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codeName="ThisWorkbook" defaultThemeVersion="124226"/>
  <xr:revisionPtr revIDLastSave="0" documentId="13_ncr:1_{C13C1606-80CD-40C9-85ED-4A8E5C3BC1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1 対象者数" sheetId="1" r:id="rId1"/>
    <sheet name="02　受診者数" sheetId="2" r:id="rId2"/>
    <sheet name="03乳がんプロセス指標" sheetId="3" r:id="rId3"/>
    <sheet name="04_プロセス指標（集計表）" sheetId="4" r:id="rId4"/>
    <sheet name="05_プロセス指標（集計表69歳以下）" sheetId="5" r:id="rId5"/>
  </sheets>
  <definedNames>
    <definedName name="_xlnm.Print_Area" localSheetId="0">'01 対象者数'!$A$1:$P$26</definedName>
    <definedName name="_xlnm.Print_Area" localSheetId="1">'02　受診者数'!$A$1:$W$75</definedName>
    <definedName name="_xlnm.Print_Area" localSheetId="2">'03乳がんプロセス指標'!$A$1:$BG$80</definedName>
    <definedName name="_xlnm.Print_Area" localSheetId="3">'04_プロセス指標（集計表）'!$A$1:$V$12</definedName>
    <definedName name="_xlnm.Print_Area" localSheetId="4">'05_プロセス指標（集計表69歳以下）'!$A$1:$V$12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0" i="2" l="1"/>
  <c r="M80" i="2"/>
  <c r="K81" i="2"/>
  <c r="O81" i="2" s="1"/>
  <c r="M81" i="2"/>
  <c r="E81" i="2"/>
  <c r="K82" i="2"/>
  <c r="E85" i="2"/>
  <c r="I81" i="2"/>
  <c r="AG11" i="3"/>
  <c r="K76" i="2" l="1"/>
  <c r="F11" i="5" s="1"/>
  <c r="J76" i="2"/>
  <c r="F10" i="5" s="1"/>
  <c r="B12" i="5"/>
  <c r="R5" i="5"/>
  <c r="J5" i="5"/>
  <c r="J4" i="5"/>
  <c r="AL81" i="3"/>
  <c r="H81" i="3"/>
  <c r="F4" i="5" s="1"/>
  <c r="F5" i="5"/>
  <c r="E5" i="5"/>
  <c r="BF81" i="3"/>
  <c r="AM81" i="3"/>
  <c r="AJ81" i="3"/>
  <c r="G11" i="5" s="1"/>
  <c r="BE81" i="3"/>
  <c r="BD81" i="3"/>
  <c r="BC81" i="3"/>
  <c r="BB81" i="3"/>
  <c r="P5" i="5" s="1"/>
  <c r="BA81" i="3"/>
  <c r="N5" i="5" s="1"/>
  <c r="AZ81" i="3"/>
  <c r="AY81" i="3"/>
  <c r="AX81" i="3"/>
  <c r="AW81" i="3"/>
  <c r="U5" i="5" s="1"/>
  <c r="AV81" i="3"/>
  <c r="AU81" i="3"/>
  <c r="AT81" i="3"/>
  <c r="AS81" i="3"/>
  <c r="AR81" i="3"/>
  <c r="AQ81" i="3"/>
  <c r="AP81" i="3"/>
  <c r="AO81" i="3"/>
  <c r="AN81" i="3"/>
  <c r="AB81" i="3"/>
  <c r="I81" i="3"/>
  <c r="J81" i="3"/>
  <c r="K81" i="3"/>
  <c r="L81" i="3"/>
  <c r="M81" i="3"/>
  <c r="N81" i="3"/>
  <c r="O81" i="3"/>
  <c r="P81" i="3"/>
  <c r="Q81" i="3"/>
  <c r="R81" i="3"/>
  <c r="R4" i="5" s="1"/>
  <c r="S81" i="3"/>
  <c r="U4" i="5" s="1"/>
  <c r="T81" i="3"/>
  <c r="U81" i="3"/>
  <c r="V81" i="3"/>
  <c r="W81" i="3"/>
  <c r="N4" i="5" s="1"/>
  <c r="X81" i="3"/>
  <c r="P4" i="5" s="1"/>
  <c r="Y81" i="3"/>
  <c r="Z81" i="3"/>
  <c r="AA81" i="3"/>
  <c r="F81" i="3"/>
  <c r="E4" i="5" s="1"/>
  <c r="S76" i="2"/>
  <c r="AI81" i="3" s="1"/>
  <c r="R76" i="2"/>
  <c r="E81" i="3" s="1"/>
  <c r="I76" i="2"/>
  <c r="E11" i="5" s="1"/>
  <c r="H76" i="2"/>
  <c r="E10" i="5" s="1"/>
  <c r="E76" i="2"/>
  <c r="E75" i="2"/>
  <c r="M27" i="1"/>
  <c r="B6" i="5" s="1"/>
  <c r="E27" i="1"/>
  <c r="B11" i="5" s="1"/>
  <c r="G4" i="5" l="1"/>
  <c r="H4" i="5" s="1"/>
  <c r="G5" i="5"/>
  <c r="H5" i="5" s="1"/>
  <c r="G10" i="5"/>
  <c r="G12" i="5" s="1"/>
  <c r="B4" i="5"/>
  <c r="B5" i="5"/>
  <c r="B10" i="5"/>
  <c r="C12" i="5"/>
  <c r="D12" i="5"/>
  <c r="H11" i="5"/>
  <c r="C11" i="5"/>
  <c r="D11" i="5" s="1"/>
  <c r="F12" i="5"/>
  <c r="E12" i="5"/>
  <c r="C10" i="5"/>
  <c r="D10" i="5"/>
  <c r="C6" i="5"/>
  <c r="D6" i="5"/>
  <c r="S5" i="5"/>
  <c r="Q5" i="5"/>
  <c r="O5" i="5"/>
  <c r="K5" i="5"/>
  <c r="C5" i="5"/>
  <c r="D5" i="5" s="1"/>
  <c r="V4" i="5"/>
  <c r="R6" i="5"/>
  <c r="Q4" i="5"/>
  <c r="P6" i="5"/>
  <c r="O4" i="5"/>
  <c r="N6" i="5"/>
  <c r="J6" i="5"/>
  <c r="F6" i="5"/>
  <c r="C4" i="5"/>
  <c r="D4" i="5"/>
  <c r="F1" i="5"/>
  <c r="G6" i="5" l="1"/>
  <c r="I5" i="5"/>
  <c r="I4" i="5"/>
  <c r="O6" i="5"/>
  <c r="Q6" i="5"/>
  <c r="T6" i="5"/>
  <c r="H12" i="5"/>
  <c r="I12" i="5" s="1"/>
  <c r="I11" i="5"/>
  <c r="K4" i="5"/>
  <c r="S4" i="5"/>
  <c r="L5" i="5"/>
  <c r="M5" i="5" s="1"/>
  <c r="T5" i="5"/>
  <c r="V5" i="5"/>
  <c r="E6" i="5"/>
  <c r="U6" i="5"/>
  <c r="V6" i="5" s="1"/>
  <c r="H10" i="5"/>
  <c r="I10" i="5" s="1"/>
  <c r="L4" i="5"/>
  <c r="T4" i="5"/>
  <c r="H6" i="5" l="1"/>
  <c r="I6" i="5" s="1"/>
  <c r="S6" i="5"/>
  <c r="L6" i="5"/>
  <c r="M6" i="5" s="1"/>
  <c r="M4" i="5"/>
  <c r="K6" i="5"/>
  <c r="G69" i="2"/>
  <c r="G63" i="2"/>
  <c r="G57" i="2"/>
  <c r="G51" i="2"/>
  <c r="G45" i="2"/>
  <c r="G39" i="2"/>
  <c r="G33" i="2"/>
  <c r="G27" i="2"/>
  <c r="G21" i="2"/>
  <c r="G76" i="2" l="1"/>
  <c r="G75" i="2"/>
  <c r="B6" i="4"/>
  <c r="B5" i="4"/>
  <c r="B4" i="4"/>
  <c r="D113" i="3"/>
  <c r="N26" i="1" l="1"/>
  <c r="BX11" i="3" l="1"/>
  <c r="BP11" i="3"/>
  <c r="BO11" i="3"/>
  <c r="BN11" i="3"/>
  <c r="BL11" i="3"/>
  <c r="AL11" i="3"/>
  <c r="AJ11" i="3"/>
  <c r="AI11" i="3"/>
  <c r="C79" i="2"/>
  <c r="AT11" i="3" l="1"/>
  <c r="AE1" i="3"/>
  <c r="K80" i="2"/>
  <c r="I80" i="2"/>
  <c r="F1" i="4" l="1"/>
  <c r="J5" i="4"/>
  <c r="G4" i="4" l="1"/>
  <c r="K104" i="2"/>
  <c r="K103" i="2"/>
  <c r="K102" i="2"/>
  <c r="K101" i="2"/>
  <c r="J104" i="2"/>
  <c r="J103" i="2"/>
  <c r="I104" i="2"/>
  <c r="I103" i="2"/>
  <c r="I102" i="2"/>
  <c r="G104" i="2"/>
  <c r="G103" i="2"/>
  <c r="G102" i="2"/>
  <c r="E104" i="2"/>
  <c r="E103" i="2"/>
  <c r="E102" i="2"/>
  <c r="F104" i="2"/>
  <c r="F103" i="2"/>
  <c r="C12" i="4"/>
  <c r="C11" i="4"/>
  <c r="C10" i="4"/>
  <c r="N4" i="1" l="1"/>
  <c r="C6" i="4" l="1"/>
  <c r="C4" i="4"/>
  <c r="C5" i="4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21" i="3"/>
  <c r="D89" i="3" l="1"/>
  <c r="AG2" i="3" l="1"/>
  <c r="C2" i="3"/>
  <c r="Q3" i="2"/>
  <c r="D3" i="2"/>
  <c r="L3" i="1"/>
  <c r="BS21" i="3" l="1"/>
  <c r="BO21" i="3"/>
  <c r="CF21" i="3"/>
  <c r="BX21" i="3"/>
  <c r="BW21" i="3"/>
  <c r="AO89" i="3"/>
  <c r="G5" i="4" l="1"/>
  <c r="I86" i="2"/>
  <c r="I98" i="2"/>
  <c r="E10" i="4"/>
  <c r="F10" i="4"/>
  <c r="F5" i="4"/>
  <c r="G67" i="2"/>
  <c r="G65" i="2"/>
  <c r="G61" i="2"/>
  <c r="G59" i="2"/>
  <c r="G55" i="2"/>
  <c r="G53" i="2"/>
  <c r="G49" i="2"/>
  <c r="G47" i="2"/>
  <c r="G43" i="2"/>
  <c r="G41" i="2"/>
  <c r="G37" i="2"/>
  <c r="G35" i="2"/>
  <c r="G31" i="2"/>
  <c r="G29" i="2"/>
  <c r="G25" i="2"/>
  <c r="G23" i="2"/>
  <c r="G19" i="2"/>
  <c r="G17" i="2"/>
  <c r="D4" i="4"/>
  <c r="F4" i="4"/>
  <c r="F6" i="4" s="1"/>
  <c r="B12" i="4"/>
  <c r="D12" i="4" s="1"/>
  <c r="B11" i="4"/>
  <c r="D11" i="4" s="1"/>
  <c r="B10" i="4"/>
  <c r="D10" i="4" s="1"/>
  <c r="F26" i="1"/>
  <c r="F75" i="2" s="1"/>
  <c r="F11" i="4"/>
  <c r="E63" i="2"/>
  <c r="E57" i="2"/>
  <c r="E51" i="2"/>
  <c r="E45" i="2"/>
  <c r="E39" i="2"/>
  <c r="E33" i="2"/>
  <c r="E27" i="2"/>
  <c r="E21" i="2"/>
  <c r="F83" i="2"/>
  <c r="AO114" i="3"/>
  <c r="AN114" i="3"/>
  <c r="AM114" i="3"/>
  <c r="AL114" i="3"/>
  <c r="AJ114" i="3"/>
  <c r="AI114" i="3"/>
  <c r="AH114" i="3"/>
  <c r="AO113" i="3"/>
  <c r="AN113" i="3"/>
  <c r="AM113" i="3"/>
  <c r="AL113" i="3"/>
  <c r="AJ113" i="3"/>
  <c r="AI113" i="3"/>
  <c r="AH113" i="3"/>
  <c r="AO111" i="3"/>
  <c r="AN111" i="3"/>
  <c r="AM111" i="3"/>
  <c r="AL111" i="3"/>
  <c r="AJ111" i="3"/>
  <c r="AI111" i="3"/>
  <c r="AH111" i="3"/>
  <c r="AO110" i="3"/>
  <c r="AN110" i="3"/>
  <c r="AM110" i="3"/>
  <c r="AL110" i="3"/>
  <c r="AJ110" i="3"/>
  <c r="AI110" i="3"/>
  <c r="AH110" i="3"/>
  <c r="AO108" i="3"/>
  <c r="AN108" i="3"/>
  <c r="AM108" i="3"/>
  <c r="AL108" i="3"/>
  <c r="AJ108" i="3"/>
  <c r="AI108" i="3"/>
  <c r="AH108" i="3"/>
  <c r="AO107" i="3"/>
  <c r="AN107" i="3"/>
  <c r="AM107" i="3"/>
  <c r="AL107" i="3"/>
  <c r="AJ107" i="3"/>
  <c r="AI107" i="3"/>
  <c r="AH107" i="3"/>
  <c r="AO105" i="3"/>
  <c r="AN105" i="3"/>
  <c r="AM105" i="3"/>
  <c r="AL105" i="3"/>
  <c r="AJ105" i="3"/>
  <c r="AI105" i="3"/>
  <c r="AH105" i="3"/>
  <c r="AO104" i="3"/>
  <c r="AN104" i="3"/>
  <c r="AM104" i="3"/>
  <c r="AL104" i="3"/>
  <c r="AJ104" i="3"/>
  <c r="AI104" i="3"/>
  <c r="AH104" i="3"/>
  <c r="AO102" i="3"/>
  <c r="AN102" i="3"/>
  <c r="AM102" i="3"/>
  <c r="AL102" i="3"/>
  <c r="AJ102" i="3"/>
  <c r="AI102" i="3"/>
  <c r="AH102" i="3"/>
  <c r="AO101" i="3"/>
  <c r="AN101" i="3"/>
  <c r="AM101" i="3"/>
  <c r="AL101" i="3"/>
  <c r="AJ101" i="3"/>
  <c r="AI101" i="3"/>
  <c r="AH101" i="3"/>
  <c r="AO99" i="3"/>
  <c r="AN99" i="3"/>
  <c r="AM99" i="3"/>
  <c r="AL99" i="3"/>
  <c r="AJ99" i="3"/>
  <c r="AI99" i="3"/>
  <c r="AH99" i="3"/>
  <c r="AO98" i="3"/>
  <c r="AN98" i="3"/>
  <c r="AM98" i="3"/>
  <c r="AL98" i="3"/>
  <c r="AJ98" i="3"/>
  <c r="AI98" i="3"/>
  <c r="AH98" i="3"/>
  <c r="AO96" i="3"/>
  <c r="AN96" i="3"/>
  <c r="AM96" i="3"/>
  <c r="AL96" i="3"/>
  <c r="AJ96" i="3"/>
  <c r="AI96" i="3"/>
  <c r="AH96" i="3"/>
  <c r="AO95" i="3"/>
  <c r="AN95" i="3"/>
  <c r="AM95" i="3"/>
  <c r="AL95" i="3"/>
  <c r="AJ95" i="3"/>
  <c r="AI95" i="3"/>
  <c r="AH95" i="3"/>
  <c r="AO93" i="3"/>
  <c r="AN93" i="3"/>
  <c r="AM93" i="3"/>
  <c r="AL93" i="3"/>
  <c r="AJ93" i="3"/>
  <c r="AI93" i="3"/>
  <c r="AH93" i="3"/>
  <c r="AO92" i="3"/>
  <c r="AN92" i="3"/>
  <c r="AM92" i="3"/>
  <c r="AL92" i="3"/>
  <c r="AJ92" i="3"/>
  <c r="AI92" i="3"/>
  <c r="AH92" i="3"/>
  <c r="AO90" i="3"/>
  <c r="AN90" i="3"/>
  <c r="AM90" i="3"/>
  <c r="AL90" i="3"/>
  <c r="AJ90" i="3"/>
  <c r="AI90" i="3"/>
  <c r="AH90" i="3"/>
  <c r="AN89" i="3"/>
  <c r="AM89" i="3"/>
  <c r="AL89" i="3"/>
  <c r="AJ89" i="3"/>
  <c r="AI89" i="3"/>
  <c r="AH89" i="3"/>
  <c r="K89" i="3"/>
  <c r="K90" i="3"/>
  <c r="K92" i="3"/>
  <c r="K93" i="3"/>
  <c r="K95" i="3"/>
  <c r="K96" i="3"/>
  <c r="K98" i="3"/>
  <c r="K99" i="3"/>
  <c r="K101" i="3"/>
  <c r="K102" i="3"/>
  <c r="K104" i="3"/>
  <c r="K105" i="3"/>
  <c r="K107" i="3"/>
  <c r="K108" i="3"/>
  <c r="K110" i="3"/>
  <c r="K111" i="3"/>
  <c r="K113" i="3"/>
  <c r="K114" i="3"/>
  <c r="J89" i="3"/>
  <c r="J90" i="3"/>
  <c r="J92" i="3"/>
  <c r="J93" i="3"/>
  <c r="J95" i="3"/>
  <c r="J96" i="3"/>
  <c r="J98" i="3"/>
  <c r="J99" i="3"/>
  <c r="J101" i="3"/>
  <c r="J102" i="3"/>
  <c r="J104" i="3"/>
  <c r="J105" i="3"/>
  <c r="J107" i="3"/>
  <c r="J108" i="3"/>
  <c r="J110" i="3"/>
  <c r="J111" i="3"/>
  <c r="J113" i="3"/>
  <c r="J114" i="3"/>
  <c r="I89" i="3"/>
  <c r="I90" i="3"/>
  <c r="I92" i="3"/>
  <c r="I93" i="3"/>
  <c r="I95" i="3"/>
  <c r="I96" i="3"/>
  <c r="I98" i="3"/>
  <c r="I99" i="3"/>
  <c r="I101" i="3"/>
  <c r="I102" i="3"/>
  <c r="I104" i="3"/>
  <c r="I105" i="3"/>
  <c r="I107" i="3"/>
  <c r="I108" i="3"/>
  <c r="I110" i="3"/>
  <c r="I111" i="3"/>
  <c r="I113" i="3"/>
  <c r="I114" i="3"/>
  <c r="H89" i="3"/>
  <c r="H90" i="3"/>
  <c r="H92" i="3"/>
  <c r="H93" i="3"/>
  <c r="H95" i="3"/>
  <c r="H96" i="3"/>
  <c r="H98" i="3"/>
  <c r="H99" i="3"/>
  <c r="H101" i="3"/>
  <c r="H102" i="3"/>
  <c r="H104" i="3"/>
  <c r="H105" i="3"/>
  <c r="H107" i="3"/>
  <c r="H108" i="3"/>
  <c r="H110" i="3"/>
  <c r="H111" i="3"/>
  <c r="H113" i="3"/>
  <c r="H114" i="3"/>
  <c r="F89" i="3"/>
  <c r="F90" i="3"/>
  <c r="F92" i="3"/>
  <c r="F93" i="3"/>
  <c r="F95" i="3"/>
  <c r="F96" i="3"/>
  <c r="F98" i="3"/>
  <c r="F99" i="3"/>
  <c r="F101" i="3"/>
  <c r="F102" i="3"/>
  <c r="F104" i="3"/>
  <c r="F105" i="3"/>
  <c r="F107" i="3"/>
  <c r="F108" i="3"/>
  <c r="F110" i="3"/>
  <c r="F111" i="3"/>
  <c r="F113" i="3"/>
  <c r="F114" i="3"/>
  <c r="E89" i="3"/>
  <c r="E90" i="3"/>
  <c r="E92" i="3"/>
  <c r="E93" i="3"/>
  <c r="E95" i="3"/>
  <c r="E96" i="3"/>
  <c r="E98" i="3"/>
  <c r="E99" i="3"/>
  <c r="E101" i="3"/>
  <c r="E102" i="3"/>
  <c r="E104" i="3"/>
  <c r="E105" i="3"/>
  <c r="E107" i="3"/>
  <c r="E108" i="3"/>
  <c r="E110" i="3"/>
  <c r="E111" i="3"/>
  <c r="E113" i="3"/>
  <c r="E114" i="3"/>
  <c r="D90" i="3"/>
  <c r="D92" i="3"/>
  <c r="D93" i="3"/>
  <c r="D95" i="3"/>
  <c r="D96" i="3"/>
  <c r="D98" i="3"/>
  <c r="D99" i="3"/>
  <c r="D101" i="3"/>
  <c r="D102" i="3"/>
  <c r="D104" i="3"/>
  <c r="D105" i="3"/>
  <c r="D107" i="3"/>
  <c r="D108" i="3"/>
  <c r="D110" i="3"/>
  <c r="D111" i="3"/>
  <c r="D114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Y47" i="3" s="1"/>
  <c r="BX46" i="3"/>
  <c r="BR82" i="3" s="1"/>
  <c r="BW46" i="3"/>
  <c r="BW47" i="3" s="1"/>
  <c r="BV46" i="3"/>
  <c r="BU46" i="3"/>
  <c r="BT46" i="3"/>
  <c r="BS46" i="3"/>
  <c r="BR46" i="3"/>
  <c r="BQ46" i="3"/>
  <c r="BP46" i="3"/>
  <c r="BP47" i="3" s="1"/>
  <c r="CJ45" i="3"/>
  <c r="CJ47" i="3" s="1"/>
  <c r="CI45" i="3"/>
  <c r="CH45" i="3"/>
  <c r="CH47" i="3" s="1"/>
  <c r="CG45" i="3"/>
  <c r="CF45" i="3"/>
  <c r="CE45" i="3"/>
  <c r="CD45" i="3"/>
  <c r="CC45" i="3"/>
  <c r="CB45" i="3"/>
  <c r="CA45" i="3"/>
  <c r="BZ45" i="3"/>
  <c r="BY45" i="3"/>
  <c r="BX45" i="3"/>
  <c r="BW45" i="3"/>
  <c r="BV45" i="3"/>
  <c r="BU45" i="3"/>
  <c r="BT45" i="3"/>
  <c r="BT47" i="3" s="1"/>
  <c r="BS45" i="3"/>
  <c r="BR45" i="3"/>
  <c r="BR47" i="3" s="1"/>
  <c r="BQ45" i="3"/>
  <c r="CJ43" i="3"/>
  <c r="CI43" i="3"/>
  <c r="CH43" i="3"/>
  <c r="CH44" i="3" s="1"/>
  <c r="CG43" i="3"/>
  <c r="CF43" i="3"/>
  <c r="CF44" i="3" s="1"/>
  <c r="CE43" i="3"/>
  <c r="CD43" i="3"/>
  <c r="CC43" i="3"/>
  <c r="CB43" i="3"/>
  <c r="CA43" i="3"/>
  <c r="BZ43" i="3"/>
  <c r="BY43" i="3"/>
  <c r="BX43" i="3"/>
  <c r="BW43" i="3"/>
  <c r="BV43" i="3"/>
  <c r="BU43" i="3"/>
  <c r="BT43" i="3"/>
  <c r="BS43" i="3"/>
  <c r="BR43" i="3"/>
  <c r="BR44" i="3" s="1"/>
  <c r="BQ43" i="3"/>
  <c r="BP43" i="3"/>
  <c r="CJ42" i="3"/>
  <c r="CI42" i="3"/>
  <c r="CH42" i="3"/>
  <c r="CG42" i="3"/>
  <c r="CF42" i="3"/>
  <c r="CE42" i="3"/>
  <c r="CD42" i="3"/>
  <c r="CC42" i="3"/>
  <c r="CC44" i="3" s="1"/>
  <c r="CB42" i="3"/>
  <c r="CA42" i="3"/>
  <c r="BZ42" i="3"/>
  <c r="BR78" i="3" s="1"/>
  <c r="BY42" i="3"/>
  <c r="BX42" i="3"/>
  <c r="BW42" i="3"/>
  <c r="BV42" i="3"/>
  <c r="BU42" i="3"/>
  <c r="BT42" i="3"/>
  <c r="BS42" i="3"/>
  <c r="BR42" i="3"/>
  <c r="BQ42" i="3"/>
  <c r="CJ40" i="3"/>
  <c r="CI40" i="3"/>
  <c r="CH40" i="3"/>
  <c r="CG40" i="3"/>
  <c r="CF40" i="3"/>
  <c r="CE40" i="3"/>
  <c r="CD40" i="3"/>
  <c r="CC40" i="3"/>
  <c r="CB40" i="3"/>
  <c r="CA40" i="3"/>
  <c r="CA41" i="3" s="1"/>
  <c r="BZ40" i="3"/>
  <c r="BY40" i="3"/>
  <c r="BX40" i="3"/>
  <c r="BP76" i="3" s="1"/>
  <c r="BW40" i="3"/>
  <c r="BV40" i="3"/>
  <c r="BU40" i="3"/>
  <c r="BT40" i="3"/>
  <c r="BS40" i="3"/>
  <c r="BR40" i="3"/>
  <c r="BQ40" i="3"/>
  <c r="BP40" i="3"/>
  <c r="BP41" i="3" s="1"/>
  <c r="CJ39" i="3"/>
  <c r="CI39" i="3"/>
  <c r="CH39" i="3"/>
  <c r="CG39" i="3"/>
  <c r="CG41" i="3" s="1"/>
  <c r="CF39" i="3"/>
  <c r="BP75" i="3" s="1"/>
  <c r="CE39" i="3"/>
  <c r="CE41" i="3" s="1"/>
  <c r="CD39" i="3"/>
  <c r="CC39" i="3"/>
  <c r="CB39" i="3"/>
  <c r="CA39" i="3"/>
  <c r="BZ39" i="3"/>
  <c r="BY39" i="3"/>
  <c r="BX39" i="3"/>
  <c r="BW39" i="3"/>
  <c r="BW41" i="3" s="1"/>
  <c r="BV39" i="3"/>
  <c r="BU39" i="3"/>
  <c r="BU41" i="3" s="1"/>
  <c r="BT39" i="3"/>
  <c r="BS39" i="3"/>
  <c r="BS41" i="3" s="1"/>
  <c r="BR39" i="3"/>
  <c r="BQ39" i="3"/>
  <c r="BQ41" i="3" s="1"/>
  <c r="CJ37" i="3"/>
  <c r="CJ38" i="3" s="1"/>
  <c r="CI37" i="3"/>
  <c r="CH37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V38" i="3" s="1"/>
  <c r="BU37" i="3"/>
  <c r="BT37" i="3"/>
  <c r="BS37" i="3"/>
  <c r="BR37" i="3"/>
  <c r="BQ37" i="3"/>
  <c r="BP37" i="3"/>
  <c r="BP38" i="3"/>
  <c r="CJ36" i="3"/>
  <c r="CI36" i="3"/>
  <c r="CH36" i="3"/>
  <c r="CG36" i="3"/>
  <c r="CF36" i="3"/>
  <c r="CE36" i="3"/>
  <c r="CE38" i="3" s="1"/>
  <c r="CD36" i="3"/>
  <c r="CC36" i="3"/>
  <c r="CC38" i="3" s="1"/>
  <c r="CB36" i="3"/>
  <c r="CA36" i="3"/>
  <c r="BZ36" i="3"/>
  <c r="BY36" i="3"/>
  <c r="BY38" i="3" s="1"/>
  <c r="BX36" i="3"/>
  <c r="BX38" i="3" s="1"/>
  <c r="BW36" i="3"/>
  <c r="BV36" i="3"/>
  <c r="BU36" i="3"/>
  <c r="BT36" i="3"/>
  <c r="BS36" i="3"/>
  <c r="BR36" i="3"/>
  <c r="BQ36" i="3"/>
  <c r="CJ34" i="3"/>
  <c r="CI34" i="3"/>
  <c r="CH34" i="3"/>
  <c r="CG34" i="3"/>
  <c r="CF34" i="3"/>
  <c r="BP70" i="3" s="1"/>
  <c r="CE34" i="3"/>
  <c r="BO70" i="3" s="1"/>
  <c r="CD34" i="3"/>
  <c r="CC34" i="3"/>
  <c r="CB34" i="3"/>
  <c r="CA34" i="3"/>
  <c r="BS70" i="3" s="1"/>
  <c r="BZ34" i="3"/>
  <c r="BY34" i="3"/>
  <c r="BX34" i="3"/>
  <c r="BW34" i="3"/>
  <c r="BV34" i="3"/>
  <c r="BU34" i="3"/>
  <c r="BT34" i="3"/>
  <c r="BS34" i="3"/>
  <c r="BR34" i="3"/>
  <c r="BQ34" i="3"/>
  <c r="BP34" i="3"/>
  <c r="BP35" i="3" s="1"/>
  <c r="CJ33" i="3"/>
  <c r="CJ35" i="3" s="1"/>
  <c r="CI33" i="3"/>
  <c r="CI35" i="3" s="1"/>
  <c r="CH33" i="3"/>
  <c r="CH35" i="3" s="1"/>
  <c r="CG33" i="3"/>
  <c r="CF33" i="3"/>
  <c r="CE33" i="3"/>
  <c r="CD33" i="3"/>
  <c r="CC33" i="3"/>
  <c r="CB33" i="3"/>
  <c r="CA33" i="3"/>
  <c r="BZ33" i="3"/>
  <c r="BY33" i="3"/>
  <c r="BY35" i="3" s="1"/>
  <c r="BX33" i="3"/>
  <c r="BW33" i="3"/>
  <c r="BW35" i="3" s="1"/>
  <c r="BV33" i="3"/>
  <c r="BU33" i="3"/>
  <c r="BU35" i="3" s="1"/>
  <c r="BT33" i="3"/>
  <c r="BT35" i="3" s="1"/>
  <c r="BS33" i="3"/>
  <c r="BS35" i="3" s="1"/>
  <c r="BR33" i="3"/>
  <c r="BR35" i="3" s="1"/>
  <c r="BQ33" i="3"/>
  <c r="CJ31" i="3"/>
  <c r="CI31" i="3"/>
  <c r="CH31" i="3"/>
  <c r="CG31" i="3"/>
  <c r="CF31" i="3"/>
  <c r="CE31" i="3"/>
  <c r="CD31" i="3"/>
  <c r="CC31" i="3"/>
  <c r="CB31" i="3"/>
  <c r="CA31" i="3"/>
  <c r="BZ31" i="3"/>
  <c r="BZ32" i="3" s="1"/>
  <c r="BY31" i="3"/>
  <c r="BX31" i="3"/>
  <c r="BX32" i="3" s="1"/>
  <c r="BW31" i="3"/>
  <c r="BV31" i="3"/>
  <c r="BU31" i="3"/>
  <c r="BT31" i="3"/>
  <c r="BS31" i="3"/>
  <c r="BR31" i="3"/>
  <c r="BQ31" i="3"/>
  <c r="BP31" i="3"/>
  <c r="BP32" i="3" s="1"/>
  <c r="CJ30" i="3"/>
  <c r="CJ32" i="3" s="1"/>
  <c r="CI30" i="3"/>
  <c r="CH30" i="3"/>
  <c r="CG30" i="3"/>
  <c r="CG32" i="3" s="1"/>
  <c r="CF30" i="3"/>
  <c r="BP66" i="3" s="1"/>
  <c r="CE30" i="3"/>
  <c r="CD30" i="3"/>
  <c r="CC30" i="3"/>
  <c r="CC32" i="3" s="1"/>
  <c r="CB30" i="3"/>
  <c r="CB32" i="3" s="1"/>
  <c r="CA30" i="3"/>
  <c r="BS66" i="3" s="1"/>
  <c r="BZ30" i="3"/>
  <c r="BR66" i="3" s="1"/>
  <c r="BY30" i="3"/>
  <c r="BX30" i="3"/>
  <c r="BW30" i="3"/>
  <c r="BV30" i="3"/>
  <c r="BU30" i="3"/>
  <c r="BT30" i="3"/>
  <c r="BS30" i="3"/>
  <c r="BR30" i="3"/>
  <c r="BQ30" i="3"/>
  <c r="BQ32" i="3" s="1"/>
  <c r="CJ28" i="3"/>
  <c r="CI28" i="3"/>
  <c r="CH28" i="3"/>
  <c r="CH29" i="3" s="1"/>
  <c r="CG28" i="3"/>
  <c r="CF28" i="3"/>
  <c r="BP64" i="3" s="1"/>
  <c r="CE28" i="3"/>
  <c r="CD28" i="3"/>
  <c r="CC28" i="3"/>
  <c r="CB28" i="3"/>
  <c r="CA28" i="3"/>
  <c r="BZ28" i="3"/>
  <c r="BY28" i="3"/>
  <c r="BX28" i="3"/>
  <c r="BW28" i="3"/>
  <c r="BV28" i="3"/>
  <c r="BU28" i="3"/>
  <c r="BT28" i="3"/>
  <c r="BT29" i="3" s="1"/>
  <c r="BS28" i="3"/>
  <c r="BR28" i="3"/>
  <c r="BQ28" i="3"/>
  <c r="BP28" i="3"/>
  <c r="BP29" i="3"/>
  <c r="CJ27" i="3"/>
  <c r="CJ29" i="3" s="1"/>
  <c r="CI27" i="3"/>
  <c r="CH27" i="3"/>
  <c r="CG27" i="3"/>
  <c r="CG29" i="3" s="1"/>
  <c r="CF27" i="3"/>
  <c r="CE27" i="3"/>
  <c r="CD27" i="3"/>
  <c r="CC27" i="3"/>
  <c r="CB27" i="3"/>
  <c r="CA27" i="3"/>
  <c r="BZ27" i="3"/>
  <c r="BQ63" i="3" s="1"/>
  <c r="BY27" i="3"/>
  <c r="BY29" i="3" s="1"/>
  <c r="BX27" i="3"/>
  <c r="BW27" i="3"/>
  <c r="BV27" i="3"/>
  <c r="BV29" i="3" s="1"/>
  <c r="BU27" i="3"/>
  <c r="BU29" i="3" s="1"/>
  <c r="BT27" i="3"/>
  <c r="BS27" i="3"/>
  <c r="BR27" i="3"/>
  <c r="BQ27" i="3"/>
  <c r="BQ29" i="3" s="1"/>
  <c r="CJ25" i="3"/>
  <c r="CI25" i="3"/>
  <c r="CH25" i="3"/>
  <c r="CG25" i="3"/>
  <c r="CF25" i="3"/>
  <c r="CE25" i="3"/>
  <c r="CD25" i="3"/>
  <c r="CC25" i="3"/>
  <c r="CB25" i="3"/>
  <c r="CB26" i="3" s="1"/>
  <c r="CA25" i="3"/>
  <c r="BZ25" i="3"/>
  <c r="BY25" i="3"/>
  <c r="BX25" i="3"/>
  <c r="BX26" i="3" s="1"/>
  <c r="BW25" i="3"/>
  <c r="BV25" i="3"/>
  <c r="BU25" i="3"/>
  <c r="BT25" i="3"/>
  <c r="BS25" i="3"/>
  <c r="BR25" i="3"/>
  <c r="BQ25" i="3"/>
  <c r="BP25" i="3"/>
  <c r="BP26" i="3"/>
  <c r="CJ24" i="3"/>
  <c r="CI24" i="3"/>
  <c r="CH24" i="3"/>
  <c r="CH26" i="3" s="1"/>
  <c r="CG24" i="3"/>
  <c r="CF24" i="3"/>
  <c r="CF26" i="3" s="1"/>
  <c r="CE24" i="3"/>
  <c r="CE26" i="3" s="1"/>
  <c r="CD24" i="3"/>
  <c r="CD26" i="3" s="1"/>
  <c r="CC24" i="3"/>
  <c r="CB24" i="3"/>
  <c r="CA24" i="3"/>
  <c r="BZ24" i="3"/>
  <c r="BY24" i="3"/>
  <c r="BX24" i="3"/>
  <c r="BW24" i="3"/>
  <c r="BV24" i="3"/>
  <c r="BU24" i="3"/>
  <c r="BT24" i="3"/>
  <c r="BS24" i="3"/>
  <c r="BR24" i="3"/>
  <c r="BR26" i="3" s="1"/>
  <c r="BQ24" i="3"/>
  <c r="CJ22" i="3"/>
  <c r="CI22" i="3"/>
  <c r="CH22" i="3"/>
  <c r="CG22" i="3"/>
  <c r="CF22" i="3"/>
  <c r="CE22" i="3"/>
  <c r="CD22" i="3"/>
  <c r="CD23" i="3" s="1"/>
  <c r="CC22" i="3"/>
  <c r="CB22" i="3"/>
  <c r="CA22" i="3"/>
  <c r="BZ22" i="3"/>
  <c r="BY22" i="3"/>
  <c r="BX22" i="3"/>
  <c r="BR58" i="3" s="1"/>
  <c r="BW22" i="3"/>
  <c r="BV22" i="3"/>
  <c r="BU22" i="3"/>
  <c r="BT22" i="3"/>
  <c r="BS22" i="3"/>
  <c r="BR22" i="3"/>
  <c r="BQ22" i="3"/>
  <c r="BP22" i="3"/>
  <c r="CJ21" i="3"/>
  <c r="CI21" i="3"/>
  <c r="CH21" i="3"/>
  <c r="CG21" i="3"/>
  <c r="CE21" i="3"/>
  <c r="BO57" i="3" s="1"/>
  <c r="CD21" i="3"/>
  <c r="CC21" i="3"/>
  <c r="CB21" i="3"/>
  <c r="CA21" i="3"/>
  <c r="BZ21" i="3"/>
  <c r="BR57" i="3" s="1"/>
  <c r="BY21" i="3"/>
  <c r="BY23" i="3" s="1"/>
  <c r="BV21" i="3"/>
  <c r="BV23" i="3" s="1"/>
  <c r="BU21" i="3"/>
  <c r="BT21" i="3"/>
  <c r="BR21" i="3"/>
  <c r="BQ21" i="3"/>
  <c r="BO46" i="3"/>
  <c r="BO45" i="3"/>
  <c r="BO43" i="3"/>
  <c r="BO42" i="3"/>
  <c r="BO40" i="3"/>
  <c r="BO39" i="3"/>
  <c r="BO37" i="3"/>
  <c r="BO36" i="3"/>
  <c r="BO34" i="3"/>
  <c r="BO33" i="3"/>
  <c r="BM69" i="3" s="1"/>
  <c r="BO31" i="3"/>
  <c r="BO30" i="3"/>
  <c r="BO28" i="3"/>
  <c r="BO29" i="3" s="1"/>
  <c r="BO27" i="3"/>
  <c r="BO48" i="3" s="1"/>
  <c r="BO25" i="3"/>
  <c r="BO26" i="3" s="1"/>
  <c r="BO24" i="3"/>
  <c r="BO22" i="3"/>
  <c r="BL44" i="3"/>
  <c r="BL41" i="3"/>
  <c r="BL38" i="3"/>
  <c r="BL35" i="3"/>
  <c r="BL32" i="3"/>
  <c r="BL29" i="3"/>
  <c r="BL26" i="3"/>
  <c r="BL23" i="3"/>
  <c r="AG68" i="3"/>
  <c r="AG62" i="3"/>
  <c r="AG56" i="3"/>
  <c r="AG50" i="3"/>
  <c r="AG44" i="3"/>
  <c r="AG38" i="3"/>
  <c r="AG32" i="3"/>
  <c r="AG26" i="3"/>
  <c r="BN45" i="3"/>
  <c r="BN43" i="3"/>
  <c r="BN40" i="3"/>
  <c r="BN34" i="3"/>
  <c r="BN31" i="3"/>
  <c r="BN22" i="3"/>
  <c r="BN42" i="3"/>
  <c r="BN36" i="3"/>
  <c r="BN30" i="3"/>
  <c r="BN28" i="3"/>
  <c r="BN24" i="3"/>
  <c r="J101" i="2"/>
  <c r="J98" i="2"/>
  <c r="J95" i="2"/>
  <c r="N95" i="2" s="1"/>
  <c r="J92" i="2"/>
  <c r="J89" i="2"/>
  <c r="J86" i="2"/>
  <c r="J83" i="2"/>
  <c r="K100" i="2"/>
  <c r="K99" i="2"/>
  <c r="K97" i="2"/>
  <c r="K96" i="2"/>
  <c r="K94" i="2"/>
  <c r="K93" i="2"/>
  <c r="K91" i="2"/>
  <c r="K90" i="2"/>
  <c r="K88" i="2"/>
  <c r="K87" i="2"/>
  <c r="K85" i="2"/>
  <c r="K84" i="2"/>
  <c r="F101" i="2"/>
  <c r="F98" i="2"/>
  <c r="F95" i="2"/>
  <c r="F92" i="2"/>
  <c r="F89" i="2"/>
  <c r="F86" i="2"/>
  <c r="BN39" i="3"/>
  <c r="BN25" i="3"/>
  <c r="BN37" i="3"/>
  <c r="BN46" i="3"/>
  <c r="BQ48" i="3"/>
  <c r="BP23" i="3"/>
  <c r="BP73" i="3"/>
  <c r="BR60" i="3"/>
  <c r="BR70" i="3"/>
  <c r="BM78" i="3"/>
  <c r="BP78" i="3"/>
  <c r="BM57" i="3"/>
  <c r="BP57" i="3"/>
  <c r="BR61" i="3"/>
  <c r="BP67" i="3"/>
  <c r="BP69" i="3"/>
  <c r="BQ75" i="3"/>
  <c r="BP61" i="3"/>
  <c r="BP60" i="3"/>
  <c r="BR64" i="3"/>
  <c r="CD38" i="3"/>
  <c r="BR32" i="3"/>
  <c r="CD32" i="3"/>
  <c r="CH32" i="3"/>
  <c r="CD35" i="3"/>
  <c r="BT41" i="3"/>
  <c r="BX41" i="3"/>
  <c r="CB41" i="3"/>
  <c r="CJ41" i="3"/>
  <c r="CF23" i="3"/>
  <c r="BT32" i="3"/>
  <c r="CI38" i="3"/>
  <c r="BV41" i="3"/>
  <c r="BX35" i="3"/>
  <c r="BR29" i="3"/>
  <c r="BT38" i="3"/>
  <c r="CF38" i="3"/>
  <c r="BV26" i="3"/>
  <c r="CB29" i="3"/>
  <c r="H94" i="3"/>
  <c r="AO100" i="3"/>
  <c r="AO112" i="3"/>
  <c r="R5" i="4"/>
  <c r="AO91" i="3"/>
  <c r="U5" i="4"/>
  <c r="N5" i="4"/>
  <c r="O5" i="4" s="1"/>
  <c r="H91" i="3"/>
  <c r="P5" i="4"/>
  <c r="P6" i="4" s="1"/>
  <c r="K94" i="3"/>
  <c r="AJ94" i="3"/>
  <c r="AJ106" i="3"/>
  <c r="F91" i="3"/>
  <c r="K91" i="3"/>
  <c r="AO103" i="3"/>
  <c r="AJ103" i="3"/>
  <c r="AO115" i="3"/>
  <c r="AJ115" i="3"/>
  <c r="AO117" i="3"/>
  <c r="AJ117" i="3"/>
  <c r="E94" i="3"/>
  <c r="AL91" i="3"/>
  <c r="AN94" i="3"/>
  <c r="AM94" i="3"/>
  <c r="AI100" i="3"/>
  <c r="AH100" i="3"/>
  <c r="AL100" i="3"/>
  <c r="AI112" i="3"/>
  <c r="AH112" i="3"/>
  <c r="J91" i="3"/>
  <c r="F94" i="3"/>
  <c r="AI103" i="3"/>
  <c r="AH103" i="3"/>
  <c r="AL103" i="3"/>
  <c r="AO106" i="3"/>
  <c r="AN109" i="3"/>
  <c r="AM109" i="3"/>
  <c r="AI115" i="3"/>
  <c r="AH115" i="3"/>
  <c r="AL115" i="3"/>
  <c r="AI117" i="3"/>
  <c r="AH117" i="3"/>
  <c r="AL117" i="3"/>
  <c r="J94" i="3"/>
  <c r="AN91" i="3"/>
  <c r="AM91" i="3"/>
  <c r="AH94" i="3"/>
  <c r="AI94" i="3"/>
  <c r="AL94" i="3"/>
  <c r="AO97" i="3"/>
  <c r="AJ97" i="3"/>
  <c r="AN100" i="3"/>
  <c r="AM100" i="3"/>
  <c r="AI106" i="3"/>
  <c r="AH106" i="3"/>
  <c r="AL106" i="3"/>
  <c r="AO109" i="3"/>
  <c r="AJ109" i="3"/>
  <c r="AN112" i="3"/>
  <c r="AM112" i="3"/>
  <c r="AO116" i="3"/>
  <c r="AJ116" i="3"/>
  <c r="AI91" i="3"/>
  <c r="AH91" i="3"/>
  <c r="AN106" i="3"/>
  <c r="AM106" i="3"/>
  <c r="AL112" i="3"/>
  <c r="AO94" i="3"/>
  <c r="AN97" i="3"/>
  <c r="AM97" i="3"/>
  <c r="AN116" i="3"/>
  <c r="AM116" i="3"/>
  <c r="E91" i="3"/>
  <c r="AJ91" i="3"/>
  <c r="AI97" i="3"/>
  <c r="AH97" i="3"/>
  <c r="AL97" i="3"/>
  <c r="AJ100" i="3"/>
  <c r="AN103" i="3"/>
  <c r="AM103" i="3"/>
  <c r="AI109" i="3"/>
  <c r="AH109" i="3"/>
  <c r="AL109" i="3"/>
  <c r="AJ112" i="3"/>
  <c r="AN115" i="3"/>
  <c r="AM115" i="3"/>
  <c r="AI116" i="3"/>
  <c r="AH116" i="3"/>
  <c r="AL116" i="3"/>
  <c r="AN117" i="3"/>
  <c r="AM117" i="3"/>
  <c r="K86" i="2"/>
  <c r="K98" i="2"/>
  <c r="K83" i="2"/>
  <c r="K89" i="2"/>
  <c r="K95" i="2"/>
  <c r="K92" i="2"/>
  <c r="H117" i="3"/>
  <c r="H116" i="3"/>
  <c r="H115" i="3"/>
  <c r="H112" i="3"/>
  <c r="H109" i="3"/>
  <c r="H106" i="3"/>
  <c r="H103" i="3"/>
  <c r="H97" i="3"/>
  <c r="R4" i="4"/>
  <c r="G11" i="4"/>
  <c r="E5" i="4"/>
  <c r="J4" i="4"/>
  <c r="J6" i="4" s="1"/>
  <c r="N4" i="4"/>
  <c r="P4" i="4"/>
  <c r="H100" i="3"/>
  <c r="F109" i="3"/>
  <c r="F106" i="3"/>
  <c r="K106" i="3"/>
  <c r="F116" i="3"/>
  <c r="K116" i="3"/>
  <c r="AJ118" i="3"/>
  <c r="F97" i="3"/>
  <c r="F117" i="3"/>
  <c r="K103" i="3"/>
  <c r="K112" i="3"/>
  <c r="K115" i="3"/>
  <c r="AO118" i="3"/>
  <c r="AL118" i="3"/>
  <c r="J97" i="3"/>
  <c r="E103" i="3"/>
  <c r="J109" i="3"/>
  <c r="E112" i="3"/>
  <c r="E115" i="3"/>
  <c r="E100" i="3"/>
  <c r="F103" i="3"/>
  <c r="F112" i="3"/>
  <c r="F115" i="3"/>
  <c r="J116" i="3"/>
  <c r="E97" i="3"/>
  <c r="F100" i="3"/>
  <c r="K100" i="3"/>
  <c r="J103" i="3"/>
  <c r="E109" i="3"/>
  <c r="J112" i="3"/>
  <c r="J115" i="3"/>
  <c r="E117" i="3"/>
  <c r="J117" i="3"/>
  <c r="J106" i="3"/>
  <c r="K97" i="3"/>
  <c r="J100" i="3"/>
  <c r="E106" i="3"/>
  <c r="K109" i="3"/>
  <c r="E116" i="3"/>
  <c r="K117" i="3"/>
  <c r="AN118" i="3"/>
  <c r="AM118" i="3"/>
  <c r="AI118" i="3"/>
  <c r="AH118" i="3"/>
  <c r="F118" i="3"/>
  <c r="H118" i="3"/>
  <c r="E118" i="3"/>
  <c r="J118" i="3"/>
  <c r="K118" i="3"/>
  <c r="N24" i="1"/>
  <c r="BM44" i="3" s="1"/>
  <c r="N22" i="1"/>
  <c r="BM41" i="3" s="1"/>
  <c r="N20" i="1"/>
  <c r="AH56" i="3" s="1"/>
  <c r="AG104" i="3" s="1"/>
  <c r="N18" i="1"/>
  <c r="AH50" i="3" s="1"/>
  <c r="N16" i="1"/>
  <c r="AH44" i="3" s="1"/>
  <c r="AG99" i="3" s="1"/>
  <c r="N14" i="1"/>
  <c r="BM29" i="3" s="1"/>
  <c r="N12" i="1"/>
  <c r="BM26" i="3" s="1"/>
  <c r="N10" i="1"/>
  <c r="F24" i="1"/>
  <c r="F63" i="2" s="1"/>
  <c r="F22" i="1"/>
  <c r="F57" i="2" s="1"/>
  <c r="F20" i="1"/>
  <c r="F51" i="2" s="1"/>
  <c r="F18" i="1"/>
  <c r="F45" i="2" s="1"/>
  <c r="F16" i="1"/>
  <c r="F39" i="2" s="1"/>
  <c r="F14" i="1"/>
  <c r="F33" i="2" s="1"/>
  <c r="F12" i="1"/>
  <c r="F27" i="2" s="1"/>
  <c r="F10" i="1"/>
  <c r="E11" i="4"/>
  <c r="G81" i="2"/>
  <c r="E82" i="2"/>
  <c r="F82" i="2"/>
  <c r="G82" i="2"/>
  <c r="I82" i="2"/>
  <c r="J82" i="2"/>
  <c r="E84" i="2"/>
  <c r="G84" i="2"/>
  <c r="I84" i="2"/>
  <c r="F85" i="2"/>
  <c r="N85" i="2" s="1"/>
  <c r="G85" i="2"/>
  <c r="I85" i="2"/>
  <c r="J85" i="2"/>
  <c r="E87" i="2"/>
  <c r="G87" i="2"/>
  <c r="I87" i="2"/>
  <c r="E88" i="2"/>
  <c r="F88" i="2"/>
  <c r="G88" i="2"/>
  <c r="I88" i="2"/>
  <c r="J88" i="2"/>
  <c r="E90" i="2"/>
  <c r="G90" i="2"/>
  <c r="I90" i="2"/>
  <c r="E91" i="2"/>
  <c r="F91" i="2"/>
  <c r="G91" i="2"/>
  <c r="I91" i="2"/>
  <c r="J91" i="2"/>
  <c r="E93" i="2"/>
  <c r="G93" i="2"/>
  <c r="I93" i="2"/>
  <c r="E94" i="2"/>
  <c r="F94" i="2"/>
  <c r="G94" i="2"/>
  <c r="I94" i="2"/>
  <c r="J94" i="2"/>
  <c r="E96" i="2"/>
  <c r="G96" i="2"/>
  <c r="I96" i="2"/>
  <c r="E97" i="2"/>
  <c r="F97" i="2"/>
  <c r="G97" i="2"/>
  <c r="I97" i="2"/>
  <c r="J97" i="2"/>
  <c r="E99" i="2"/>
  <c r="G99" i="2"/>
  <c r="I99" i="2"/>
  <c r="E100" i="2"/>
  <c r="F100" i="2"/>
  <c r="G100" i="2"/>
  <c r="I100" i="2"/>
  <c r="J100" i="2"/>
  <c r="O102" i="2"/>
  <c r="M103" i="2"/>
  <c r="C104" i="2"/>
  <c r="C101" i="2"/>
  <c r="C98" i="2"/>
  <c r="C95" i="2"/>
  <c r="C92" i="2"/>
  <c r="C89" i="2"/>
  <c r="C86" i="2"/>
  <c r="C83" i="2"/>
  <c r="N104" i="2"/>
  <c r="O103" i="2"/>
  <c r="N103" i="2"/>
  <c r="C68" i="3"/>
  <c r="C62" i="3"/>
  <c r="C56" i="3"/>
  <c r="C50" i="3"/>
  <c r="C44" i="3"/>
  <c r="C38" i="3"/>
  <c r="C32" i="3"/>
  <c r="C26" i="3"/>
  <c r="I97" i="3"/>
  <c r="D97" i="3"/>
  <c r="I109" i="3"/>
  <c r="D109" i="3"/>
  <c r="D117" i="3"/>
  <c r="I117" i="3"/>
  <c r="I100" i="3"/>
  <c r="D100" i="3"/>
  <c r="I112" i="3"/>
  <c r="D112" i="3"/>
  <c r="D91" i="3"/>
  <c r="I91" i="3"/>
  <c r="I103" i="3"/>
  <c r="D103" i="3"/>
  <c r="D115" i="3"/>
  <c r="I115" i="3"/>
  <c r="D94" i="3"/>
  <c r="I94" i="3"/>
  <c r="I106" i="3"/>
  <c r="D106" i="3"/>
  <c r="D116" i="3"/>
  <c r="I116" i="3"/>
  <c r="G92" i="2"/>
  <c r="G95" i="2"/>
  <c r="G89" i="2"/>
  <c r="G101" i="2"/>
  <c r="O101" i="2" s="1"/>
  <c r="G86" i="2"/>
  <c r="G98" i="2"/>
  <c r="G83" i="2"/>
  <c r="U4" i="4"/>
  <c r="G10" i="4"/>
  <c r="E4" i="4"/>
  <c r="O104" i="2"/>
  <c r="D118" i="3"/>
  <c r="I118" i="3"/>
  <c r="D5" i="4"/>
  <c r="D6" i="4"/>
  <c r="I101" i="2"/>
  <c r="E101" i="2"/>
  <c r="E98" i="2"/>
  <c r="I95" i="2"/>
  <c r="E95" i="2"/>
  <c r="I92" i="2"/>
  <c r="I89" i="2"/>
  <c r="E89" i="2"/>
  <c r="E86" i="2"/>
  <c r="I83" i="2"/>
  <c r="E83" i="2"/>
  <c r="M93" i="2" l="1"/>
  <c r="N101" i="2"/>
  <c r="O99" i="2"/>
  <c r="O87" i="2"/>
  <c r="O84" i="2"/>
  <c r="N92" i="2"/>
  <c r="N88" i="2"/>
  <c r="N83" i="2"/>
  <c r="D44" i="3"/>
  <c r="C99" i="3" s="1"/>
  <c r="M90" i="2"/>
  <c r="M84" i="2"/>
  <c r="BQ35" i="3"/>
  <c r="CG35" i="3"/>
  <c r="BW38" i="3"/>
  <c r="CC41" i="3"/>
  <c r="CD41" i="3"/>
  <c r="BU44" i="3"/>
  <c r="AH26" i="3"/>
  <c r="AH81" i="3" s="1"/>
  <c r="N27" i="1"/>
  <c r="BQ66" i="3"/>
  <c r="BT23" i="3"/>
  <c r="BP62" i="3"/>
  <c r="BR76" i="3"/>
  <c r="BU49" i="3"/>
  <c r="BQ72" i="3"/>
  <c r="N94" i="2"/>
  <c r="V5" i="4"/>
  <c r="BR63" i="3"/>
  <c r="BS67" i="3"/>
  <c r="CF35" i="3"/>
  <c r="BQ78" i="3"/>
  <c r="BO38" i="3"/>
  <c r="BU26" i="3"/>
  <c r="BN61" i="3"/>
  <c r="E6" i="4"/>
  <c r="H4" i="4"/>
  <c r="I4" i="4" s="1"/>
  <c r="C81" i="3"/>
  <c r="C80" i="3"/>
  <c r="AH38" i="3"/>
  <c r="AG96" i="3" s="1"/>
  <c r="N97" i="2"/>
  <c r="N91" i="2"/>
  <c r="H11" i="4"/>
  <c r="I11" i="4" s="1"/>
  <c r="BP72" i="3"/>
  <c r="BM76" i="3"/>
  <c r="CA49" i="3"/>
  <c r="BW48" i="3"/>
  <c r="CC29" i="3"/>
  <c r="BS32" i="3"/>
  <c r="CI32" i="3"/>
  <c r="BR69" i="3"/>
  <c r="BR73" i="3"/>
  <c r="F21" i="2"/>
  <c r="F27" i="1"/>
  <c r="F76" i="2" s="1"/>
  <c r="BX23" i="3"/>
  <c r="BP59" i="3" s="1"/>
  <c r="CB23" i="3"/>
  <c r="BM60" i="3"/>
  <c r="CD29" i="3"/>
  <c r="BQ38" i="3"/>
  <c r="CG38" i="3"/>
  <c r="BR41" i="3"/>
  <c r="CH41" i="3"/>
  <c r="BP82" i="3"/>
  <c r="Q4" i="4"/>
  <c r="BR72" i="3"/>
  <c r="N86" i="2"/>
  <c r="CH23" i="3"/>
  <c r="CH50" i="3" s="1"/>
  <c r="CC49" i="3"/>
  <c r="CE29" i="3"/>
  <c r="BU32" i="3"/>
  <c r="CF32" i="3"/>
  <c r="BP68" i="3" s="1"/>
  <c r="CB35" i="3"/>
  <c r="BV35" i="3"/>
  <c r="BR38" i="3"/>
  <c r="CH38" i="3"/>
  <c r="CB38" i="3"/>
  <c r="BM75" i="3"/>
  <c r="BO78" i="3"/>
  <c r="BQ47" i="3"/>
  <c r="K105" i="2"/>
  <c r="AG81" i="3"/>
  <c r="BZ26" i="3"/>
  <c r="BR62" i="3" s="1"/>
  <c r="BT26" i="3"/>
  <c r="CJ26" i="3"/>
  <c r="BP63" i="3"/>
  <c r="BZ29" i="3"/>
  <c r="BV32" i="3"/>
  <c r="CC35" i="3"/>
  <c r="BS38" i="3"/>
  <c r="BY41" i="3"/>
  <c r="H10" i="4"/>
  <c r="I10" i="4" s="1"/>
  <c r="BO58" i="3"/>
  <c r="BW32" i="3"/>
  <c r="K5" i="4"/>
  <c r="H5" i="4"/>
  <c r="I5" i="4" s="1"/>
  <c r="BP58" i="3"/>
  <c r="CE35" i="3"/>
  <c r="BN71" i="3" s="1"/>
  <c r="BU38" i="3"/>
  <c r="BN73" i="3"/>
  <c r="BS75" i="3"/>
  <c r="O96" i="2"/>
  <c r="CC26" i="3"/>
  <c r="BS29" i="3"/>
  <c r="CI29" i="3"/>
  <c r="BY32" i="3"/>
  <c r="BS44" i="3"/>
  <c r="CI44" i="3"/>
  <c r="BZ47" i="3"/>
  <c r="BP74" i="3"/>
  <c r="N6" i="4"/>
  <c r="O6" i="4" s="1"/>
  <c r="CF29" i="3"/>
  <c r="CF50" i="3" s="1"/>
  <c r="BZ35" i="3"/>
  <c r="BR71" i="3" s="1"/>
  <c r="BZ38" i="3"/>
  <c r="BR74" i="3" s="1"/>
  <c r="BM72" i="3"/>
  <c r="BR75" i="3"/>
  <c r="BR67" i="3"/>
  <c r="K106" i="2"/>
  <c r="BN44" i="3"/>
  <c r="BO49" i="3"/>
  <c r="BO35" i="3"/>
  <c r="BO47" i="3"/>
  <c r="CJ48" i="3"/>
  <c r="BS64" i="3"/>
  <c r="BS72" i="3"/>
  <c r="BS76" i="3"/>
  <c r="BW44" i="3"/>
  <c r="CD47" i="3"/>
  <c r="D86" i="2"/>
  <c r="H85" i="2" s="1"/>
  <c r="BM66" i="3"/>
  <c r="M99" i="2"/>
  <c r="M87" i="2"/>
  <c r="BX29" i="3"/>
  <c r="BM65" i="3" s="1"/>
  <c r="CF41" i="3"/>
  <c r="BP77" i="3" s="1"/>
  <c r="BQ69" i="3"/>
  <c r="BM63" i="3"/>
  <c r="N89" i="2"/>
  <c r="BR48" i="3"/>
  <c r="BQ49" i="3"/>
  <c r="BY49" i="3"/>
  <c r="CG49" i="3"/>
  <c r="CI41" i="3"/>
  <c r="BQ44" i="3"/>
  <c r="BY44" i="3"/>
  <c r="CG44" i="3"/>
  <c r="BM81" i="3"/>
  <c r="CF47" i="3"/>
  <c r="BP83" i="3" s="1"/>
  <c r="BS47" i="3"/>
  <c r="O93" i="2"/>
  <c r="O90" i="2"/>
  <c r="O105" i="2"/>
  <c r="BZ41" i="3"/>
  <c r="BR77" i="3" s="1"/>
  <c r="BQ60" i="3"/>
  <c r="BO64" i="3"/>
  <c r="BV49" i="3"/>
  <c r="CD44" i="3"/>
  <c r="BU47" i="3"/>
  <c r="CC47" i="3"/>
  <c r="BQ57" i="3"/>
  <c r="BL78" i="3"/>
  <c r="BZ23" i="3"/>
  <c r="V4" i="4"/>
  <c r="O91" i="2"/>
  <c r="BO32" i="3"/>
  <c r="BQ68" i="3" s="1"/>
  <c r="BO44" i="3"/>
  <c r="BL79" i="3"/>
  <c r="BQ26" i="3"/>
  <c r="BY26" i="3"/>
  <c r="CG48" i="3"/>
  <c r="BS61" i="3"/>
  <c r="BW29" i="3"/>
  <c r="BS73" i="3"/>
  <c r="BN79" i="3"/>
  <c r="BO82" i="3"/>
  <c r="BM62" i="3"/>
  <c r="BX44" i="3"/>
  <c r="BP80" i="3" s="1"/>
  <c r="BV44" i="3"/>
  <c r="CG26" i="3"/>
  <c r="BM35" i="3"/>
  <c r="BL70" i="3" s="1"/>
  <c r="AG80" i="3"/>
  <c r="AH62" i="3"/>
  <c r="AG107" i="3" s="1"/>
  <c r="T4" i="4"/>
  <c r="O95" i="2"/>
  <c r="BM38" i="3"/>
  <c r="O86" i="2"/>
  <c r="O85" i="2"/>
  <c r="BO62" i="3"/>
  <c r="G12" i="4"/>
  <c r="U6" i="4"/>
  <c r="CE44" i="3"/>
  <c r="BR68" i="3"/>
  <c r="BQ71" i="3"/>
  <c r="BS58" i="3"/>
  <c r="BN78" i="3"/>
  <c r="BN64" i="3"/>
  <c r="BR81" i="3"/>
  <c r="BO81" i="3"/>
  <c r="BT48" i="3"/>
  <c r="BO77" i="3"/>
  <c r="BL61" i="3"/>
  <c r="L5" i="4"/>
  <c r="M5" i="4" s="1"/>
  <c r="S5" i="4"/>
  <c r="BW26" i="3"/>
  <c r="BR59" i="3"/>
  <c r="BP71" i="3"/>
  <c r="BN82" i="3"/>
  <c r="BO73" i="3"/>
  <c r="CD49" i="3"/>
  <c r="BM74" i="3"/>
  <c r="O82" i="2"/>
  <c r="O100" i="2"/>
  <c r="O97" i="2"/>
  <c r="O88" i="2"/>
  <c r="R6" i="4"/>
  <c r="T6" i="4" s="1"/>
  <c r="CE47" i="3"/>
  <c r="CG23" i="3"/>
  <c r="CA38" i="3"/>
  <c r="BS74" i="3" s="1"/>
  <c r="CA32" i="3"/>
  <c r="BX47" i="3"/>
  <c r="BN83" i="3" s="1"/>
  <c r="BN62" i="3"/>
  <c r="CE49" i="3"/>
  <c r="CH48" i="3"/>
  <c r="K4" i="4"/>
  <c r="O4" i="4"/>
  <c r="V6" i="4"/>
  <c r="BO23" i="3"/>
  <c r="BR23" i="3"/>
  <c r="BR50" i="3" s="1"/>
  <c r="BQ23" i="3"/>
  <c r="BQ50" i="3" s="1"/>
  <c r="CJ23" i="3"/>
  <c r="CE23" i="3"/>
  <c r="BN59" i="3" s="1"/>
  <c r="BN70" i="3"/>
  <c r="BO61" i="3"/>
  <c r="BN58" i="3"/>
  <c r="M95" i="2"/>
  <c r="D68" i="3"/>
  <c r="BM32" i="3"/>
  <c r="BL67" i="3" s="1"/>
  <c r="AH68" i="3"/>
  <c r="C98" i="3"/>
  <c r="D32" i="3"/>
  <c r="D56" i="3"/>
  <c r="AH32" i="3"/>
  <c r="D98" i="2"/>
  <c r="H96" i="2" s="1"/>
  <c r="D92" i="2"/>
  <c r="H90" i="2" s="1"/>
  <c r="D104" i="2"/>
  <c r="H102" i="2" s="1"/>
  <c r="Q6" i="4"/>
  <c r="BO74" i="3"/>
  <c r="BR49" i="3"/>
  <c r="CH49" i="3"/>
  <c r="CD48" i="3"/>
  <c r="CG47" i="3"/>
  <c r="CI47" i="3"/>
  <c r="Q5" i="4"/>
  <c r="BY48" i="3"/>
  <c r="S4" i="4"/>
  <c r="K6" i="4"/>
  <c r="L4" i="4"/>
  <c r="O98" i="2"/>
  <c r="BM71" i="3"/>
  <c r="BS68" i="3"/>
  <c r="BM70" i="3"/>
  <c r="BQ70" i="3"/>
  <c r="BQ76" i="3"/>
  <c r="BO41" i="3"/>
  <c r="BQ77" i="3" s="1"/>
  <c r="BM82" i="3"/>
  <c r="BQ82" i="3"/>
  <c r="BU48" i="3"/>
  <c r="BU23" i="3"/>
  <c r="CC23" i="3"/>
  <c r="CC48" i="3"/>
  <c r="BW49" i="3"/>
  <c r="BW23" i="3"/>
  <c r="CI49" i="3"/>
  <c r="CI23" i="3"/>
  <c r="BS48" i="3"/>
  <c r="BS26" i="3"/>
  <c r="BS60" i="3"/>
  <c r="CA26" i="3"/>
  <c r="CI48" i="3"/>
  <c r="CI26" i="3"/>
  <c r="BS63" i="3"/>
  <c r="CA29" i="3"/>
  <c r="BO67" i="3"/>
  <c r="BN67" i="3"/>
  <c r="BS69" i="3"/>
  <c r="CA35" i="3"/>
  <c r="BN69" i="3"/>
  <c r="BO69" i="3"/>
  <c r="BN76" i="3"/>
  <c r="BO76" i="3"/>
  <c r="BS78" i="3"/>
  <c r="CA44" i="3"/>
  <c r="BT49" i="3"/>
  <c r="BT44" i="3"/>
  <c r="BT50" i="3" s="1"/>
  <c r="BZ49" i="3"/>
  <c r="BS85" i="3" s="1"/>
  <c r="BR79" i="3"/>
  <c r="BZ44" i="3"/>
  <c r="CB49" i="3"/>
  <c r="CB44" i="3"/>
  <c r="CF49" i="3"/>
  <c r="BP79" i="3"/>
  <c r="CJ49" i="3"/>
  <c r="CJ44" i="3"/>
  <c r="BV48" i="3"/>
  <c r="BV47" i="3"/>
  <c r="BQ81" i="3"/>
  <c r="BZ48" i="3"/>
  <c r="BQ84" i="3" s="1"/>
  <c r="BS81" i="3"/>
  <c r="CB47" i="3"/>
  <c r="CB48" i="3"/>
  <c r="BS82" i="3"/>
  <c r="CA47" i="3"/>
  <c r="BS83" i="3" s="1"/>
  <c r="BN74" i="3"/>
  <c r="J106" i="2"/>
  <c r="N82" i="2"/>
  <c r="N100" i="2"/>
  <c r="M94" i="2"/>
  <c r="M91" i="2"/>
  <c r="M88" i="2"/>
  <c r="M85" i="2"/>
  <c r="E105" i="2"/>
  <c r="N98" i="2"/>
  <c r="BL50" i="3"/>
  <c r="AG105" i="3"/>
  <c r="BM23" i="3"/>
  <c r="BL58" i="3" s="1"/>
  <c r="D83" i="2"/>
  <c r="L83" i="2" s="1"/>
  <c r="D89" i="2"/>
  <c r="L87" i="2" s="1"/>
  <c r="D95" i="2"/>
  <c r="L94" i="2" s="1"/>
  <c r="D101" i="2"/>
  <c r="BL60" i="3"/>
  <c r="BN41" i="3"/>
  <c r="O89" i="2"/>
  <c r="T5" i="4"/>
  <c r="K107" i="2"/>
  <c r="BQ85" i="3"/>
  <c r="BQ65" i="3"/>
  <c r="BQ58" i="3"/>
  <c r="BM58" i="3"/>
  <c r="BQ61" i="3"/>
  <c r="BM61" i="3"/>
  <c r="BM64" i="3"/>
  <c r="BQ64" i="3"/>
  <c r="BQ67" i="3"/>
  <c r="BM67" i="3"/>
  <c r="BM73" i="3"/>
  <c r="BQ73" i="3"/>
  <c r="BS57" i="3"/>
  <c r="CA48" i="3"/>
  <c r="CA23" i="3"/>
  <c r="CE48" i="3"/>
  <c r="BN57" i="3"/>
  <c r="BS49" i="3"/>
  <c r="BS23" i="3"/>
  <c r="BO60" i="3"/>
  <c r="BN60" i="3"/>
  <c r="BN63" i="3"/>
  <c r="BO63" i="3"/>
  <c r="BO66" i="3"/>
  <c r="BN66" i="3"/>
  <c r="CE32" i="3"/>
  <c r="BO68" i="3" s="1"/>
  <c r="BO72" i="3"/>
  <c r="BN72" i="3"/>
  <c r="BN75" i="3"/>
  <c r="BO75" i="3"/>
  <c r="BP44" i="3"/>
  <c r="BP50" i="3" s="1"/>
  <c r="BP49" i="3"/>
  <c r="BX49" i="3"/>
  <c r="BO79" i="3"/>
  <c r="BM79" i="3"/>
  <c r="BQ79" i="3"/>
  <c r="BS79" i="3"/>
  <c r="BX48" i="3"/>
  <c r="BN81" i="3"/>
  <c r="CF48" i="3"/>
  <c r="BP81" i="3"/>
  <c r="G106" i="2"/>
  <c r="G105" i="2"/>
  <c r="O94" i="2"/>
  <c r="O83" i="2"/>
  <c r="G107" i="2"/>
  <c r="O92" i="2"/>
  <c r="G73" i="2"/>
  <c r="BN32" i="3"/>
  <c r="BN38" i="3"/>
  <c r="AG100" i="3"/>
  <c r="BL64" i="3"/>
  <c r="AG102" i="3"/>
  <c r="BN26" i="3"/>
  <c r="BL62" i="3" s="1"/>
  <c r="BN21" i="3"/>
  <c r="I106" i="2"/>
  <c r="F106" i="2"/>
  <c r="I105" i="2"/>
  <c r="J107" i="2"/>
  <c r="F107" i="2"/>
  <c r="I107" i="2"/>
  <c r="M89" i="2"/>
  <c r="M97" i="2"/>
  <c r="E106" i="2"/>
  <c r="F12" i="4"/>
  <c r="BL75" i="3"/>
  <c r="BL76" i="3"/>
  <c r="AG97" i="3"/>
  <c r="AG103" i="3"/>
  <c r="C100" i="3"/>
  <c r="D26" i="3"/>
  <c r="D38" i="3"/>
  <c r="D50" i="3"/>
  <c r="D62" i="3"/>
  <c r="C109" i="3" s="1"/>
  <c r="AG98" i="3"/>
  <c r="AG106" i="3"/>
  <c r="BL73" i="3"/>
  <c r="C107" i="2"/>
  <c r="BN49" i="3"/>
  <c r="G6" i="4"/>
  <c r="M104" i="2"/>
  <c r="E12" i="4"/>
  <c r="M98" i="2"/>
  <c r="M86" i="2"/>
  <c r="BN47" i="3"/>
  <c r="M96" i="2"/>
  <c r="BL72" i="3"/>
  <c r="AG101" i="3"/>
  <c r="AG91" i="3"/>
  <c r="BN33" i="3"/>
  <c r="G71" i="2"/>
  <c r="M101" i="2"/>
  <c r="E92" i="2"/>
  <c r="E107" i="2" s="1"/>
  <c r="M82" i="2"/>
  <c r="M102" i="2"/>
  <c r="P102" i="2" s="1"/>
  <c r="M100" i="2"/>
  <c r="BN27" i="3"/>
  <c r="M83" i="2"/>
  <c r="AG95" i="3"/>
  <c r="M105" i="2" l="1"/>
  <c r="M106" i="2"/>
  <c r="N107" i="2"/>
  <c r="P87" i="2"/>
  <c r="L89" i="2"/>
  <c r="L104" i="2"/>
  <c r="L88" i="2"/>
  <c r="H86" i="2"/>
  <c r="L85" i="2"/>
  <c r="L86" i="2"/>
  <c r="AG89" i="3"/>
  <c r="AG90" i="3"/>
  <c r="BR83" i="3"/>
  <c r="BS62" i="3"/>
  <c r="BQ74" i="3"/>
  <c r="CG50" i="3"/>
  <c r="H6" i="4"/>
  <c r="I6" i="4" s="1"/>
  <c r="BO71" i="3"/>
  <c r="BS77" i="3"/>
  <c r="BQ62" i="3"/>
  <c r="CD50" i="3"/>
  <c r="P103" i="2"/>
  <c r="P84" i="2"/>
  <c r="CC50" i="3"/>
  <c r="D81" i="3"/>
  <c r="BS71" i="3"/>
  <c r="H12" i="4"/>
  <c r="I12" i="4" s="1"/>
  <c r="H95" i="2"/>
  <c r="BU50" i="3"/>
  <c r="S6" i="4"/>
  <c r="L84" i="2"/>
  <c r="BQ59" i="3"/>
  <c r="BM68" i="3"/>
  <c r="BY50" i="3"/>
  <c r="BQ83" i="3"/>
  <c r="H84" i="2"/>
  <c r="P99" i="2"/>
  <c r="BN77" i="3"/>
  <c r="BS65" i="3"/>
  <c r="AG108" i="3"/>
  <c r="BW50" i="3"/>
  <c r="C112" i="3"/>
  <c r="C111" i="3"/>
  <c r="C110" i="3"/>
  <c r="BV50" i="3"/>
  <c r="P101" i="2"/>
  <c r="BP84" i="3"/>
  <c r="L99" i="2"/>
  <c r="L100" i="2"/>
  <c r="BX50" i="3"/>
  <c r="BP86" i="3" s="1"/>
  <c r="H97" i="2"/>
  <c r="BM80" i="3"/>
  <c r="BN65" i="3"/>
  <c r="P100" i="2"/>
  <c r="BO65" i="3"/>
  <c r="BP65" i="3"/>
  <c r="BR65" i="3"/>
  <c r="H101" i="2"/>
  <c r="BS50" i="3"/>
  <c r="BL80" i="3"/>
  <c r="BO59" i="3"/>
  <c r="AG110" i="3"/>
  <c r="AG111" i="3"/>
  <c r="AG112" i="3"/>
  <c r="AG109" i="3"/>
  <c r="P86" i="2"/>
  <c r="BL68" i="3"/>
  <c r="BN80" i="3"/>
  <c r="BO80" i="3"/>
  <c r="H103" i="2"/>
  <c r="P90" i="2"/>
  <c r="L97" i="2"/>
  <c r="BL74" i="3"/>
  <c r="H98" i="2"/>
  <c r="H89" i="2"/>
  <c r="L91" i="2"/>
  <c r="BL66" i="3"/>
  <c r="BO83" i="3"/>
  <c r="BL77" i="3"/>
  <c r="BS84" i="3"/>
  <c r="P85" i="2"/>
  <c r="BM59" i="3"/>
  <c r="O106" i="2"/>
  <c r="P88" i="2"/>
  <c r="CJ50" i="3"/>
  <c r="BM83" i="3"/>
  <c r="CI50" i="3"/>
  <c r="P95" i="2"/>
  <c r="N106" i="2"/>
  <c r="BM50" i="3"/>
  <c r="BL85" i="3" s="1"/>
  <c r="AG93" i="3"/>
  <c r="AG94" i="3"/>
  <c r="AG92" i="3"/>
  <c r="C92" i="3"/>
  <c r="C93" i="3"/>
  <c r="C94" i="3"/>
  <c r="AH80" i="3"/>
  <c r="AG117" i="3" s="1"/>
  <c r="C105" i="3"/>
  <c r="C104" i="3"/>
  <c r="C106" i="3"/>
  <c r="P96" i="2"/>
  <c r="L92" i="2"/>
  <c r="L98" i="2"/>
  <c r="P81" i="2"/>
  <c r="H82" i="2"/>
  <c r="P97" i="2"/>
  <c r="L96" i="2"/>
  <c r="P91" i="2"/>
  <c r="L95" i="2"/>
  <c r="L81" i="2"/>
  <c r="L103" i="2"/>
  <c r="P104" i="2"/>
  <c r="H81" i="2"/>
  <c r="L102" i="2"/>
  <c r="H104" i="2"/>
  <c r="L90" i="2"/>
  <c r="H91" i="2"/>
  <c r="CB50" i="3"/>
  <c r="BQ80" i="3"/>
  <c r="BR80" i="3"/>
  <c r="M4" i="4"/>
  <c r="L6" i="4"/>
  <c r="M6" i="4" s="1"/>
  <c r="BO50" i="3"/>
  <c r="BM86" i="3" s="1"/>
  <c r="BN68" i="3"/>
  <c r="BS80" i="3"/>
  <c r="BM77" i="3"/>
  <c r="BZ50" i="3"/>
  <c r="P98" i="2"/>
  <c r="L82" i="2"/>
  <c r="H83" i="2"/>
  <c r="H93" i="2"/>
  <c r="P93" i="2"/>
  <c r="D107" i="2"/>
  <c r="L107" i="2" s="1"/>
  <c r="P89" i="2"/>
  <c r="H94" i="2"/>
  <c r="L93" i="2"/>
  <c r="H99" i="2"/>
  <c r="H100" i="2"/>
  <c r="L101" i="2"/>
  <c r="H87" i="2"/>
  <c r="H88" i="2"/>
  <c r="BN85" i="3"/>
  <c r="BP85" i="3"/>
  <c r="BO85" i="3"/>
  <c r="BM85" i="3"/>
  <c r="BR85" i="3"/>
  <c r="CA50" i="3"/>
  <c r="BS59" i="3"/>
  <c r="P94" i="2"/>
  <c r="BN84" i="3"/>
  <c r="BM84" i="3"/>
  <c r="BR84" i="3"/>
  <c r="BO84" i="3"/>
  <c r="CE50" i="3"/>
  <c r="O107" i="2"/>
  <c r="C102" i="3"/>
  <c r="C101" i="3"/>
  <c r="C103" i="3"/>
  <c r="C89" i="3"/>
  <c r="C91" i="3"/>
  <c r="D80" i="3"/>
  <c r="C90" i="3"/>
  <c r="C108" i="3"/>
  <c r="C107" i="3"/>
  <c r="C95" i="3"/>
  <c r="C97" i="3"/>
  <c r="C96" i="3"/>
  <c r="BL57" i="3"/>
  <c r="BN48" i="3"/>
  <c r="BN23" i="3"/>
  <c r="H92" i="2"/>
  <c r="M92" i="2"/>
  <c r="P92" i="2" s="1"/>
  <c r="P83" i="2"/>
  <c r="BN35" i="3"/>
  <c r="BL71" i="3" s="1"/>
  <c r="BL69" i="3"/>
  <c r="BL63" i="3"/>
  <c r="BN29" i="3"/>
  <c r="BL65" i="3" s="1"/>
  <c r="P82" i="2"/>
  <c r="M107" i="2" l="1"/>
  <c r="BL84" i="3"/>
  <c r="H105" i="2"/>
  <c r="P106" i="2"/>
  <c r="H107" i="2"/>
  <c r="L105" i="2"/>
  <c r="L106" i="2"/>
  <c r="BS86" i="3"/>
  <c r="AG118" i="3"/>
  <c r="AG116" i="3"/>
  <c r="H106" i="2"/>
  <c r="P105" i="2"/>
  <c r="BQ86" i="3"/>
  <c r="BR86" i="3"/>
  <c r="BO86" i="3"/>
  <c r="BN86" i="3"/>
  <c r="P107" i="2"/>
  <c r="C116" i="3"/>
  <c r="C118" i="3"/>
  <c r="C117" i="3"/>
  <c r="BL59" i="3"/>
  <c r="BN50" i="3"/>
  <c r="BL8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区市町村名を記入してください。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63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8" authorId="0" shapeId="0" xr:uid="{00000000-0006-0000-0200-000001000000}">
      <text>
        <r>
          <rPr>
            <b/>
            <sz val="11"/>
            <color indexed="81"/>
            <rFont val="MS P ゴシック"/>
            <family val="3"/>
            <charset val="128"/>
          </rPr>
          <t>75歳以上の数値</t>
        </r>
      </text>
    </comment>
    <comment ref="AG68" authorId="0" shapeId="0" xr:uid="{00000000-0006-0000-0200-000002000000}">
      <text>
        <r>
          <rPr>
            <b/>
            <sz val="11"/>
            <color indexed="81"/>
            <rFont val="MS P ゴシック"/>
            <family val="3"/>
            <charset val="128"/>
          </rPr>
          <t>75歳以上の数値</t>
        </r>
      </text>
    </comment>
    <comment ref="BL78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  <comment ref="C110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  <comment ref="AG110" authorId="0" shapeId="0" xr:uid="{00000000-0006-0000-0200-000005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sharedStrings.xml><?xml version="1.0" encoding="utf-8"?>
<sst xmlns="http://schemas.openxmlformats.org/spreadsheetml/2006/main" count="675" uniqueCount="148">
  <si>
    <t>計</t>
    <rPh sb="0" eb="1">
      <t>ケイ</t>
    </rPh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</si>
  <si>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</si>
  <si>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</si>
  <si>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</si>
  <si>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</si>
  <si>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</si>
  <si>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</si>
  <si>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  <phoneticPr fontId="3"/>
  </si>
  <si>
    <t>対象人口率に基づく対象者数</t>
    <rPh sb="0" eb="1">
      <t>タイショウ</t>
    </rPh>
    <rPh sb="1" eb="3">
      <t>ジンコウ</t>
    </rPh>
    <rPh sb="3" eb="4">
      <t>リツ</t>
    </rPh>
    <rPh sb="5" eb="6">
      <t>モト</t>
    </rPh>
    <rPh sb="8" eb="11">
      <t>タイショウシャ</t>
    </rPh>
    <rPh sb="11" eb="12">
      <t>スウ</t>
    </rPh>
    <phoneticPr fontId="3"/>
  </si>
  <si>
    <t>区市町村名</t>
    <rPh sb="0" eb="4">
      <t>クシチョウソン</t>
    </rPh>
    <rPh sb="4" eb="5">
      <t>メイ</t>
    </rPh>
    <phoneticPr fontId="2"/>
  </si>
  <si>
    <t>受診者数</t>
    <rPh sb="0" eb="3">
      <t>ジュシンシャ</t>
    </rPh>
    <rPh sb="3" eb="4">
      <t>スウ</t>
    </rPh>
    <phoneticPr fontId="3"/>
  </si>
  <si>
    <t>２年連続受診者数</t>
    <rPh sb="1" eb="2">
      <t>ネン</t>
    </rPh>
    <rPh sb="2" eb="4">
      <t>レンゾク</t>
    </rPh>
    <rPh sb="4" eb="7">
      <t>ジュシンシャ</t>
    </rPh>
    <rPh sb="7" eb="8">
      <t>スウ</t>
    </rPh>
    <phoneticPr fontId="3"/>
  </si>
  <si>
    <t>検診回数</t>
    <rPh sb="0" eb="2">
      <t>ケンシン</t>
    </rPh>
    <rPh sb="2" eb="4">
      <t>カイスウ</t>
    </rPh>
    <phoneticPr fontId="3"/>
  </si>
  <si>
    <t>集団検診</t>
    <rPh sb="0" eb="2">
      <t>シュウダン</t>
    </rPh>
    <rPh sb="2" eb="4">
      <t>ケンシン</t>
    </rPh>
    <phoneticPr fontId="3"/>
  </si>
  <si>
    <t>個別検診</t>
    <rPh sb="0" eb="2">
      <t>コベツ</t>
    </rPh>
    <rPh sb="2" eb="4">
      <t>ケンシン</t>
    </rPh>
    <phoneticPr fontId="3"/>
  </si>
  <si>
    <t>初回</t>
    <rPh sb="0" eb="2">
      <t>ショカイ</t>
    </rPh>
    <phoneticPr fontId="3"/>
  </si>
  <si>
    <t>非初回</t>
    <rPh sb="0" eb="1">
      <t>ヒ</t>
    </rPh>
    <rPh sb="1" eb="3">
      <t>ショカイ</t>
    </rPh>
    <phoneticPr fontId="3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</si>
  <si>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</si>
  <si>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</si>
  <si>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</si>
  <si>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</si>
  <si>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</si>
  <si>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</si>
  <si>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</si>
  <si>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</si>
  <si>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80歳以上</t>
    <rPh sb="2" eb="3">
      <t>サイ</t>
    </rPh>
    <rPh sb="3" eb="5">
      <t>イジョウ</t>
    </rPh>
    <phoneticPr fontId="3"/>
  </si>
  <si>
    <t>異常を認める</t>
    <phoneticPr fontId="3"/>
  </si>
  <si>
    <t>重篤な
偶発症を
確認</t>
    <phoneticPr fontId="3"/>
  </si>
  <si>
    <t>偶発症
による
死亡あり</t>
    <phoneticPr fontId="3"/>
  </si>
  <si>
    <t>70～74歳</t>
  </si>
  <si>
    <t>75～79歳</t>
  </si>
  <si>
    <t>80歳以上</t>
  </si>
  <si>
    <t>集団</t>
    <rPh sb="0" eb="2">
      <t>シュウダン</t>
    </rPh>
    <phoneticPr fontId="2"/>
  </si>
  <si>
    <t>個別</t>
    <rPh sb="0" eb="2">
      <t>コベツ</t>
    </rPh>
    <phoneticPr fontId="2"/>
  </si>
  <si>
    <t>合計</t>
    <rPh sb="0" eb="2">
      <t>ゴウケイ</t>
    </rPh>
    <phoneticPr fontId="2"/>
  </si>
  <si>
    <t>住基台帳人口</t>
    <rPh sb="0" eb="1">
      <t>ジュウ</t>
    </rPh>
    <rPh sb="1" eb="2">
      <t>モト</t>
    </rPh>
    <rPh sb="2" eb="4">
      <t>ダイチョウ</t>
    </rPh>
    <rPh sb="4" eb="6">
      <t>ジンコウ</t>
    </rPh>
    <phoneticPr fontId="3"/>
  </si>
  <si>
    <t>対象人口率</t>
    <rPh sb="0" eb="2">
      <t>タイショウ</t>
    </rPh>
    <rPh sb="2" eb="4">
      <t>ジンコウ</t>
    </rPh>
    <rPh sb="4" eb="5">
      <t>リツ</t>
    </rPh>
    <phoneticPr fontId="3"/>
  </si>
  <si>
    <t>対象人口率に
基づく対象者数</t>
    <rPh sb="0" eb="2">
      <t>タイショウ</t>
    </rPh>
    <rPh sb="2" eb="4">
      <t>ジンコウ</t>
    </rPh>
    <rPh sb="4" eb="5">
      <t>リツ</t>
    </rPh>
    <rPh sb="7" eb="8">
      <t>モト</t>
    </rPh>
    <rPh sb="10" eb="13">
      <t>タイショウシャ</t>
    </rPh>
    <rPh sb="13" eb="14">
      <t>スウ</t>
    </rPh>
    <phoneticPr fontId="3"/>
  </si>
  <si>
    <t>２年連続
受診者数</t>
    <rPh sb="1" eb="2">
      <t>ネン</t>
    </rPh>
    <rPh sb="2" eb="4">
      <t>レンゾク</t>
    </rPh>
    <rPh sb="5" eb="8">
      <t>ジュシンシャ</t>
    </rPh>
    <rPh sb="8" eb="9">
      <t>スウ</t>
    </rPh>
    <phoneticPr fontId="2"/>
  </si>
  <si>
    <t>受診率</t>
    <rPh sb="0" eb="2">
      <t>ジュシン</t>
    </rPh>
    <rPh sb="2" eb="3">
      <t>リツ</t>
    </rPh>
    <phoneticPr fontId="2"/>
  </si>
  <si>
    <t>要精検者数</t>
    <rPh sb="0" eb="1">
      <t>ヨウ</t>
    </rPh>
    <rPh sb="1" eb="4">
      <t>セイケンシャ</t>
    </rPh>
    <rPh sb="4" eb="5">
      <t>スウ</t>
    </rPh>
    <phoneticPr fontId="2"/>
  </si>
  <si>
    <t>要精検率</t>
    <rPh sb="0" eb="1">
      <t>ヨウ</t>
    </rPh>
    <rPh sb="1" eb="3">
      <t>セイケン</t>
    </rPh>
    <rPh sb="3" eb="4">
      <t>リツ</t>
    </rPh>
    <phoneticPr fontId="2"/>
  </si>
  <si>
    <t>精検
受診者数</t>
    <rPh sb="0" eb="1">
      <t>セイ</t>
    </rPh>
    <rPh sb="1" eb="2">
      <t>ケン</t>
    </rPh>
    <rPh sb="3" eb="6">
      <t>ジュシンシャ</t>
    </rPh>
    <rPh sb="6" eb="7">
      <t>スウ</t>
    </rPh>
    <phoneticPr fontId="2"/>
  </si>
  <si>
    <t>精検受診率</t>
    <rPh sb="0" eb="1">
      <t>セイ</t>
    </rPh>
    <rPh sb="1" eb="2">
      <t>ケン</t>
    </rPh>
    <rPh sb="2" eb="4">
      <t>ジュシン</t>
    </rPh>
    <rPh sb="4" eb="5">
      <t>リツ</t>
    </rPh>
    <phoneticPr fontId="2"/>
  </si>
  <si>
    <t>精検
未受診者数</t>
    <rPh sb="0" eb="2">
      <t>セイケン</t>
    </rPh>
    <rPh sb="3" eb="7">
      <t>ミジュシンシャ</t>
    </rPh>
    <rPh sb="7" eb="8">
      <t>スウ</t>
    </rPh>
    <phoneticPr fontId="2"/>
  </si>
  <si>
    <t>精検
未受診率</t>
    <rPh sb="0" eb="1">
      <t>セイ</t>
    </rPh>
    <rPh sb="1" eb="2">
      <t>ケン</t>
    </rPh>
    <rPh sb="3" eb="4">
      <t>ミ</t>
    </rPh>
    <rPh sb="4" eb="6">
      <t>ジュシン</t>
    </rPh>
    <rPh sb="6" eb="7">
      <t>リツ</t>
    </rPh>
    <phoneticPr fontId="2"/>
  </si>
  <si>
    <t>精検結果
未把握者数</t>
    <rPh sb="0" eb="2">
      <t>セイケン</t>
    </rPh>
    <rPh sb="2" eb="4">
      <t>ケッカ</t>
    </rPh>
    <rPh sb="5" eb="6">
      <t>ミ</t>
    </rPh>
    <rPh sb="6" eb="8">
      <t>ハアク</t>
    </rPh>
    <rPh sb="8" eb="9">
      <t>シャ</t>
    </rPh>
    <rPh sb="9" eb="10">
      <t>スウ</t>
    </rPh>
    <phoneticPr fontId="2"/>
  </si>
  <si>
    <t>精検結果
未把握率</t>
    <rPh sb="0" eb="2">
      <t>セイケン</t>
    </rPh>
    <rPh sb="2" eb="4">
      <t>ケッカ</t>
    </rPh>
    <rPh sb="5" eb="6">
      <t>ミ</t>
    </rPh>
    <rPh sb="6" eb="8">
      <t>ハアク</t>
    </rPh>
    <rPh sb="8" eb="9">
      <t>リツ</t>
    </rPh>
    <phoneticPr fontId="2"/>
  </si>
  <si>
    <t>がんで
あった者</t>
    <rPh sb="7" eb="8">
      <t>モノ</t>
    </rPh>
    <phoneticPr fontId="2"/>
  </si>
  <si>
    <t>がん発見率</t>
    <rPh sb="2" eb="5">
      <t>ハッケンリツ</t>
    </rPh>
    <phoneticPr fontId="2"/>
  </si>
  <si>
    <t>陽性反応
適中度</t>
    <rPh sb="0" eb="2">
      <t>ヨウセイ</t>
    </rPh>
    <rPh sb="2" eb="4">
      <t>ハンノウ</t>
    </rPh>
    <rPh sb="5" eb="7">
      <t>テキチュウ</t>
    </rPh>
    <rPh sb="7" eb="8">
      <t>ド</t>
    </rPh>
    <phoneticPr fontId="2"/>
  </si>
  <si>
    <t>対象人口率に基づく対象者数</t>
    <phoneticPr fontId="2"/>
  </si>
  <si>
    <t>精検受診率</t>
    <rPh sb="0" eb="2">
      <t>セイケン</t>
    </rPh>
    <rPh sb="2" eb="4">
      <t>ジュシン</t>
    </rPh>
    <rPh sb="4" eb="5">
      <t>リツ</t>
    </rPh>
    <phoneticPr fontId="2"/>
  </si>
  <si>
    <t>精検未受診率</t>
    <rPh sb="0" eb="2">
      <t>セイケン</t>
    </rPh>
    <rPh sb="2" eb="3">
      <t>ミ</t>
    </rPh>
    <rPh sb="3" eb="5">
      <t>ジュシン</t>
    </rPh>
    <rPh sb="5" eb="6">
      <t>リツ</t>
    </rPh>
    <phoneticPr fontId="2"/>
  </si>
  <si>
    <t>精検未把握率</t>
    <rPh sb="0" eb="2">
      <t>セイケン</t>
    </rPh>
    <rPh sb="2" eb="3">
      <t>ミ</t>
    </rPh>
    <rPh sb="3" eb="5">
      <t>ハアク</t>
    </rPh>
    <rPh sb="5" eb="6">
      <t>リツ</t>
    </rPh>
    <phoneticPr fontId="2"/>
  </si>
  <si>
    <t>がん発見率</t>
    <rPh sb="2" eb="4">
      <t>ハッケン</t>
    </rPh>
    <rPh sb="4" eb="5">
      <t>リツ</t>
    </rPh>
    <phoneticPr fontId="2"/>
  </si>
  <si>
    <t>陽性反応適中度</t>
    <rPh sb="0" eb="2">
      <t>ヨウセイ</t>
    </rPh>
    <rPh sb="2" eb="4">
      <t>ハンノウ</t>
    </rPh>
    <rPh sb="4" eb="6">
      <t>テキチュウ</t>
    </rPh>
    <rPh sb="6" eb="7">
      <t>ド</t>
    </rPh>
    <phoneticPr fontId="2"/>
  </si>
  <si>
    <t>区市町村</t>
    <rPh sb="0" eb="4">
      <t>クシチョウソン</t>
    </rPh>
    <phoneticPr fontId="2"/>
  </si>
  <si>
    <t>性別</t>
    <rPh sb="0" eb="1">
      <t>セイベツ</t>
    </rPh>
    <phoneticPr fontId="2"/>
  </si>
  <si>
    <t>検診方式</t>
    <rPh sb="0" eb="2">
      <t>ケンシン</t>
    </rPh>
    <rPh sb="2" eb="4">
      <t>ホウシキ</t>
    </rPh>
    <phoneticPr fontId="2"/>
  </si>
  <si>
    <t>検査方法</t>
    <rPh sb="0" eb="2">
      <t>ケンサ</t>
    </rPh>
    <rPh sb="2" eb="4">
      <t>ホウホウ</t>
    </rPh>
    <phoneticPr fontId="2"/>
  </si>
  <si>
    <t>女</t>
    <rPh sb="0" eb="1">
      <t>オンナ</t>
    </rPh>
    <phoneticPr fontId="2"/>
  </si>
  <si>
    <t>個別検診</t>
    <rPh sb="0" eb="2">
      <t>コベツ</t>
    </rPh>
    <rPh sb="2" eb="4">
      <t>ケンシン</t>
    </rPh>
    <phoneticPr fontId="2"/>
  </si>
  <si>
    <t>【プロセス指標一覧】</t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</si>
  <si>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</t>
    </r>
    <r>
      <rPr>
        <sz val="14"/>
        <color theme="1"/>
        <rFont val="ＭＳ Ｐゴシック"/>
        <family val="2"/>
        <scheme val="minor"/>
      </rPr>
      <t>】年齢階級別・受診歴別・プロセス指標（自動計算）</t>
    </r>
    <rPh sb="2" eb="4">
      <t>シュウダン</t>
    </rPh>
    <rPh sb="5" eb="7">
      <t>ネンレイ</t>
    </rPh>
    <rPh sb="7" eb="9">
      <t>カイキュウ</t>
    </rPh>
    <rPh sb="9" eb="10">
      <t>ベツ</t>
    </rPh>
    <rPh sb="11" eb="13">
      <t>ジュシン</t>
    </rPh>
    <rPh sb="13" eb="14">
      <t>レキ</t>
    </rPh>
    <rPh sb="14" eb="15">
      <t>ベツ</t>
    </rPh>
    <rPh sb="20" eb="22">
      <t>シヒョウ</t>
    </rPh>
    <rPh sb="23" eb="25">
      <t>ジドウ</t>
    </rPh>
    <rPh sb="25" eb="27">
      <t>ケイサン</t>
    </rPh>
    <phoneticPr fontId="2"/>
  </si>
  <si>
    <t>受診率</t>
    <rPh sb="0" eb="2">
      <t>ジュシン</t>
    </rPh>
    <rPh sb="2" eb="3">
      <t>リツ</t>
    </rPh>
    <phoneticPr fontId="2"/>
  </si>
  <si>
    <t>集団</t>
    <rPh sb="0" eb="2">
      <t>シュウダン</t>
    </rPh>
    <phoneticPr fontId="2"/>
  </si>
  <si>
    <t>個別</t>
    <rPh sb="0" eb="2">
      <t>コベツ</t>
    </rPh>
    <phoneticPr fontId="2"/>
  </si>
  <si>
    <t>２年連続受診者数</t>
    <rPh sb="1" eb="2">
      <t>ネン</t>
    </rPh>
    <rPh sb="2" eb="4">
      <t>レンゾク</t>
    </rPh>
    <rPh sb="4" eb="7">
      <t>ジュシンシャ</t>
    </rPh>
    <rPh sb="7" eb="8">
      <t>スウ</t>
    </rPh>
    <phoneticPr fontId="2"/>
  </si>
  <si>
    <t>対象人口率に基づく対象者数</t>
    <rPh sb="0" eb="2">
      <t>タイショウ</t>
    </rPh>
    <rPh sb="2" eb="4">
      <t>ジンコウ</t>
    </rPh>
    <rPh sb="4" eb="5">
      <t>リツ</t>
    </rPh>
    <rPh sb="6" eb="7">
      <t>モト</t>
    </rPh>
    <rPh sb="9" eb="12">
      <t>タイショウシャ</t>
    </rPh>
    <rPh sb="12" eb="13">
      <t>スウ</t>
    </rPh>
    <phoneticPr fontId="2"/>
  </si>
  <si>
    <t>合計</t>
    <rPh sb="0" eb="2">
      <t>ゴウケイ</t>
    </rPh>
    <phoneticPr fontId="2"/>
  </si>
  <si>
    <t>マンモグラフィ</t>
    <phoneticPr fontId="2"/>
  </si>
  <si>
    <t>マンモグラフィの判定別人数</t>
    <phoneticPr fontId="3"/>
  </si>
  <si>
    <t>精密検査受診の有無別人数</t>
    <rPh sb="4" eb="6">
      <t>ジュシン</t>
    </rPh>
    <rPh sb="7" eb="10">
      <t>ウムベツ</t>
    </rPh>
    <rPh sb="10" eb="12">
      <t>ニンズウ</t>
    </rPh>
    <phoneticPr fontId="3"/>
  </si>
  <si>
    <t>偶発症の有無別人数</t>
    <rPh sb="0" eb="2">
      <t>グウハツ</t>
    </rPh>
    <rPh sb="2" eb="3">
      <t>ショウ</t>
    </rPh>
    <rPh sb="4" eb="6">
      <t>ウム</t>
    </rPh>
    <rPh sb="6" eb="7">
      <t>ベツ</t>
    </rPh>
    <rPh sb="7" eb="9">
      <t>ニンズウ</t>
    </rPh>
    <phoneticPr fontId="3"/>
  </si>
  <si>
    <t>判定不能</t>
    <rPh sb="0" eb="2">
      <t>ハンテイ</t>
    </rPh>
    <rPh sb="2" eb="4">
      <t>フノウ</t>
    </rPh>
    <phoneticPr fontId="3"/>
  </si>
  <si>
    <t>精密検査受診者</t>
    <rPh sb="0" eb="2">
      <t>セイミツ</t>
    </rPh>
    <rPh sb="2" eb="4">
      <t>ケンサ</t>
    </rPh>
    <phoneticPr fontId="3"/>
  </si>
  <si>
    <t>カテゴリー</t>
    <phoneticPr fontId="3"/>
  </si>
  <si>
    <t>カ テ ゴ</t>
  </si>
  <si>
    <t>乳がんの
疑いのある
者 又 は
未 確 定</t>
    <rPh sb="0" eb="1">
      <t>ニュウ</t>
    </rPh>
    <rPh sb="5" eb="6">
      <t>ウタガ</t>
    </rPh>
    <rPh sb="11" eb="12">
      <t>モノ</t>
    </rPh>
    <rPh sb="13" eb="14">
      <t>マタ</t>
    </rPh>
    <rPh sb="17" eb="18">
      <t>ミ</t>
    </rPh>
    <rPh sb="19" eb="20">
      <t>アキラ</t>
    </rPh>
    <rPh sb="21" eb="22">
      <t>サダム</t>
    </rPh>
    <phoneticPr fontId="3"/>
  </si>
  <si>
    <t>乳がん以外
の疾患で
あった者
(転移性の乳がんを含む)</t>
    <rPh sb="0" eb="1">
      <t>ニュウ</t>
    </rPh>
    <rPh sb="7" eb="9">
      <t>シッカン</t>
    </rPh>
    <rPh sb="14" eb="15">
      <t>モノ</t>
    </rPh>
    <rPh sb="17" eb="20">
      <t>テンイセイ</t>
    </rPh>
    <rPh sb="21" eb="22">
      <t>ニュウ</t>
    </rPh>
    <rPh sb="25" eb="26">
      <t>フク</t>
    </rPh>
    <phoneticPr fontId="3"/>
  </si>
  <si>
    <t>未 受 診</t>
    <phoneticPr fontId="3"/>
  </si>
  <si>
    <t>未 把 握</t>
    <phoneticPr fontId="3"/>
  </si>
  <si>
    <t>Ｎ － １</t>
    <phoneticPr fontId="3"/>
  </si>
  <si>
    <t>Ｎ － ２</t>
    <phoneticPr fontId="3"/>
  </si>
  <si>
    <t>リ ー １</t>
  </si>
  <si>
    <t>リ ー ２</t>
  </si>
  <si>
    <t>リ ー ３</t>
  </si>
  <si>
    <t>リ ー ４</t>
  </si>
  <si>
    <t>リ ー ５</t>
  </si>
  <si>
    <t>異   常
認めず</t>
    <phoneticPr fontId="3"/>
  </si>
  <si>
    <t>乳がん
であった者
(転移性を
含まない)</t>
    <rPh sb="0" eb="1">
      <t>チチ</t>
    </rPh>
    <rPh sb="11" eb="14">
      <t>テンイセイ</t>
    </rPh>
    <rPh sb="16" eb="17">
      <t>フク</t>
    </rPh>
    <phoneticPr fontId="3"/>
  </si>
  <si>
    <t>乳がんの</t>
    <rPh sb="0" eb="1">
      <t>ニュウ</t>
    </rPh>
    <phoneticPr fontId="3"/>
  </si>
  <si>
    <t>う　　　ち</t>
    <phoneticPr fontId="3"/>
  </si>
  <si>
    <t>早期がん</t>
    <rPh sb="0" eb="2">
      <t>ソウキ</t>
    </rPh>
    <phoneticPr fontId="3"/>
  </si>
  <si>
    <t>のうち非</t>
    <rPh sb="3" eb="4">
      <t>ヒ</t>
    </rPh>
    <phoneticPr fontId="3"/>
  </si>
  <si>
    <t>浸潤がん</t>
    <rPh sb="0" eb="1">
      <t>ヒタ</t>
    </rPh>
    <rPh sb="1" eb="2">
      <t>ジュン</t>
    </rPh>
    <phoneticPr fontId="3"/>
  </si>
  <si>
    <t>精密検査中／精密検査後</t>
    <phoneticPr fontId="2"/>
  </si>
  <si>
    <t>　　検診中／検診後</t>
    <phoneticPr fontId="3"/>
  </si>
  <si>
    <t>集団検診</t>
    <rPh sb="0" eb="2">
      <t>シュウダン</t>
    </rPh>
    <rPh sb="2" eb="4">
      <t>ケンシン</t>
    </rPh>
    <phoneticPr fontId="2"/>
  </si>
  <si>
    <t>早期がんの割合</t>
    <rPh sb="0" eb="2">
      <t>ソウキ</t>
    </rPh>
    <rPh sb="5" eb="7">
      <t>ワリアイ</t>
    </rPh>
    <phoneticPr fontId="2"/>
  </si>
  <si>
    <t>早期がん数</t>
    <rPh sb="0" eb="2">
      <t>ソウキ</t>
    </rPh>
    <rPh sb="4" eb="5">
      <t>スウ</t>
    </rPh>
    <phoneticPr fontId="2"/>
  </si>
  <si>
    <t>マンモグラフィの判定別人数</t>
    <phoneticPr fontId="3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</si>
  <si>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集団個別計</t>
    </r>
    <r>
      <rPr>
        <sz val="14"/>
        <color theme="1"/>
        <rFont val="ＭＳ Ｐゴシック"/>
        <family val="2"/>
        <scheme val="minor"/>
      </rPr>
      <t>】年齢階級別・受診歴別人数集計表（自動計算）</t>
    </r>
    <rPh sb="2" eb="4">
      <t>シュウダン</t>
    </rPh>
    <rPh sb="4" eb="6">
      <t>コベツ</t>
    </rPh>
    <rPh sb="6" eb="7">
      <t>ケイ</t>
    </rPh>
    <rPh sb="8" eb="10">
      <t>ネンレイ</t>
    </rPh>
    <rPh sb="10" eb="12">
      <t>カイキュウ</t>
    </rPh>
    <rPh sb="12" eb="13">
      <t>ベツ</t>
    </rPh>
    <rPh sb="14" eb="16">
      <t>ジュシン</t>
    </rPh>
    <rPh sb="16" eb="17">
      <t>レキ</t>
    </rPh>
    <rPh sb="17" eb="18">
      <t>ベツ</t>
    </rPh>
    <rPh sb="18" eb="20">
      <t>ニンズウ</t>
    </rPh>
    <rPh sb="20" eb="22">
      <t>シュウケイ</t>
    </rPh>
    <rPh sb="22" eb="23">
      <t>ヒョウ</t>
    </rPh>
    <rPh sb="24" eb="26">
      <t>ジドウ</t>
    </rPh>
    <rPh sb="26" eb="28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</si>
  <si>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集団個別計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4">
      <t>シュウダン</t>
    </rPh>
    <rPh sb="4" eb="6">
      <t>コベツ</t>
    </rPh>
    <rPh sb="6" eb="7">
      <t>ケイ</t>
    </rPh>
    <rPh sb="8" eb="10">
      <t>ネンレイ</t>
    </rPh>
    <rPh sb="10" eb="12">
      <t>カイキュウ</t>
    </rPh>
    <rPh sb="12" eb="13">
      <t>ベツ</t>
    </rPh>
    <rPh sb="14" eb="16">
      <t>ジュシン</t>
    </rPh>
    <rPh sb="16" eb="17">
      <t>レキ</t>
    </rPh>
    <rPh sb="17" eb="18">
      <t>ベツ</t>
    </rPh>
    <rPh sb="22" eb="24">
      <t>シヒョウ</t>
    </rPh>
    <rPh sb="25" eb="27">
      <t>ジドウ</t>
    </rPh>
    <rPh sb="27" eb="29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</si>
  <si>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個別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4">
      <t>コベツ</t>
    </rPh>
    <rPh sb="5" eb="7">
      <t>ネンレイ</t>
    </rPh>
    <rPh sb="7" eb="9">
      <t>カイキュウ</t>
    </rPh>
    <rPh sb="9" eb="10">
      <t>ベツ</t>
    </rPh>
    <rPh sb="11" eb="13">
      <t>ジュシン</t>
    </rPh>
    <rPh sb="13" eb="14">
      <t>レキ</t>
    </rPh>
    <rPh sb="14" eb="15">
      <t>ベツ</t>
    </rPh>
    <rPh sb="19" eb="21">
      <t>シヒョウ</t>
    </rPh>
    <rPh sb="22" eb="24">
      <t>ジドウ</t>
    </rPh>
    <rPh sb="24" eb="26">
      <t>ケイサン</t>
    </rPh>
    <phoneticPr fontId="2"/>
  </si>
  <si>
    <t>合計</t>
    <phoneticPr fontId="2"/>
  </si>
  <si>
    <t>全住民―女</t>
    <rPh sb="0" eb="3">
      <t>ゼンジュウミン</t>
    </rPh>
    <rPh sb="4" eb="5">
      <t>オンナ</t>
    </rPh>
    <phoneticPr fontId="2"/>
  </si>
  <si>
    <t>75歳以上</t>
    <rPh sb="3" eb="5">
      <t>イジョウ</t>
    </rPh>
    <phoneticPr fontId="3"/>
  </si>
  <si>
    <t>合計</t>
    <rPh sb="0" eb="2">
      <t>ゴウケイ</t>
    </rPh>
    <phoneticPr fontId="3"/>
  </si>
  <si>
    <t>全住民―女</t>
    <rPh sb="0" eb="5">
      <t>ゼンジュウミンーオンナ</t>
    </rPh>
    <phoneticPr fontId="2"/>
  </si>
  <si>
    <t>合計</t>
    <phoneticPr fontId="3"/>
  </si>
  <si>
    <t>75歳以上</t>
    <rPh sb="2" eb="3">
      <t>サイ</t>
    </rPh>
    <rPh sb="3" eb="5">
      <t>イジョウ</t>
    </rPh>
    <phoneticPr fontId="3"/>
  </si>
  <si>
    <t>区市町村名</t>
    <rPh sb="0" eb="5">
      <t>クシチョウソンメイ</t>
    </rPh>
    <phoneticPr fontId="2"/>
  </si>
  <si>
    <t>（再掲）国民健康保険の被保険者</t>
    <phoneticPr fontId="2"/>
  </si>
  <si>
    <t>区部対象人口率</t>
    <rPh sb="0" eb="1">
      <t>ク</t>
    </rPh>
    <rPh sb="1" eb="2">
      <t>ブ</t>
    </rPh>
    <rPh sb="2" eb="4">
      <t>タイショウ</t>
    </rPh>
    <rPh sb="4" eb="6">
      <t>ジンコウ</t>
    </rPh>
    <rPh sb="6" eb="7">
      <t>リツ</t>
    </rPh>
    <phoneticPr fontId="2"/>
  </si>
  <si>
    <t>80歳以上</t>
    <phoneticPr fontId="2"/>
  </si>
  <si>
    <t>合計</t>
    <rPh sb="0" eb="1">
      <t>ゴウ</t>
    </rPh>
    <rPh sb="1" eb="2">
      <t>ケイ</t>
    </rPh>
    <phoneticPr fontId="3"/>
  </si>
  <si>
    <t>早期がん
の割合</t>
    <rPh sb="0" eb="2">
      <t>ソウキ</t>
    </rPh>
    <rPh sb="6" eb="8">
      <t>ワリアイ</t>
    </rPh>
    <phoneticPr fontId="2"/>
  </si>
  <si>
    <t>受診者数</t>
    <rPh sb="0" eb="4">
      <t>ジュシンシャスウ</t>
    </rPh>
    <phoneticPr fontId="2"/>
  </si>
  <si>
    <t>乳がん
であった者
(転移性を含まない)</t>
    <rPh sb="0" eb="1">
      <t>チチ</t>
    </rPh>
    <rPh sb="11" eb="14">
      <t>テンイセイ</t>
    </rPh>
    <rPh sb="15" eb="16">
      <t>フク</t>
    </rPh>
    <phoneticPr fontId="3"/>
  </si>
  <si>
    <t>乳がん以外の疾患であった者(転移性の乳がんを含む)</t>
    <rPh sb="0" eb="1">
      <t>ニュウ</t>
    </rPh>
    <rPh sb="6" eb="8">
      <t>シッカン</t>
    </rPh>
    <rPh sb="12" eb="13">
      <t>モノ</t>
    </rPh>
    <rPh sb="14" eb="17">
      <t>テンイセイ</t>
    </rPh>
    <rPh sb="18" eb="19">
      <t>ニュウ</t>
    </rPh>
    <rPh sb="22" eb="23">
      <t>フク</t>
    </rPh>
    <phoneticPr fontId="3"/>
  </si>
  <si>
    <t>乳がんの
疑いのある者 又 は未 確 定</t>
    <rPh sb="0" eb="1">
      <t>ニュウ</t>
    </rPh>
    <rPh sb="5" eb="6">
      <t>ウタガ</t>
    </rPh>
    <rPh sb="10" eb="11">
      <t>モノ</t>
    </rPh>
    <rPh sb="12" eb="13">
      <t>マタ</t>
    </rPh>
    <rPh sb="15" eb="16">
      <t>ミ</t>
    </rPh>
    <rPh sb="17" eb="18">
      <t>アキラ</t>
    </rPh>
    <rPh sb="19" eb="20">
      <t>サダム</t>
    </rPh>
    <phoneticPr fontId="3"/>
  </si>
  <si>
    <t>69歳以下</t>
    <rPh sb="2" eb="5">
      <t>サイイカ</t>
    </rPh>
    <phoneticPr fontId="2"/>
  </si>
  <si>
    <t>住基台帳人口(令和５年度)</t>
    <rPh sb="0" eb="2">
      <t>ジュウキ</t>
    </rPh>
    <rPh sb="2" eb="4">
      <t>ダイチョウ</t>
    </rPh>
    <rPh sb="4" eb="6">
      <t>ジンコウ</t>
    </rPh>
    <phoneticPr fontId="3"/>
  </si>
  <si>
    <t>令和５年度
受診者数</t>
    <rPh sb="6" eb="9">
      <t>ジュシンシャ</t>
    </rPh>
    <rPh sb="9" eb="10">
      <t>スウ</t>
    </rPh>
    <phoneticPr fontId="2"/>
  </si>
  <si>
    <t>令和６年度乳がん検診対象者数</t>
    <rPh sb="3" eb="4">
      <t>ニュウ</t>
    </rPh>
    <phoneticPr fontId="3"/>
  </si>
  <si>
    <t>令和５年度乳がん検診対象者数</t>
    <phoneticPr fontId="3"/>
  </si>
  <si>
    <t>住基台帳人口(令６年度)</t>
    <rPh sb="0" eb="2">
      <t>ジュウキ</t>
    </rPh>
    <rPh sb="2" eb="4">
      <t>ダイチョウ</t>
    </rPh>
    <rPh sb="4" eb="6">
      <t>ジンコウ</t>
    </rPh>
    <phoneticPr fontId="3"/>
  </si>
  <si>
    <t>乳がん検診結果入力シート（令和６年度受診者）</t>
    <phoneticPr fontId="3"/>
  </si>
  <si>
    <t>住基台帳人口（令和６年度）</t>
    <rPh sb="0" eb="1">
      <t>ジュウキ</t>
    </rPh>
    <rPh sb="1" eb="3">
      <t>ダイチョウ</t>
    </rPh>
    <rPh sb="3" eb="5">
      <t>ジンコウ</t>
    </rPh>
    <phoneticPr fontId="2"/>
  </si>
  <si>
    <t>令和５年度受診者数</t>
    <phoneticPr fontId="2"/>
  </si>
  <si>
    <t>(令和６年度中)</t>
    <phoneticPr fontId="2"/>
  </si>
  <si>
    <t>乳がん検診結果入力シート（令和５年度実施分）</t>
    <rPh sb="0" eb="1">
      <t>ニュウ</t>
    </rPh>
    <rPh sb="3" eb="5">
      <t>ケンシン</t>
    </rPh>
    <rPh sb="5" eb="7">
      <t>ケッカ</t>
    </rPh>
    <rPh sb="7" eb="9">
      <t>ニュウリョク</t>
    </rPh>
    <rPh sb="18" eb="20">
      <t>ジッシ</t>
    </rPh>
    <rPh sb="20" eb="21">
      <t>ブン</t>
    </rPh>
    <phoneticPr fontId="2"/>
  </si>
  <si>
    <t>住基台帳人口（令和５年度）</t>
    <rPh sb="0" eb="1">
      <t>ジュウキ</t>
    </rPh>
    <rPh sb="1" eb="3">
      <t>ダイチョウ</t>
    </rPh>
    <rPh sb="3" eb="5">
      <t>ジンコウ</t>
    </rPh>
    <rPh sb="10" eb="11">
      <t>ド</t>
    </rPh>
    <phoneticPr fontId="2"/>
  </si>
  <si>
    <t>令和４年度受診者数</t>
    <rPh sb="0" eb="2">
      <t>レイワ</t>
    </rPh>
    <rPh sb="3" eb="4">
      <t>ネン</t>
    </rPh>
    <rPh sb="4" eb="5">
      <t>ド</t>
    </rPh>
    <rPh sb="5" eb="8">
      <t>ジュシンシャ</t>
    </rPh>
    <rPh sb="8" eb="9">
      <t>スウ</t>
    </rPh>
    <phoneticPr fontId="2"/>
  </si>
  <si>
    <t>受診者数（令和５年度中）</t>
    <phoneticPr fontId="2"/>
  </si>
  <si>
    <t>２年連続受診者数（令和５年度中）</t>
    <phoneticPr fontId="2"/>
  </si>
  <si>
    <t>要精密
検査者
（令和５年度中）</t>
    <rPh sb="4" eb="7">
      <t>ケンサシャ</t>
    </rPh>
    <rPh sb="6" eb="7">
      <t>シャ</t>
    </rPh>
    <rPh sb="14" eb="15">
      <t>チュウ</t>
    </rPh>
    <phoneticPr fontId="2"/>
  </si>
  <si>
    <t>令和５年度プロセス指標</t>
    <rPh sb="9" eb="11">
      <t>シヒョウ</t>
    </rPh>
    <phoneticPr fontId="2"/>
  </si>
  <si>
    <t>令和４年度
受診者数</t>
    <rPh sb="0" eb="2">
      <t>レイワ</t>
    </rPh>
    <rPh sb="3" eb="5">
      <t>ネンド</t>
    </rPh>
    <rPh sb="5" eb="7">
      <t>ヘイネンド</t>
    </rPh>
    <rPh sb="6" eb="9">
      <t>ジュシンシャ</t>
    </rPh>
    <rPh sb="9" eb="10">
      <t>スウ</t>
    </rPh>
    <phoneticPr fontId="2"/>
  </si>
  <si>
    <t>令和６年度受診率</t>
    <rPh sb="5" eb="7">
      <t>ジュシン</t>
    </rPh>
    <rPh sb="7" eb="8">
      <t>リツ</t>
    </rPh>
    <phoneticPr fontId="2"/>
  </si>
  <si>
    <t>令和６年度
受診者数</t>
    <rPh sb="6" eb="9">
      <t>ジュシンシャ</t>
    </rPh>
    <rPh sb="9" eb="10">
      <t>スウ</t>
    </rPh>
    <phoneticPr fontId="2"/>
  </si>
  <si>
    <t>乳がん検診結果入力シート（令和４年度受診者）</t>
    <rPh sb="2" eb="4">
      <t>ケンシン</t>
    </rPh>
    <rPh sb="4" eb="6">
      <t>ケッカ</t>
    </rPh>
    <rPh sb="6" eb="8">
      <t>ニュウリョク</t>
    </rPh>
    <rPh sb="13" eb="15">
      <t>レイワ</t>
    </rPh>
    <rPh sb="16" eb="18">
      <t>ネンド</t>
    </rPh>
    <rPh sb="17" eb="20">
      <t>ジュシンシャ</t>
    </rPh>
    <phoneticPr fontId="3"/>
  </si>
  <si>
    <t>(令和４年度中)</t>
    <rPh sb="1" eb="3">
      <t>レイワ</t>
    </rPh>
    <rPh sb="4" eb="6">
      <t>ネンド</t>
    </rPh>
    <rPh sb="5" eb="6">
      <t>ド</t>
    </rPh>
    <rPh sb="6" eb="7">
      <t>チュウ</t>
    </rPh>
    <phoneticPr fontId="3"/>
  </si>
  <si>
    <t>R6年度受診者数</t>
    <rPh sb="3" eb="4">
      <t>ド</t>
    </rPh>
    <rPh sb="4" eb="7">
      <t>ジュシンシャ</t>
    </rPh>
    <rPh sb="7" eb="8">
      <t>スウ</t>
    </rPh>
    <phoneticPr fontId="2"/>
  </si>
  <si>
    <t>R5度受診者</t>
    <rPh sb="2" eb="3">
      <t>ド</t>
    </rPh>
    <rPh sb="3" eb="6">
      <t>ジュシンシャ</t>
    </rPh>
    <phoneticPr fontId="2"/>
  </si>
  <si>
    <t>R6受診率算出表</t>
    <rPh sb="2" eb="4">
      <t>ジュシン</t>
    </rPh>
    <rPh sb="4" eb="5">
      <t>リツ</t>
    </rPh>
    <rPh sb="5" eb="7">
      <t>サンシュツ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</si>
</sst>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_ "/>
    <numFmt numFmtId="178" formatCode="#,##0_);[Red]\(#,##0\)"/>
  </numFmts>
  <fonts count="23"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indexed="8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8"/>
      <color theme="0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2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rgb="FFFF0000"/>
      </bottom>
      <diagonal/>
    </border>
    <border diagonalDown="1"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/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ck">
        <color rgb="FFFF0000"/>
      </bottom>
      <diagonal/>
    </border>
    <border>
      <left/>
      <right style="thick">
        <color rgb="FF0070C0"/>
      </right>
      <top style="thin">
        <color indexed="64"/>
      </top>
      <bottom/>
      <diagonal/>
    </border>
    <border>
      <left/>
      <right style="thick">
        <color rgb="FF0070C0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rgb="FF0070C0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81">
    <xf numFmtId="0" fontId="0" fillId="0" borderId="0" xfId="0"/>
    <xf numFmtId="0" fontId="1" fillId="0" borderId="6" xfId="0" quotePrefix="1" applyFont="1" applyBorder="1" applyAlignment="1" applyProtection="1">
      <alignment horizontal="right"/>
      <protection locked="0"/>
    </xf>
    <xf numFmtId="0" fontId="1" fillId="2" borderId="9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2" borderId="9" xfId="0" applyFont="1" applyFill="1" applyBorder="1" applyAlignment="1">
      <alignment horizontal="centerContinuous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1" fillId="2" borderId="9" xfId="0" applyFont="1" applyFill="1" applyBorder="1" applyAlignment="1">
      <alignment horizontal="centerContinuous" wrapText="1"/>
    </xf>
    <xf numFmtId="0" fontId="1" fillId="2" borderId="12" xfId="0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1" fillId="2" borderId="14" xfId="0" applyFont="1" applyFill="1" applyBorder="1" applyAlignment="1">
      <alignment horizontal="centerContinuous" vertical="top"/>
    </xf>
    <xf numFmtId="0" fontId="1" fillId="2" borderId="15" xfId="0" applyFont="1" applyFill="1" applyBorder="1" applyAlignment="1">
      <alignment horizontal="centerContinuous" vertical="center" wrapText="1"/>
    </xf>
    <xf numFmtId="0" fontId="1" fillId="2" borderId="12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Continuous"/>
    </xf>
    <xf numFmtId="0" fontId="1" fillId="2" borderId="14" xfId="0" applyFont="1" applyFill="1" applyBorder="1"/>
    <xf numFmtId="0" fontId="1" fillId="2" borderId="8" xfId="0" applyFont="1" applyFill="1" applyBorder="1"/>
    <xf numFmtId="0" fontId="1" fillId="0" borderId="3" xfId="0" quotePrefix="1" applyFont="1" applyBorder="1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1" fillId="7" borderId="3" xfId="0" quotePrefix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Continuous" vertical="center"/>
    </xf>
    <xf numFmtId="0" fontId="1" fillId="2" borderId="10" xfId="0" applyFont="1" applyFill="1" applyBorder="1" applyAlignment="1">
      <alignment horizontal="centerContinuous" vertical="center"/>
    </xf>
    <xf numFmtId="0" fontId="1" fillId="2" borderId="19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Continuous" vertical="center"/>
    </xf>
    <xf numFmtId="0" fontId="1" fillId="2" borderId="7" xfId="0" applyFont="1" applyFill="1" applyBorder="1" applyAlignment="1">
      <alignment horizontal="centerContinuous" vertical="center"/>
    </xf>
    <xf numFmtId="0" fontId="1" fillId="2" borderId="3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left" vertical="top"/>
    </xf>
    <xf numFmtId="0" fontId="1" fillId="2" borderId="0" xfId="0" applyFont="1" applyFill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Continuous" wrapText="1"/>
    </xf>
    <xf numFmtId="0" fontId="1" fillId="2" borderId="21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26" xfId="0" quotePrefix="1" applyFont="1" applyBorder="1" applyAlignment="1" applyProtection="1">
      <alignment horizontal="right"/>
      <protection locked="0"/>
    </xf>
    <xf numFmtId="0" fontId="1" fillId="7" borderId="26" xfId="0" quotePrefix="1" applyFont="1" applyFill="1" applyBorder="1" applyAlignment="1">
      <alignment horizontal="right"/>
    </xf>
    <xf numFmtId="0" fontId="1" fillId="7" borderId="2" xfId="0" quotePrefix="1" applyFont="1" applyFill="1" applyBorder="1" applyAlignment="1">
      <alignment horizontal="right"/>
    </xf>
    <xf numFmtId="0" fontId="1" fillId="7" borderId="6" xfId="0" quotePrefix="1" applyFont="1" applyFill="1" applyBorder="1" applyAlignment="1">
      <alignment horizontal="right"/>
    </xf>
    <xf numFmtId="0" fontId="1" fillId="2" borderId="13" xfId="0" applyFont="1" applyFill="1" applyBorder="1" applyAlignment="1">
      <alignment horizontal="center" vertical="top"/>
    </xf>
    <xf numFmtId="0" fontId="1" fillId="2" borderId="5" xfId="0" applyFont="1" applyFill="1" applyBorder="1"/>
    <xf numFmtId="0" fontId="1" fillId="7" borderId="10" xfId="0" quotePrefix="1" applyFont="1" applyFill="1" applyBorder="1" applyAlignment="1">
      <alignment horizontal="right"/>
    </xf>
    <xf numFmtId="0" fontId="1" fillId="7" borderId="19" xfId="0" quotePrefix="1" applyFont="1" applyFill="1" applyBorder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49" fontId="1" fillId="2" borderId="15" xfId="0" quotePrefix="1" applyNumberFormat="1" applyFont="1" applyFill="1" applyBorder="1" applyAlignment="1">
      <alignment vertical="center"/>
    </xf>
    <xf numFmtId="0" fontId="1" fillId="7" borderId="25" xfId="0" quotePrefix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0" fontId="1" fillId="6" borderId="10" xfId="0" applyFont="1" applyFill="1" applyBorder="1"/>
    <xf numFmtId="0" fontId="1" fillId="6" borderId="15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Continuous" vertical="center" wrapText="1"/>
    </xf>
    <xf numFmtId="0" fontId="1" fillId="2" borderId="18" xfId="0" applyFont="1" applyFill="1" applyBorder="1" applyAlignment="1">
      <alignment horizontal="centerContinuous" vertical="center" wrapText="1"/>
    </xf>
    <xf numFmtId="0" fontId="1" fillId="2" borderId="0" xfId="0" applyFont="1" applyFill="1" applyAlignment="1">
      <alignment horizontal="centerContinuous" wrapText="1"/>
    </xf>
    <xf numFmtId="0" fontId="1" fillId="12" borderId="0" xfId="0" quotePrefix="1" applyFont="1" applyFill="1" applyAlignment="1" applyProtection="1">
      <alignment horizontal="right"/>
      <protection locked="0"/>
    </xf>
    <xf numFmtId="0" fontId="1" fillId="2" borderId="3" xfId="0" applyFont="1" applyFill="1" applyBorder="1" applyAlignment="1">
      <alignment horizontal="centerContinuous" wrapText="1"/>
    </xf>
    <xf numFmtId="0" fontId="1" fillId="2" borderId="1" xfId="0" applyFont="1" applyFill="1" applyBorder="1" applyAlignment="1">
      <alignment horizontal="centerContinuous" wrapText="1"/>
    </xf>
    <xf numFmtId="0" fontId="1" fillId="2" borderId="21" xfId="0" applyFont="1" applyFill="1" applyBorder="1" applyAlignment="1">
      <alignment horizontal="centerContinuous" vertical="center"/>
    </xf>
    <xf numFmtId="0" fontId="1" fillId="2" borderId="22" xfId="0" applyFont="1" applyFill="1" applyBorder="1" applyAlignment="1">
      <alignment horizontal="centerContinuous" vertic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13" xfId="0" applyFont="1" applyFill="1" applyBorder="1"/>
    <xf numFmtId="0" fontId="1" fillId="2" borderId="21" xfId="0" applyFont="1" applyFill="1" applyBorder="1"/>
    <xf numFmtId="0" fontId="1" fillId="2" borderId="1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Continuous" wrapText="1"/>
    </xf>
    <xf numFmtId="0" fontId="1" fillId="7" borderId="39" xfId="0" quotePrefix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7" borderId="1" xfId="0" quotePrefix="1" applyFont="1" applyFill="1" applyBorder="1" applyAlignment="1">
      <alignment horizontal="right"/>
    </xf>
    <xf numFmtId="0" fontId="1" fillId="5" borderId="3" xfId="0" quotePrefix="1" applyFont="1" applyFill="1" applyBorder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77" fontId="1" fillId="5" borderId="6" xfId="0" applyNumberFormat="1" applyFont="1" applyFill="1" applyBorder="1" applyAlignment="1">
      <alignment horizontal="right"/>
    </xf>
    <xf numFmtId="177" fontId="1" fillId="5" borderId="6" xfId="0" quotePrefix="1" applyNumberFormat="1" applyFont="1" applyFill="1" applyBorder="1" applyAlignment="1">
      <alignment horizontal="right"/>
    </xf>
    <xf numFmtId="177" fontId="1" fillId="7" borderId="3" xfId="0" quotePrefix="1" applyNumberFormat="1" applyFont="1" applyFill="1" applyBorder="1" applyAlignment="1">
      <alignment horizontal="right"/>
    </xf>
    <xf numFmtId="49" fontId="1" fillId="2" borderId="10" xfId="0" quotePrefix="1" applyNumberFormat="1" applyFont="1" applyFill="1" applyBorder="1" applyAlignment="1">
      <alignment vertical="center"/>
    </xf>
    <xf numFmtId="177" fontId="1" fillId="7" borderId="6" xfId="0" quotePrefix="1" applyNumberFormat="1" applyFont="1" applyFill="1" applyBorder="1" applyAlignment="1">
      <alignment horizontal="right"/>
    </xf>
    <xf numFmtId="177" fontId="1" fillId="7" borderId="2" xfId="0" quotePrefix="1" applyNumberFormat="1" applyFont="1" applyFill="1" applyBorder="1" applyAlignment="1">
      <alignment horizontal="right"/>
    </xf>
    <xf numFmtId="177" fontId="1" fillId="4" borderId="2" xfId="0" quotePrefix="1" applyNumberFormat="1" applyFont="1" applyFill="1" applyBorder="1" applyAlignment="1">
      <alignment horizontal="right"/>
    </xf>
    <xf numFmtId="177" fontId="1" fillId="4" borderId="6" xfId="0" quotePrefix="1" applyNumberFormat="1" applyFont="1" applyFill="1" applyBorder="1" applyAlignment="1">
      <alignment horizontal="right"/>
    </xf>
    <xf numFmtId="178" fontId="1" fillId="5" borderId="6" xfId="0" quotePrefix="1" applyNumberFormat="1" applyFont="1" applyFill="1" applyBorder="1" applyAlignment="1">
      <alignment horizontal="right"/>
    </xf>
    <xf numFmtId="178" fontId="1" fillId="4" borderId="2" xfId="0" quotePrefix="1" applyNumberFormat="1" applyFont="1" applyFill="1" applyBorder="1" applyAlignment="1">
      <alignment horizontal="right"/>
    </xf>
    <xf numFmtId="178" fontId="1" fillId="7" borderId="6" xfId="0" quotePrefix="1" applyNumberFormat="1" applyFont="1" applyFill="1" applyBorder="1" applyAlignment="1">
      <alignment horizontal="right"/>
    </xf>
    <xf numFmtId="178" fontId="1" fillId="7" borderId="2" xfId="0" quotePrefix="1" applyNumberFormat="1" applyFont="1" applyFill="1" applyBorder="1" applyAlignment="1">
      <alignment horizontal="right"/>
    </xf>
    <xf numFmtId="177" fontId="1" fillId="7" borderId="1" xfId="0" quotePrefix="1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0" fillId="0" borderId="0" xfId="0" applyProtection="1">
      <protection locked="0"/>
    </xf>
    <xf numFmtId="176" fontId="6" fillId="0" borderId="6" xfId="0" applyNumberFormat="1" applyFont="1" applyBorder="1" applyAlignment="1">
      <alignment vertical="center"/>
    </xf>
    <xf numFmtId="0" fontId="4" fillId="0" borderId="6" xfId="0" quotePrefix="1" applyFont="1" applyBorder="1" applyAlignment="1">
      <alignment horizontal="center" vertical="center" wrapText="1"/>
    </xf>
    <xf numFmtId="177" fontId="0" fillId="5" borderId="3" xfId="0" applyNumberFormat="1" applyFill="1" applyBorder="1"/>
    <xf numFmtId="177" fontId="0" fillId="0" borderId="3" xfId="0" applyNumberFormat="1" applyBorder="1"/>
    <xf numFmtId="177" fontId="0" fillId="5" borderId="15" xfId="0" applyNumberFormat="1" applyFill="1" applyBorder="1"/>
    <xf numFmtId="0" fontId="6" fillId="0" borderId="0" xfId="0" applyFont="1" applyAlignment="1" applyProtection="1">
      <alignment vertical="center"/>
      <protection locked="0"/>
    </xf>
    <xf numFmtId="0" fontId="1" fillId="4" borderId="4" xfId="0" applyFont="1" applyFill="1" applyBorder="1" applyAlignment="1" applyProtection="1">
      <alignment horizontal="right"/>
      <protection locked="0"/>
    </xf>
    <xf numFmtId="0" fontId="1" fillId="7" borderId="16" xfId="0" applyFont="1" applyFill="1" applyBorder="1" applyAlignment="1" applyProtection="1">
      <alignment horizontal="right"/>
      <protection locked="0"/>
    </xf>
    <xf numFmtId="0" fontId="1" fillId="7" borderId="6" xfId="0" quotePrefix="1" applyFont="1" applyFill="1" applyBorder="1" applyAlignment="1" applyProtection="1">
      <alignment horizontal="right"/>
      <protection locked="0"/>
    </xf>
    <xf numFmtId="0" fontId="1" fillId="4" borderId="15" xfId="0" quotePrefix="1" applyFont="1" applyFill="1" applyBorder="1" applyAlignment="1" applyProtection="1">
      <alignment horizontal="right"/>
      <protection locked="0"/>
    </xf>
    <xf numFmtId="0" fontId="1" fillId="4" borderId="27" xfId="0" applyFont="1" applyFill="1" applyBorder="1" applyAlignment="1" applyProtection="1">
      <alignment horizontal="right"/>
      <protection locked="0"/>
    </xf>
    <xf numFmtId="0" fontId="1" fillId="4" borderId="3" xfId="0" quotePrefix="1" applyFont="1" applyFill="1" applyBorder="1" applyAlignment="1" applyProtection="1">
      <alignment horizontal="right"/>
      <protection locked="0"/>
    </xf>
    <xf numFmtId="0" fontId="1" fillId="4" borderId="6" xfId="0" applyFont="1" applyFill="1" applyBorder="1" applyAlignment="1" applyProtection="1">
      <alignment horizontal="right"/>
      <protection locked="0"/>
    </xf>
    <xf numFmtId="0" fontId="1" fillId="4" borderId="6" xfId="0" quotePrefix="1" applyFont="1" applyFill="1" applyBorder="1" applyAlignment="1" applyProtection="1">
      <alignment horizontal="right"/>
      <protection locked="0"/>
    </xf>
    <xf numFmtId="0" fontId="1" fillId="4" borderId="16" xfId="0" applyFont="1" applyFill="1" applyBorder="1" applyAlignment="1" applyProtection="1">
      <alignment horizontal="right"/>
      <protection locked="0"/>
    </xf>
    <xf numFmtId="0" fontId="1" fillId="7" borderId="3" xfId="0" quotePrefix="1" applyFont="1" applyFill="1" applyBorder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right"/>
      <protection locked="0"/>
    </xf>
    <xf numFmtId="178" fontId="0" fillId="0" borderId="16" xfId="0" applyNumberFormat="1" applyBorder="1"/>
    <xf numFmtId="178" fontId="0" fillId="0" borderId="31" xfId="0" applyNumberFormat="1" applyBorder="1"/>
    <xf numFmtId="178" fontId="0" fillId="0" borderId="6" xfId="0" applyNumberFormat="1" applyBorder="1"/>
    <xf numFmtId="176" fontId="0" fillId="0" borderId="32" xfId="0" applyNumberFormat="1" applyBorder="1"/>
    <xf numFmtId="0" fontId="0" fillId="0" borderId="31" xfId="0" applyBorder="1"/>
    <xf numFmtId="0" fontId="0" fillId="0" borderId="16" xfId="0" applyBorder="1"/>
    <xf numFmtId="0" fontId="0" fillId="0" borderId="6" xfId="0" applyBorder="1"/>
    <xf numFmtId="178" fontId="0" fillId="0" borderId="2" xfId="0" applyNumberFormat="1" applyBorder="1"/>
    <xf numFmtId="178" fontId="0" fillId="0" borderId="3" xfId="0" applyNumberFormat="1" applyBorder="1"/>
    <xf numFmtId="178" fontId="0" fillId="0" borderId="33" xfId="0" applyNumberFormat="1" applyBorder="1"/>
    <xf numFmtId="178" fontId="0" fillId="0" borderId="34" xfId="0" applyNumberFormat="1" applyBorder="1"/>
    <xf numFmtId="178" fontId="0" fillId="0" borderId="42" xfId="0" applyNumberFormat="1" applyBorder="1"/>
    <xf numFmtId="176" fontId="0" fillId="0" borderId="35" xfId="0" applyNumberFormat="1" applyBorder="1"/>
    <xf numFmtId="0" fontId="17" fillId="8" borderId="31" xfId="0" applyFont="1" applyFill="1" applyBorder="1" applyAlignment="1">
      <alignment horizontal="center" vertical="center" wrapText="1" shrinkToFit="1"/>
    </xf>
    <xf numFmtId="0" fontId="0" fillId="8" borderId="6" xfId="0" applyFill="1" applyBorder="1" applyAlignment="1">
      <alignment horizontal="center" vertical="center" wrapText="1" shrinkToFit="1"/>
    </xf>
    <xf numFmtId="0" fontId="0" fillId="8" borderId="32" xfId="0" applyFill="1" applyBorder="1" applyAlignment="1">
      <alignment horizontal="center" vertical="center" shrinkToFit="1"/>
    </xf>
    <xf numFmtId="178" fontId="0" fillId="5" borderId="16" xfId="0" applyNumberFormat="1" applyFill="1" applyBorder="1"/>
    <xf numFmtId="178" fontId="0" fillId="5" borderId="40" xfId="0" applyNumberFormat="1" applyFill="1" applyBorder="1"/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11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Protection="1">
      <protection locked="0"/>
    </xf>
    <xf numFmtId="0" fontId="14" fillId="0" borderId="0" xfId="0" quotePrefix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" fillId="12" borderId="0" xfId="0" applyFont="1" applyFill="1" applyAlignment="1" applyProtection="1">
      <alignment horizontal="centerContinuous" vertical="center"/>
      <protection locked="0"/>
    </xf>
    <xf numFmtId="0" fontId="1" fillId="12" borderId="0" xfId="0" applyFont="1" applyFill="1" applyAlignment="1" applyProtection="1">
      <alignment horizontal="center" vertical="center"/>
      <protection locked="0"/>
    </xf>
    <xf numFmtId="0" fontId="1" fillId="12" borderId="0" xfId="0" applyFont="1" applyFill="1" applyAlignment="1" applyProtection="1">
      <alignment horizontal="center" vertical="top" wrapText="1"/>
      <protection locked="0"/>
    </xf>
    <xf numFmtId="0" fontId="1" fillId="7" borderId="25" xfId="0" applyFont="1" applyFill="1" applyBorder="1" applyAlignment="1" applyProtection="1">
      <alignment horizontal="right"/>
      <protection locked="0"/>
    </xf>
    <xf numFmtId="0" fontId="1" fillId="7" borderId="25" xfId="0" quotePrefix="1" applyFont="1" applyFill="1" applyBorder="1" applyAlignment="1" applyProtection="1">
      <alignment horizontal="right"/>
      <protection locked="0"/>
    </xf>
    <xf numFmtId="0" fontId="1" fillId="7" borderId="26" xfId="0" quotePrefix="1" applyFont="1" applyFill="1" applyBorder="1" applyAlignment="1" applyProtection="1">
      <alignment horizontal="right"/>
      <protection locked="0"/>
    </xf>
    <xf numFmtId="0" fontId="1" fillId="0" borderId="7" xfId="0" quotePrefix="1" applyFont="1" applyBorder="1" applyAlignment="1" applyProtection="1">
      <alignment horizontal="right"/>
      <protection locked="0"/>
    </xf>
    <xf numFmtId="0" fontId="1" fillId="4" borderId="26" xfId="0" quotePrefix="1" applyFont="1" applyFill="1" applyBorder="1" applyAlignment="1" applyProtection="1">
      <alignment horizontal="right"/>
      <protection locked="0"/>
    </xf>
    <xf numFmtId="0" fontId="1" fillId="4" borderId="25" xfId="0" applyFont="1" applyFill="1" applyBorder="1" applyAlignment="1" applyProtection="1">
      <alignment horizontal="right"/>
      <protection locked="0"/>
    </xf>
    <xf numFmtId="0" fontId="1" fillId="4" borderId="4" xfId="0" quotePrefix="1" applyFont="1" applyFill="1" applyBorder="1" applyAlignment="1" applyProtection="1">
      <alignment horizontal="right"/>
      <protection locked="0"/>
    </xf>
    <xf numFmtId="0" fontId="1" fillId="4" borderId="41" xfId="0" quotePrefix="1" applyFont="1" applyFill="1" applyBorder="1" applyAlignment="1" applyProtection="1">
      <alignment horizontal="right"/>
      <protection locked="0"/>
    </xf>
    <xf numFmtId="0" fontId="1" fillId="4" borderId="23" xfId="0" quotePrefix="1" applyFont="1" applyFill="1" applyBorder="1" applyAlignment="1" applyProtection="1">
      <alignment horizontal="right"/>
      <protection locked="0"/>
    </xf>
    <xf numFmtId="0" fontId="1" fillId="4" borderId="6" xfId="0" quotePrefix="1" applyFont="1" applyFill="1" applyBorder="1" applyAlignment="1" applyProtection="1">
      <alignment horizontal="center"/>
      <protection locked="0"/>
    </xf>
    <xf numFmtId="0" fontId="1" fillId="4" borderId="25" xfId="0" quotePrefix="1" applyFont="1" applyFill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0" fillId="0" borderId="0" xfId="0" quotePrefix="1" applyProtection="1">
      <protection locked="0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horizontal="center" vertical="center"/>
    </xf>
    <xf numFmtId="178" fontId="1" fillId="0" borderId="2" xfId="0" applyNumberFormat="1" applyFont="1" applyBorder="1" applyAlignment="1">
      <alignment horizontal="right"/>
    </xf>
    <xf numFmtId="178" fontId="1" fillId="0" borderId="2" xfId="0" quotePrefix="1" applyNumberFormat="1" applyFont="1" applyBorder="1" applyAlignment="1">
      <alignment horizontal="right"/>
    </xf>
    <xf numFmtId="177" fontId="1" fillId="0" borderId="2" xfId="0" applyNumberFormat="1" applyFont="1" applyBorder="1" applyAlignment="1">
      <alignment horizontal="right"/>
    </xf>
    <xf numFmtId="177" fontId="1" fillId="0" borderId="2" xfId="0" quotePrefix="1" applyNumberFormat="1" applyFont="1" applyBorder="1" applyAlignment="1">
      <alignment horizontal="right"/>
    </xf>
    <xf numFmtId="177" fontId="1" fillId="5" borderId="16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right"/>
    </xf>
    <xf numFmtId="177" fontId="1" fillId="5" borderId="16" xfId="0" quotePrefix="1" applyNumberFormat="1" applyFont="1" applyFill="1" applyBorder="1" applyAlignment="1">
      <alignment horizontal="right"/>
    </xf>
    <xf numFmtId="176" fontId="0" fillId="0" borderId="6" xfId="1" applyNumberFormat="1" applyFont="1" applyBorder="1" applyAlignment="1" applyProtection="1"/>
    <xf numFmtId="176" fontId="0" fillId="0" borderId="6" xfId="1" quotePrefix="1" applyNumberFormat="1" applyFont="1" applyBorder="1" applyAlignment="1" applyProtection="1"/>
    <xf numFmtId="10" fontId="0" fillId="0" borderId="6" xfId="1" applyNumberFormat="1" applyFont="1" applyBorder="1" applyAlignment="1" applyProtection="1"/>
    <xf numFmtId="0" fontId="0" fillId="0" borderId="3" xfId="0" applyBorder="1"/>
    <xf numFmtId="0" fontId="0" fillId="0" borderId="33" xfId="0" applyBorder="1"/>
    <xf numFmtId="0" fontId="0" fillId="0" borderId="34" xfId="0" applyBorder="1"/>
    <xf numFmtId="0" fontId="0" fillId="0" borderId="42" xfId="0" applyBorder="1"/>
    <xf numFmtId="0" fontId="0" fillId="9" borderId="1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1" fillId="0" borderId="44" xfId="0" quotePrefix="1" applyFont="1" applyBorder="1" applyAlignment="1" applyProtection="1">
      <alignment horizontal="right"/>
      <protection locked="0"/>
    </xf>
    <xf numFmtId="0" fontId="1" fillId="4" borderId="45" xfId="0" quotePrefix="1" applyFont="1" applyFill="1" applyBorder="1" applyAlignment="1" applyProtection="1">
      <alignment horizontal="right"/>
      <protection locked="0"/>
    </xf>
    <xf numFmtId="177" fontId="1" fillId="3" borderId="3" xfId="0" quotePrefix="1" applyNumberFormat="1" applyFont="1" applyFill="1" applyBorder="1" applyAlignment="1">
      <alignment horizontal="right"/>
    </xf>
    <xf numFmtId="0" fontId="1" fillId="4" borderId="50" xfId="0" quotePrefix="1" applyFont="1" applyFill="1" applyBorder="1" applyAlignment="1" applyProtection="1">
      <alignment horizontal="right"/>
      <protection locked="0"/>
    </xf>
    <xf numFmtId="0" fontId="1" fillId="0" borderId="51" xfId="0" quotePrefix="1" applyFont="1" applyBorder="1" applyAlignment="1" applyProtection="1">
      <alignment horizontal="right"/>
      <protection locked="0"/>
    </xf>
    <xf numFmtId="0" fontId="1" fillId="4" borderId="51" xfId="0" quotePrefix="1" applyFont="1" applyFill="1" applyBorder="1" applyAlignment="1" applyProtection="1">
      <alignment horizontal="right"/>
      <protection locked="0"/>
    </xf>
    <xf numFmtId="0" fontId="1" fillId="0" borderId="49" xfId="0" quotePrefix="1" applyFont="1" applyBorder="1" applyAlignment="1" applyProtection="1">
      <alignment horizontal="right"/>
      <protection locked="0"/>
    </xf>
    <xf numFmtId="0" fontId="1" fillId="4" borderId="51" xfId="0" applyFont="1" applyFill="1" applyBorder="1" applyAlignment="1" applyProtection="1">
      <alignment horizontal="right"/>
      <protection locked="0"/>
    </xf>
    <xf numFmtId="0" fontId="1" fillId="3" borderId="52" xfId="0" quotePrefix="1" applyFont="1" applyFill="1" applyBorder="1" applyAlignment="1" applyProtection="1">
      <alignment horizontal="right"/>
      <protection locked="0"/>
    </xf>
    <xf numFmtId="177" fontId="0" fillId="5" borderId="44" xfId="0" applyNumberFormat="1" applyFill="1" applyBorder="1"/>
    <xf numFmtId="177" fontId="0" fillId="0" borderId="44" xfId="0" applyNumberFormat="1" applyBorder="1"/>
    <xf numFmtId="177" fontId="0" fillId="5" borderId="45" xfId="0" applyNumberFormat="1" applyFill="1" applyBorder="1"/>
    <xf numFmtId="177" fontId="1" fillId="3" borderId="44" xfId="0" quotePrefix="1" applyNumberFormat="1" applyFont="1" applyFill="1" applyBorder="1" applyAlignment="1">
      <alignment horizontal="right"/>
    </xf>
    <xf numFmtId="0" fontId="1" fillId="4" borderId="14" xfId="0" quotePrefix="1" applyFont="1" applyFill="1" applyBorder="1" applyAlignment="1" applyProtection="1">
      <alignment horizontal="right"/>
      <protection locked="0"/>
    </xf>
    <xf numFmtId="0" fontId="1" fillId="7" borderId="2" xfId="0" quotePrefix="1" applyFont="1" applyFill="1" applyBorder="1" applyAlignment="1" applyProtection="1">
      <alignment horizontal="right"/>
      <protection locked="0"/>
    </xf>
    <xf numFmtId="0" fontId="1" fillId="4" borderId="2" xfId="0" quotePrefix="1" applyFont="1" applyFill="1" applyBorder="1" applyAlignment="1" applyProtection="1">
      <alignment horizontal="right"/>
      <protection locked="0"/>
    </xf>
    <xf numFmtId="0" fontId="1" fillId="2" borderId="5" xfId="0" applyFont="1" applyFill="1" applyBorder="1" applyAlignment="1">
      <alignment horizontal="distributed" vertical="center" wrapText="1"/>
    </xf>
    <xf numFmtId="0" fontId="1" fillId="2" borderId="5" xfId="0" quotePrefix="1" applyFont="1" applyFill="1" applyBorder="1" applyAlignment="1">
      <alignment horizontal="distributed" vertical="center" wrapText="1"/>
    </xf>
    <xf numFmtId="0" fontId="1" fillId="4" borderId="7" xfId="0" quotePrefix="1" applyFont="1" applyFill="1" applyBorder="1" applyAlignment="1" applyProtection="1">
      <alignment horizontal="right"/>
      <protection locked="0"/>
    </xf>
    <xf numFmtId="0" fontId="1" fillId="7" borderId="7" xfId="0" quotePrefix="1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5" fillId="11" borderId="0" xfId="0" applyFont="1" applyFill="1" applyAlignment="1" applyProtection="1">
      <alignment horizontal="center" vertical="center"/>
      <protection locked="0"/>
    </xf>
    <xf numFmtId="49" fontId="1" fillId="2" borderId="0" xfId="0" applyNumberFormat="1" applyFont="1" applyFill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0" fontId="1" fillId="4" borderId="53" xfId="0" quotePrefix="1" applyFont="1" applyFill="1" applyBorder="1" applyAlignment="1" applyProtection="1">
      <alignment horizontal="right"/>
      <protection locked="0"/>
    </xf>
    <xf numFmtId="0" fontId="1" fillId="4" borderId="54" xfId="0" quotePrefix="1" applyFont="1" applyFill="1" applyBorder="1" applyAlignment="1" applyProtection="1">
      <alignment horizontal="right"/>
      <protection locked="0"/>
    </xf>
    <xf numFmtId="0" fontId="1" fillId="4" borderId="55" xfId="0" applyFont="1" applyFill="1" applyBorder="1" applyAlignment="1" applyProtection="1">
      <alignment horizontal="right"/>
      <protection locked="0"/>
    </xf>
    <xf numFmtId="0" fontId="1" fillId="4" borderId="56" xfId="0" quotePrefix="1" applyFont="1" applyFill="1" applyBorder="1" applyAlignment="1" applyProtection="1">
      <alignment horizontal="right"/>
      <protection locked="0"/>
    </xf>
    <xf numFmtId="0" fontId="1" fillId="4" borderId="57" xfId="0" quotePrefix="1" applyFont="1" applyFill="1" applyBorder="1" applyAlignment="1" applyProtection="1">
      <alignment horizontal="right"/>
      <protection locked="0"/>
    </xf>
    <xf numFmtId="0" fontId="1" fillId="4" borderId="59" xfId="0" quotePrefix="1" applyFont="1" applyFill="1" applyBorder="1" applyAlignment="1" applyProtection="1">
      <alignment horizontal="right"/>
      <protection locked="0"/>
    </xf>
    <xf numFmtId="0" fontId="1" fillId="4" borderId="60" xfId="0" quotePrefix="1" applyFont="1" applyFill="1" applyBorder="1" applyAlignment="1" applyProtection="1">
      <alignment horizontal="right"/>
      <protection locked="0"/>
    </xf>
    <xf numFmtId="0" fontId="1" fillId="0" borderId="46" xfId="0" quotePrefix="1" applyFont="1" applyBorder="1" applyAlignment="1" applyProtection="1">
      <alignment horizontal="right"/>
      <protection locked="0"/>
    </xf>
    <xf numFmtId="0" fontId="1" fillId="4" borderId="44" xfId="0" quotePrefix="1" applyFont="1" applyFill="1" applyBorder="1" applyAlignment="1" applyProtection="1">
      <alignment horizontal="right"/>
      <protection locked="0"/>
    </xf>
    <xf numFmtId="0" fontId="1" fillId="4" borderId="46" xfId="0" quotePrefix="1" applyFont="1" applyFill="1" applyBorder="1" applyAlignment="1" applyProtection="1">
      <alignment horizontal="right"/>
      <protection locked="0"/>
    </xf>
    <xf numFmtId="0" fontId="1" fillId="7" borderId="44" xfId="0" quotePrefix="1" applyFont="1" applyFill="1" applyBorder="1" applyAlignment="1" applyProtection="1">
      <alignment horizontal="right"/>
      <protection locked="0"/>
    </xf>
    <xf numFmtId="0" fontId="1" fillId="7" borderId="46" xfId="0" quotePrefix="1" applyFont="1" applyFill="1" applyBorder="1" applyAlignment="1" applyProtection="1">
      <alignment horizontal="right"/>
      <protection locked="0"/>
    </xf>
    <xf numFmtId="0" fontId="1" fillId="4" borderId="61" xfId="0" quotePrefix="1" applyFont="1" applyFill="1" applyBorder="1" applyAlignment="1" applyProtection="1">
      <alignment horizontal="right"/>
      <protection locked="0"/>
    </xf>
    <xf numFmtId="0" fontId="1" fillId="7" borderId="47" xfId="0" quotePrefix="1" applyFont="1" applyFill="1" applyBorder="1" applyAlignment="1" applyProtection="1">
      <alignment horizontal="right"/>
      <protection locked="0"/>
    </xf>
    <xf numFmtId="0" fontId="1" fillId="7" borderId="62" xfId="0" quotePrefix="1" applyFont="1" applyFill="1" applyBorder="1" applyAlignment="1" applyProtection="1">
      <alignment horizontal="right"/>
      <protection locked="0"/>
    </xf>
    <xf numFmtId="0" fontId="1" fillId="7" borderId="63" xfId="0" quotePrefix="1" applyFont="1" applyFill="1" applyBorder="1" applyAlignment="1" applyProtection="1">
      <alignment horizontal="right"/>
      <protection locked="0"/>
    </xf>
    <xf numFmtId="0" fontId="1" fillId="7" borderId="64" xfId="0" quotePrefix="1" applyFont="1" applyFill="1" applyBorder="1" applyAlignment="1" applyProtection="1">
      <alignment horizontal="right"/>
      <protection locked="0"/>
    </xf>
    <xf numFmtId="0" fontId="1" fillId="7" borderId="65" xfId="0" quotePrefix="1" applyFont="1" applyFill="1" applyBorder="1" applyAlignment="1" applyProtection="1">
      <alignment horizontal="right"/>
      <protection locked="0"/>
    </xf>
    <xf numFmtId="0" fontId="1" fillId="7" borderId="66" xfId="0" quotePrefix="1" applyFont="1" applyFill="1" applyBorder="1" applyAlignment="1" applyProtection="1">
      <alignment horizontal="right"/>
      <protection locked="0"/>
    </xf>
    <xf numFmtId="0" fontId="1" fillId="7" borderId="48" xfId="0" quotePrefix="1" applyFont="1" applyFill="1" applyBorder="1" applyAlignment="1" applyProtection="1">
      <alignment horizontal="right"/>
      <protection locked="0"/>
    </xf>
    <xf numFmtId="0" fontId="1" fillId="4" borderId="8" xfId="0" quotePrefix="1" applyFont="1" applyFill="1" applyBorder="1" applyAlignment="1">
      <alignment horizontal="right"/>
    </xf>
    <xf numFmtId="0" fontId="1" fillId="0" borderId="7" xfId="0" quotePrefix="1" applyFont="1" applyBorder="1" applyAlignment="1">
      <alignment horizontal="right"/>
    </xf>
    <xf numFmtId="0" fontId="1" fillId="4" borderId="7" xfId="0" quotePrefix="1" applyFont="1" applyFill="1" applyBorder="1" applyAlignment="1">
      <alignment horizontal="right"/>
    </xf>
    <xf numFmtId="0" fontId="1" fillId="7" borderId="7" xfId="0" quotePrefix="1" applyFont="1" applyFill="1" applyBorder="1" applyAlignment="1">
      <alignment horizontal="right"/>
    </xf>
    <xf numFmtId="0" fontId="1" fillId="4" borderId="57" xfId="0" applyFont="1" applyFill="1" applyBorder="1" applyAlignment="1" applyProtection="1">
      <alignment horizontal="right"/>
      <protection locked="0"/>
    </xf>
    <xf numFmtId="0" fontId="1" fillId="4" borderId="58" xfId="0" applyFont="1" applyFill="1" applyBorder="1" applyAlignment="1" applyProtection="1">
      <alignment horizontal="right"/>
      <protection locked="0"/>
    </xf>
    <xf numFmtId="0" fontId="1" fillId="4" borderId="67" xfId="0" applyFont="1" applyFill="1" applyBorder="1" applyAlignment="1" applyProtection="1">
      <alignment horizontal="right"/>
      <protection locked="0"/>
    </xf>
    <xf numFmtId="0" fontId="1" fillId="7" borderId="68" xfId="0" applyFont="1" applyFill="1" applyBorder="1" applyAlignment="1" applyProtection="1">
      <alignment horizontal="right"/>
      <protection locked="0"/>
    </xf>
    <xf numFmtId="0" fontId="1" fillId="4" borderId="46" xfId="0" applyFont="1" applyFill="1" applyBorder="1" applyAlignment="1" applyProtection="1">
      <alignment horizontal="right"/>
      <protection locked="0"/>
    </xf>
    <xf numFmtId="0" fontId="1" fillId="0" borderId="46" xfId="0" applyFont="1" applyBorder="1" applyAlignment="1" applyProtection="1">
      <alignment horizontal="right"/>
      <protection locked="0"/>
    </xf>
    <xf numFmtId="0" fontId="1" fillId="4" borderId="68" xfId="0" applyFont="1" applyFill="1" applyBorder="1" applyAlignment="1" applyProtection="1">
      <alignment horizontal="right"/>
      <protection locked="0"/>
    </xf>
    <xf numFmtId="0" fontId="1" fillId="4" borderId="69" xfId="0" applyFont="1" applyFill="1" applyBorder="1" applyAlignment="1" applyProtection="1">
      <alignment horizontal="right"/>
      <protection locked="0"/>
    </xf>
    <xf numFmtId="0" fontId="1" fillId="7" borderId="43" xfId="0" quotePrefix="1" applyFont="1" applyFill="1" applyBorder="1" applyAlignment="1" applyProtection="1">
      <alignment horizontal="right"/>
      <protection locked="0"/>
    </xf>
    <xf numFmtId="0" fontId="1" fillId="7" borderId="70" xfId="0" applyFont="1" applyFill="1" applyBorder="1" applyAlignment="1" applyProtection="1">
      <alignment horizontal="right"/>
      <protection locked="0"/>
    </xf>
    <xf numFmtId="0" fontId="1" fillId="7" borderId="71" xfId="0" applyFont="1" applyFill="1" applyBorder="1" applyAlignment="1" applyProtection="1">
      <alignment horizontal="right"/>
      <protection locked="0"/>
    </xf>
    <xf numFmtId="0" fontId="1" fillId="4" borderId="72" xfId="0" quotePrefix="1" applyFont="1" applyFill="1" applyBorder="1" applyAlignment="1" applyProtection="1">
      <alignment horizontal="right"/>
      <protection locked="0"/>
    </xf>
    <xf numFmtId="0" fontId="1" fillId="0" borderId="73" xfId="0" quotePrefix="1" applyFont="1" applyBorder="1" applyAlignment="1" applyProtection="1">
      <alignment horizontal="right"/>
      <protection locked="0"/>
    </xf>
    <xf numFmtId="0" fontId="1" fillId="4" borderId="73" xfId="0" quotePrefix="1" applyFont="1" applyFill="1" applyBorder="1" applyAlignment="1" applyProtection="1">
      <alignment horizontal="right"/>
      <protection locked="0"/>
    </xf>
    <xf numFmtId="0" fontId="1" fillId="0" borderId="74" xfId="0" quotePrefix="1" applyFont="1" applyBorder="1" applyAlignment="1" applyProtection="1">
      <alignment horizontal="right"/>
      <protection locked="0"/>
    </xf>
    <xf numFmtId="0" fontId="1" fillId="4" borderId="73" xfId="0" applyFont="1" applyFill="1" applyBorder="1" applyAlignment="1" applyProtection="1">
      <alignment horizontal="right"/>
      <protection locked="0"/>
    </xf>
    <xf numFmtId="0" fontId="1" fillId="3" borderId="75" xfId="0" quotePrefix="1" applyFont="1" applyFill="1" applyBorder="1" applyAlignment="1" applyProtection="1">
      <alignment horizontal="right"/>
      <protection locked="0"/>
    </xf>
    <xf numFmtId="0" fontId="1" fillId="4" borderId="74" xfId="0" quotePrefix="1" applyFont="1" applyFill="1" applyBorder="1" applyAlignment="1" applyProtection="1">
      <alignment horizontal="right"/>
      <protection locked="0"/>
    </xf>
    <xf numFmtId="0" fontId="1" fillId="7" borderId="74" xfId="0" quotePrefix="1" applyFont="1" applyFill="1" applyBorder="1" applyAlignment="1" applyProtection="1">
      <alignment horizontal="right"/>
      <protection locked="0"/>
    </xf>
    <xf numFmtId="0" fontId="1" fillId="7" borderId="75" xfId="0" quotePrefix="1" applyFont="1" applyFill="1" applyBorder="1" applyAlignment="1" applyProtection="1">
      <alignment horizontal="right"/>
      <protection locked="0"/>
    </xf>
    <xf numFmtId="178" fontId="1" fillId="0" borderId="6" xfId="0" applyNumberFormat="1" applyFont="1" applyBorder="1" applyAlignment="1">
      <alignment horizontal="right"/>
    </xf>
    <xf numFmtId="0" fontId="1" fillId="13" borderId="10" xfId="0" quotePrefix="1" applyFont="1" applyFill="1" applyBorder="1" applyAlignment="1">
      <alignment horizontal="right"/>
    </xf>
    <xf numFmtId="177" fontId="1" fillId="13" borderId="1" xfId="0" quotePrefix="1" applyNumberFormat="1" applyFont="1" applyFill="1" applyBorder="1" applyAlignment="1">
      <alignment horizontal="right"/>
    </xf>
    <xf numFmtId="0" fontId="1" fillId="0" borderId="0" xfId="0" applyFont="1" applyProtection="1">
      <protection locked="0"/>
    </xf>
    <xf numFmtId="0" fontId="6" fillId="0" borderId="77" xfId="0" applyFont="1" applyBorder="1" applyAlignment="1" applyProtection="1">
      <alignment shrinkToFit="1"/>
      <protection locked="0"/>
    </xf>
    <xf numFmtId="0" fontId="6" fillId="0" borderId="6" xfId="0" applyFont="1" applyBorder="1"/>
    <xf numFmtId="0" fontId="6" fillId="0" borderId="2" xfId="0" applyFont="1" applyBorder="1" applyAlignment="1">
      <alignment vertical="center" shrinkToFit="1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176" fontId="6" fillId="0" borderId="6" xfId="0" applyNumberFormat="1" applyFont="1" applyBorder="1" applyAlignment="1" applyProtection="1">
      <alignment vertical="center"/>
      <protection locked="0"/>
    </xf>
    <xf numFmtId="0" fontId="0" fillId="0" borderId="12" xfId="0" applyBorder="1"/>
    <xf numFmtId="0" fontId="1" fillId="13" borderId="16" xfId="0" quotePrefix="1" applyFont="1" applyFill="1" applyBorder="1" applyAlignment="1">
      <alignment horizontal="right"/>
    </xf>
    <xf numFmtId="177" fontId="1" fillId="13" borderId="16" xfId="0" quotePrefix="1" applyNumberFormat="1" applyFont="1" applyFill="1" applyBorder="1" applyAlignment="1">
      <alignment horizontal="right"/>
    </xf>
    <xf numFmtId="177" fontId="1" fillId="13" borderId="6" xfId="0" quotePrefix="1" applyNumberFormat="1" applyFont="1" applyFill="1" applyBorder="1" applyAlignment="1">
      <alignment horizontal="right"/>
    </xf>
    <xf numFmtId="177" fontId="1" fillId="13" borderId="82" xfId="0" quotePrefix="1" applyNumberFormat="1" applyFont="1" applyFill="1" applyBorder="1" applyAlignment="1">
      <alignment horizontal="right"/>
    </xf>
    <xf numFmtId="178" fontId="1" fillId="13" borderId="6" xfId="0" quotePrefix="1" applyNumberFormat="1" applyFont="1" applyFill="1" applyBorder="1" applyAlignment="1">
      <alignment horizontal="right"/>
    </xf>
    <xf numFmtId="176" fontId="0" fillId="0" borderId="82" xfId="1" applyNumberFormat="1" applyFont="1" applyBorder="1" applyAlignment="1" applyProtection="1"/>
    <xf numFmtId="176" fontId="0" fillId="13" borderId="82" xfId="1" applyNumberFormat="1" applyFont="1" applyFill="1" applyBorder="1" applyAlignment="1" applyProtection="1"/>
    <xf numFmtId="176" fontId="0" fillId="13" borderId="6" xfId="1" applyNumberFormat="1" applyFont="1" applyFill="1" applyBorder="1" applyAlignment="1" applyProtection="1"/>
    <xf numFmtId="49" fontId="1" fillId="2" borderId="0" xfId="0" quotePrefix="1" applyNumberFormat="1" applyFont="1" applyFill="1" applyAlignment="1">
      <alignment vertical="center"/>
    </xf>
    <xf numFmtId="49" fontId="1" fillId="2" borderId="81" xfId="0" quotePrefix="1" applyNumberFormat="1" applyFont="1" applyFill="1" applyBorder="1" applyAlignment="1">
      <alignment vertical="center"/>
    </xf>
    <xf numFmtId="49" fontId="1" fillId="2" borderId="80" xfId="0" quotePrefix="1" applyNumberFormat="1" applyFont="1" applyFill="1" applyBorder="1" applyAlignment="1">
      <alignment vertical="center"/>
    </xf>
    <xf numFmtId="49" fontId="1" fillId="2" borderId="83" xfId="0" quotePrefix="1" applyNumberFormat="1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77" fontId="22" fillId="0" borderId="6" xfId="0" applyNumberFormat="1" applyFont="1" applyBorder="1" applyAlignment="1">
      <alignment vertical="center"/>
    </xf>
    <xf numFmtId="176" fontId="22" fillId="0" borderId="6" xfId="1" applyNumberFormat="1" applyFont="1" applyBorder="1" applyAlignment="1" applyProtection="1">
      <alignment vertical="center"/>
    </xf>
    <xf numFmtId="0" fontId="22" fillId="0" borderId="6" xfId="0" applyFont="1" applyBorder="1" applyAlignment="1">
      <alignment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177" fontId="0" fillId="0" borderId="0" xfId="0" applyNumberFormat="1"/>
    <xf numFmtId="178" fontId="0" fillId="0" borderId="0" xfId="0" applyNumberFormat="1" applyProtection="1">
      <protection locked="0"/>
    </xf>
    <xf numFmtId="177" fontId="0" fillId="0" borderId="0" xfId="0" applyNumberFormat="1" applyProtection="1">
      <protection locked="0"/>
    </xf>
    <xf numFmtId="0" fontId="5" fillId="0" borderId="0" xfId="0" quotePrefix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255"/>
    </xf>
    <xf numFmtId="0" fontId="1" fillId="2" borderId="5" xfId="0" applyFont="1" applyFill="1" applyBorder="1" applyAlignment="1">
      <alignment horizontal="center" vertical="center" textRotation="255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255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49" fontId="1" fillId="2" borderId="10" xfId="0" quotePrefix="1" applyNumberFormat="1" applyFont="1" applyFill="1" applyBorder="1" applyAlignment="1">
      <alignment horizontal="center" vertical="center"/>
    </xf>
    <xf numFmtId="49" fontId="1" fillId="2" borderId="15" xfId="0" quotePrefix="1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1" fillId="8" borderId="1" xfId="0" quotePrefix="1" applyFont="1" applyFill="1" applyBorder="1" applyAlignment="1">
      <alignment horizontal="center" vertical="center" wrapText="1"/>
    </xf>
    <xf numFmtId="0" fontId="1" fillId="8" borderId="5" xfId="0" quotePrefix="1" applyFon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6" borderId="5" xfId="0" applyFont="1" applyFill="1" applyBorder="1" applyAlignment="1">
      <alignment horizontal="center" vertical="center" textRotation="255"/>
    </xf>
    <xf numFmtId="0" fontId="1" fillId="6" borderId="4" xfId="0" applyFont="1" applyFill="1" applyBorder="1" applyAlignment="1">
      <alignment horizontal="center" vertical="center" textRotation="255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255"/>
    </xf>
    <xf numFmtId="0" fontId="1" fillId="2" borderId="5" xfId="0" applyFont="1" applyFill="1" applyBorder="1" applyAlignment="1">
      <alignment horizontal="center" vertical="top" wrapText="1"/>
    </xf>
    <xf numFmtId="0" fontId="1" fillId="2" borderId="76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1" fillId="2" borderId="7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shrinkToFit="1"/>
    </xf>
    <xf numFmtId="0" fontId="16" fillId="2" borderId="3" xfId="0" applyFont="1" applyFill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76" xfId="0" applyFont="1" applyFill="1" applyBorder="1" applyAlignment="1">
      <alignment horizontal="center" vertical="center" wrapText="1"/>
    </xf>
    <xf numFmtId="0" fontId="1" fillId="2" borderId="7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8" borderId="4" xfId="0" quotePrefix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3" fillId="5" borderId="7" xfId="0" applyFont="1" applyFill="1" applyBorder="1" applyAlignment="1" applyProtection="1">
      <alignment horizontal="center" vertical="center"/>
      <protection locked="0"/>
    </xf>
    <xf numFmtId="0" fontId="13" fillId="5" borderId="3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1" fillId="0" borderId="6" xfId="0" quotePrefix="1" applyFont="1" applyBorder="1" applyAlignment="1" applyProtection="1">
      <alignment horizontal="center" vertical="center"/>
      <protection locked="0"/>
    </xf>
    <xf numFmtId="0" fontId="12" fillId="10" borderId="2" xfId="0" applyFont="1" applyFill="1" applyBorder="1" applyAlignment="1" applyProtection="1">
      <alignment horizontal="center" vertical="center"/>
      <protection locked="0"/>
    </xf>
    <xf numFmtId="0" fontId="12" fillId="10" borderId="3" xfId="0" applyFont="1" applyFill="1" applyBorder="1" applyAlignment="1" applyProtection="1">
      <alignment horizontal="center" vertical="center"/>
      <protection locked="0"/>
    </xf>
    <xf numFmtId="0" fontId="15" fillId="11" borderId="2" xfId="0" applyFont="1" applyFill="1" applyBorder="1" applyAlignment="1" applyProtection="1">
      <alignment horizontal="center" vertical="center"/>
      <protection locked="0"/>
    </xf>
    <xf numFmtId="0" fontId="15" fillId="11" borderId="7" xfId="0" applyFont="1" applyFill="1" applyBorder="1" applyAlignment="1" applyProtection="1">
      <alignment horizontal="center" vertical="center"/>
      <protection locked="0"/>
    </xf>
    <xf numFmtId="0" fontId="15" fillId="11" borderId="3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top" wrapText="1"/>
    </xf>
    <xf numFmtId="0" fontId="1" fillId="12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4</xdr:row>
      <xdr:rowOff>76200</xdr:rowOff>
    </xdr:from>
    <xdr:to>
      <xdr:col>7</xdr:col>
      <xdr:colOff>350519</xdr:colOff>
      <xdr:row>6</xdr:row>
      <xdr:rowOff>579120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8574" y="891540"/>
          <a:ext cx="5252085" cy="1158240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</a:t>
          </a:r>
          <a:r>
            <a:rPr kumimoji="1" lang="ja-JP" altLang="en-US" sz="105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9</xdr:col>
      <xdr:colOff>0</xdr:colOff>
      <xdr:row>4</xdr:row>
      <xdr:rowOff>38100</xdr:rowOff>
    </xdr:from>
    <xdr:to>
      <xdr:col>15</xdr:col>
      <xdr:colOff>586740</xdr:colOff>
      <xdr:row>6</xdr:row>
      <xdr:rowOff>518160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669280" y="853440"/>
          <a:ext cx="5166360" cy="1135380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昨年度回答した都の令和６年度精度管理評価事業結果入力シートの内容をコピー</a:t>
          </a:r>
          <a:r>
            <a:rPr kumimoji="1" lang="en-US" altLang="ja-JP" sz="105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&amp;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ペースト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してください。</a:t>
          </a:r>
          <a:endParaRPr kumimoji="1" lang="ja-JP" altLang="en-US" sz="105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66677</xdr:colOff>
      <xdr:row>12</xdr:row>
      <xdr:rowOff>9525</xdr:rowOff>
    </xdr:from>
    <xdr:to>
      <xdr:col>12</xdr:col>
      <xdr:colOff>708212</xdr:colOff>
      <xdr:row>58</xdr:row>
      <xdr:rowOff>152400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772277" y="2122805"/>
          <a:ext cx="1251135" cy="8087995"/>
        </a:xfrm>
        <a:prstGeom prst="rightArrow">
          <a:avLst>
            <a:gd name="adj1" fmla="val 76809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179294</xdr:colOff>
      <xdr:row>17</xdr:row>
      <xdr:rowOff>126849</xdr:rowOff>
    </xdr:from>
    <xdr:to>
      <xdr:col>12</xdr:col>
      <xdr:colOff>74519</xdr:colOff>
      <xdr:row>53</xdr:row>
      <xdr:rowOff>98611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884894" y="3085202"/>
          <a:ext cx="504825" cy="61125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2400"/>
            <a:t>令和４年度受診者数もご報告ください</a:t>
          </a:r>
        </a:p>
      </xdr:txBody>
    </xdr:sp>
    <xdr:clientData/>
  </xdr:twoCellAnchor>
  <xdr:twoCellAnchor>
    <xdr:from>
      <xdr:col>0</xdr:col>
      <xdr:colOff>251011</xdr:colOff>
      <xdr:row>4</xdr:row>
      <xdr:rowOff>161365</xdr:rowOff>
    </xdr:from>
    <xdr:to>
      <xdr:col>10</xdr:col>
      <xdr:colOff>242047</xdr:colOff>
      <xdr:row>9</xdr:row>
      <xdr:rowOff>108994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51011" y="887506"/>
          <a:ext cx="6087036" cy="79927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50" b="1"/>
            <a:t>国の指針に基づくがん検診のデータとなります。</a:t>
          </a:r>
          <a:endParaRPr kumimoji="1" lang="en-US" altLang="ja-JP" sz="1050" b="1"/>
        </a:p>
        <a:p>
          <a:r>
            <a:rPr kumimoji="1" lang="ja-JP" altLang="en-US" sz="1050" b="1"/>
            <a:t>区市町村が実施するがん検診について、東京都では、国の指針に基づく検診の実施を推奨しています。</a:t>
          </a:r>
          <a:endParaRPr kumimoji="1" lang="en-US" altLang="ja-JP" sz="1050" b="1"/>
        </a:p>
        <a:p>
          <a:r>
            <a:rPr kumimoji="1" lang="ja-JP" altLang="en-US" sz="1050" b="1"/>
            <a:t>太枠内は、</a:t>
          </a:r>
          <a:r>
            <a:rPr kumimoji="1" lang="ja-JP" altLang="en-US" sz="105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050" b="1">
              <a:solidFill>
                <a:srgbClr val="FF0000"/>
              </a:solidFill>
            </a:rPr>
            <a:t>&amp;</a:t>
          </a:r>
          <a:r>
            <a:rPr kumimoji="1" lang="ja-JP" altLang="en-US" sz="1050" b="1">
              <a:solidFill>
                <a:srgbClr val="FF0000"/>
              </a:solidFill>
            </a:rPr>
            <a:t>ペースト</a:t>
          </a:r>
          <a:r>
            <a:rPr kumimoji="1" lang="ja-JP" altLang="en-US" sz="1050" b="1"/>
            <a:t>してください。</a:t>
          </a:r>
        </a:p>
      </xdr:txBody>
    </xdr:sp>
    <xdr:clientData/>
  </xdr:twoCellAnchor>
  <xdr:twoCellAnchor>
    <xdr:from>
      <xdr:col>13</xdr:col>
      <xdr:colOff>0</xdr:colOff>
      <xdr:row>4</xdr:row>
      <xdr:rowOff>134470</xdr:rowOff>
    </xdr:from>
    <xdr:to>
      <xdr:col>22</xdr:col>
      <xdr:colOff>457200</xdr:colOff>
      <xdr:row>9</xdr:row>
      <xdr:rowOff>82099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8606118" y="860611"/>
          <a:ext cx="6382870" cy="79927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000" b="1"/>
            <a:t>国の指針に基づくがん検診のデータとなります。</a:t>
          </a:r>
          <a:endParaRPr kumimoji="1" lang="en-US" altLang="ja-JP" sz="1000" b="1"/>
        </a:p>
        <a:p>
          <a:r>
            <a:rPr kumimoji="1" lang="ja-JP" altLang="en-US" sz="1000" b="1"/>
            <a:t>区市町村が実施するがん検診について、東京都では、国の指針に基づく検診の実施を推奨しています。</a:t>
          </a:r>
          <a:endParaRPr kumimoji="1" lang="en-US" altLang="ja-JP" sz="1000" b="1"/>
        </a:p>
        <a:p>
          <a:r>
            <a:rPr kumimoji="1" lang="ja-JP" altLang="en-US" sz="1000" b="1"/>
            <a:t>太枠内は、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昨年度回答した都の令和６年度精度管理評価事業結果入力シートの内容</a:t>
          </a:r>
          <a:r>
            <a:rPr kumimoji="1" lang="ja-JP" altLang="ja-JP" sz="10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をコピー</a:t>
          </a:r>
          <a:r>
            <a:rPr kumimoji="1" lang="en-US" altLang="ja-JP" sz="10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&amp;</a:t>
          </a:r>
          <a:r>
            <a:rPr kumimoji="1" lang="ja-JP" altLang="ja-JP" sz="10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ペースト</a:t>
          </a:r>
          <a:r>
            <a:rPr kumimoji="1" lang="ja-JP" altLang="ja-JP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してください。</a:t>
          </a:r>
          <a:endParaRPr kumimoji="1" lang="ja-JP" altLang="en-US" sz="10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74705</xdr:colOff>
      <xdr:row>5</xdr:row>
      <xdr:rowOff>2801</xdr:rowOff>
    </xdr:from>
    <xdr:to>
      <xdr:col>14</xdr:col>
      <xdr:colOff>399677</xdr:colOff>
      <xdr:row>9</xdr:row>
      <xdr:rowOff>89607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4705" y="1291477"/>
          <a:ext cx="9334501" cy="803983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</a:p>
      </xdr:txBody>
    </xdr:sp>
    <xdr:clientData/>
  </xdr:twoCellAnchor>
  <xdr:twoCellAnchor>
    <xdr:from>
      <xdr:col>30</xdr:col>
      <xdr:colOff>44823</xdr:colOff>
      <xdr:row>4</xdr:row>
      <xdr:rowOff>168089</xdr:rowOff>
    </xdr:from>
    <xdr:to>
      <xdr:col>45</xdr:col>
      <xdr:colOff>493620</xdr:colOff>
      <xdr:row>9</xdr:row>
      <xdr:rowOff>75601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9991294" y="1277471"/>
          <a:ext cx="10018620" cy="803983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乳がん検診の対象者４０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P27"/>
  <sheetViews>
    <sheetView tabSelected="1" view="pageBreakPreview" zoomScaleNormal="100" zoomScaleSheetLayoutView="100" zoomScalePageLayoutView="80" workbookViewId="0">
      <selection activeCell="T16" sqref="T16"/>
    </sheetView>
  </sheetViews>
  <sheetFormatPr defaultColWidth="9" defaultRowHeight="13.2"/>
  <cols>
    <col min="1" max="1" width="2.109375" customWidth="1"/>
    <col min="2" max="3" width="8.88671875" customWidth="1"/>
    <col min="4" max="4" width="11.88671875" customWidth="1"/>
    <col min="5" max="6" width="15.77734375" customWidth="1"/>
    <col min="7" max="7" width="11.88671875" customWidth="1"/>
    <col min="8" max="8" width="8.88671875" customWidth="1"/>
    <col min="9" max="9" width="1.88671875" customWidth="1"/>
    <col min="10" max="11" width="8.88671875" customWidth="1"/>
    <col min="12" max="12" width="11.88671875" customWidth="1"/>
    <col min="13" max="14" width="15.77734375" customWidth="1"/>
    <col min="15" max="16" width="8.88671875" customWidth="1"/>
    <col min="17" max="16384" width="9" style="94"/>
  </cols>
  <sheetData>
    <row r="1" spans="2:16" ht="22.5" customHeight="1">
      <c r="B1" s="281" t="s">
        <v>126</v>
      </c>
      <c r="C1" s="281"/>
      <c r="D1" s="281"/>
      <c r="E1" s="281"/>
      <c r="F1" s="281"/>
      <c r="G1" s="281"/>
      <c r="H1" s="281"/>
      <c r="J1" s="281" t="s">
        <v>127</v>
      </c>
      <c r="K1" s="281"/>
      <c r="L1" s="281"/>
      <c r="M1" s="281"/>
      <c r="N1" s="281"/>
      <c r="O1" s="281"/>
      <c r="P1" s="281"/>
    </row>
    <row r="2" spans="2:16" ht="13.8" thickBot="1"/>
    <row r="3" spans="2:16" ht="15" thickBot="1">
      <c r="B3" s="282" t="s">
        <v>9</v>
      </c>
      <c r="C3" s="283"/>
      <c r="D3" s="252"/>
      <c r="J3" s="282" t="s">
        <v>9</v>
      </c>
      <c r="K3" s="283"/>
      <c r="L3" s="253">
        <f>D3</f>
        <v>0</v>
      </c>
    </row>
    <row r="4" spans="2:16" ht="14.4">
      <c r="F4" s="254" t="s">
        <v>115</v>
      </c>
      <c r="G4" s="257">
        <v>0.59499999999999997</v>
      </c>
      <c r="N4" s="254" t="str">
        <f>F4</f>
        <v>区部対象人口率</v>
      </c>
      <c r="O4" s="95">
        <v>0.59499999999999997</v>
      </c>
    </row>
    <row r="5" spans="2:16" ht="26.25" customHeight="1">
      <c r="F5" s="255"/>
      <c r="G5" s="256"/>
      <c r="N5" s="255"/>
      <c r="O5" s="256"/>
    </row>
    <row r="6" spans="2:16" ht="26.25" customHeight="1">
      <c r="F6" s="255"/>
      <c r="G6" s="256"/>
      <c r="N6" s="255"/>
      <c r="O6" s="256"/>
    </row>
    <row r="7" spans="2:16" ht="54.6" customHeight="1"/>
    <row r="8" spans="2:16" ht="27.75" customHeight="1" thickBot="1">
      <c r="E8" s="177" t="s">
        <v>128</v>
      </c>
      <c r="F8" s="178" t="s">
        <v>8</v>
      </c>
      <c r="M8" s="177" t="s">
        <v>124</v>
      </c>
      <c r="N8" s="96" t="s">
        <v>8</v>
      </c>
    </row>
    <row r="9" spans="2:16" ht="13.8" thickTop="1">
      <c r="B9" s="284" t="s">
        <v>107</v>
      </c>
      <c r="C9" s="286" t="s">
        <v>1</v>
      </c>
      <c r="D9" s="287"/>
      <c r="E9" s="182"/>
      <c r="F9" s="188"/>
      <c r="J9" s="284" t="s">
        <v>107</v>
      </c>
      <c r="K9" s="286" t="s">
        <v>1</v>
      </c>
      <c r="L9" s="287"/>
      <c r="M9" s="239"/>
      <c r="N9" s="99"/>
    </row>
    <row r="10" spans="2:16">
      <c r="B10" s="285"/>
      <c r="C10" s="286"/>
      <c r="D10" s="287"/>
      <c r="E10" s="183"/>
      <c r="F10" s="189">
        <f>E10*$G$4</f>
        <v>0</v>
      </c>
      <c r="J10" s="285"/>
      <c r="K10" s="286"/>
      <c r="L10" s="287"/>
      <c r="M10" s="240"/>
      <c r="N10" s="98">
        <f>M10*$O$4</f>
        <v>0</v>
      </c>
    </row>
    <row r="11" spans="2:16">
      <c r="B11" s="285"/>
      <c r="C11" s="286" t="s">
        <v>2</v>
      </c>
      <c r="D11" s="287"/>
      <c r="E11" s="184"/>
      <c r="F11" s="188"/>
      <c r="J11" s="285"/>
      <c r="K11" s="286" t="s">
        <v>2</v>
      </c>
      <c r="L11" s="287"/>
      <c r="M11" s="241"/>
      <c r="N11" s="97"/>
    </row>
    <row r="12" spans="2:16">
      <c r="B12" s="285"/>
      <c r="C12" s="286"/>
      <c r="D12" s="287"/>
      <c r="E12" s="183"/>
      <c r="F12" s="189">
        <f>E12*$G$4</f>
        <v>0</v>
      </c>
      <c r="J12" s="285"/>
      <c r="K12" s="286"/>
      <c r="L12" s="287"/>
      <c r="M12" s="240"/>
      <c r="N12" s="98">
        <f>M12*$O$4</f>
        <v>0</v>
      </c>
    </row>
    <row r="13" spans="2:16">
      <c r="B13" s="285"/>
      <c r="C13" s="286" t="s">
        <v>3</v>
      </c>
      <c r="D13" s="287"/>
      <c r="E13" s="184"/>
      <c r="F13" s="188"/>
      <c r="J13" s="285"/>
      <c r="K13" s="286" t="s">
        <v>3</v>
      </c>
      <c r="L13" s="287"/>
      <c r="M13" s="241"/>
      <c r="N13" s="97"/>
    </row>
    <row r="14" spans="2:16">
      <c r="B14" s="285"/>
      <c r="C14" s="286"/>
      <c r="D14" s="287"/>
      <c r="E14" s="183"/>
      <c r="F14" s="189">
        <f>E14*$G$4</f>
        <v>0</v>
      </c>
      <c r="J14" s="285"/>
      <c r="K14" s="286"/>
      <c r="L14" s="287"/>
      <c r="M14" s="240"/>
      <c r="N14" s="98">
        <f>M14*$O$4</f>
        <v>0</v>
      </c>
    </row>
    <row r="15" spans="2:16">
      <c r="B15" s="285"/>
      <c r="C15" s="286" t="s">
        <v>4</v>
      </c>
      <c r="D15" s="287"/>
      <c r="E15" s="184"/>
      <c r="F15" s="188"/>
      <c r="J15" s="285"/>
      <c r="K15" s="286" t="s">
        <v>4</v>
      </c>
      <c r="L15" s="287"/>
      <c r="M15" s="241"/>
      <c r="N15" s="97"/>
    </row>
    <row r="16" spans="2:16">
      <c r="B16" s="285"/>
      <c r="C16" s="286"/>
      <c r="D16" s="287"/>
      <c r="E16" s="183"/>
      <c r="F16" s="189">
        <f>E16*$G$4</f>
        <v>0</v>
      </c>
      <c r="J16" s="285"/>
      <c r="K16" s="286"/>
      <c r="L16" s="287"/>
      <c r="M16" s="240"/>
      <c r="N16" s="98">
        <f>M16*$O$4</f>
        <v>0</v>
      </c>
    </row>
    <row r="17" spans="2:14">
      <c r="B17" s="285"/>
      <c r="C17" s="286" t="s">
        <v>5</v>
      </c>
      <c r="D17" s="287"/>
      <c r="E17" s="184"/>
      <c r="F17" s="188"/>
      <c r="J17" s="285"/>
      <c r="K17" s="286" t="s">
        <v>5</v>
      </c>
      <c r="L17" s="287"/>
      <c r="M17" s="241"/>
      <c r="N17" s="97"/>
    </row>
    <row r="18" spans="2:14">
      <c r="B18" s="285"/>
      <c r="C18" s="286"/>
      <c r="D18" s="287"/>
      <c r="E18" s="183"/>
      <c r="F18" s="189">
        <f>E18*$G$4</f>
        <v>0</v>
      </c>
      <c r="J18" s="285"/>
      <c r="K18" s="286"/>
      <c r="L18" s="287"/>
      <c r="M18" s="240"/>
      <c r="N18" s="98">
        <f>M18*$O$4</f>
        <v>0</v>
      </c>
    </row>
    <row r="19" spans="2:14">
      <c r="B19" s="285"/>
      <c r="C19" s="286" t="s">
        <v>6</v>
      </c>
      <c r="D19" s="287"/>
      <c r="E19" s="184"/>
      <c r="F19" s="188"/>
      <c r="J19" s="285"/>
      <c r="K19" s="286" t="s">
        <v>6</v>
      </c>
      <c r="L19" s="287"/>
      <c r="M19" s="241"/>
      <c r="N19" s="97"/>
    </row>
    <row r="20" spans="2:14">
      <c r="B20" s="285"/>
      <c r="C20" s="286"/>
      <c r="D20" s="287"/>
      <c r="E20" s="183"/>
      <c r="F20" s="189">
        <f>E20*$G$4</f>
        <v>0</v>
      </c>
      <c r="J20" s="285"/>
      <c r="K20" s="286"/>
      <c r="L20" s="287"/>
      <c r="M20" s="240"/>
      <c r="N20" s="98">
        <f>M20*$O$4</f>
        <v>0</v>
      </c>
    </row>
    <row r="21" spans="2:14">
      <c r="B21" s="285"/>
      <c r="C21" s="286" t="s">
        <v>7</v>
      </c>
      <c r="D21" s="287"/>
      <c r="E21" s="184"/>
      <c r="F21" s="188"/>
      <c r="J21" s="285"/>
      <c r="K21" s="286" t="s">
        <v>7</v>
      </c>
      <c r="L21" s="287"/>
      <c r="M21" s="241"/>
      <c r="N21" s="97"/>
    </row>
    <row r="22" spans="2:14">
      <c r="B22" s="285"/>
      <c r="C22" s="286"/>
      <c r="D22" s="287"/>
      <c r="E22" s="185"/>
      <c r="F22" s="189">
        <f>E22*$G$4</f>
        <v>0</v>
      </c>
      <c r="J22" s="285"/>
      <c r="K22" s="286"/>
      <c r="L22" s="287"/>
      <c r="M22" s="240"/>
      <c r="N22" s="98">
        <f>M22*$O$4</f>
        <v>0</v>
      </c>
    </row>
    <row r="23" spans="2:14">
      <c r="B23" s="285"/>
      <c r="C23" s="286" t="s">
        <v>108</v>
      </c>
      <c r="D23" s="287"/>
      <c r="E23" s="184"/>
      <c r="F23" s="190"/>
      <c r="J23" s="285"/>
      <c r="K23" s="286" t="s">
        <v>108</v>
      </c>
      <c r="L23" s="287"/>
      <c r="M23" s="241"/>
      <c r="N23" s="97"/>
    </row>
    <row r="24" spans="2:14">
      <c r="B24" s="285"/>
      <c r="C24" s="286"/>
      <c r="D24" s="287"/>
      <c r="E24" s="185"/>
      <c r="F24" s="189">
        <f>E24*$G$4</f>
        <v>0</v>
      </c>
      <c r="J24" s="285"/>
      <c r="K24" s="286"/>
      <c r="L24" s="287"/>
      <c r="M24" s="242"/>
      <c r="N24" s="98">
        <f>M24*$O$4</f>
        <v>0</v>
      </c>
    </row>
    <row r="25" spans="2:14">
      <c r="B25" s="285"/>
      <c r="C25" s="293" t="s">
        <v>106</v>
      </c>
      <c r="D25" s="287"/>
      <c r="E25" s="186"/>
      <c r="F25" s="188"/>
      <c r="J25" s="285"/>
      <c r="K25" s="288" t="s">
        <v>106</v>
      </c>
      <c r="L25" s="289"/>
      <c r="M25" s="243"/>
      <c r="N25" s="97"/>
    </row>
    <row r="26" spans="2:14" ht="13.8" thickBot="1">
      <c r="B26" s="292"/>
      <c r="C26" s="286"/>
      <c r="D26" s="287"/>
      <c r="E26" s="187"/>
      <c r="F26" s="191">
        <f>E26*G4</f>
        <v>0</v>
      </c>
      <c r="J26" s="285"/>
      <c r="K26" s="290"/>
      <c r="L26" s="291"/>
      <c r="M26" s="244"/>
      <c r="N26" s="181">
        <f>M26*O4</f>
        <v>0</v>
      </c>
    </row>
    <row r="27" spans="2:14" ht="13.8" thickTop="1">
      <c r="C27" t="s">
        <v>123</v>
      </c>
      <c r="E27">
        <f>SUM(E10,E12,E14,E16,E18,E20)</f>
        <v>0</v>
      </c>
      <c r="F27" s="278">
        <f>SUM(F10,F12,F14,F16,F18,F20)</f>
        <v>0</v>
      </c>
      <c r="K27" t="s">
        <v>123</v>
      </c>
      <c r="M27">
        <f>SUM(M10,M12,M14,M16,M18,M20)</f>
        <v>0</v>
      </c>
      <c r="N27" s="278">
        <f>SUM(N10,N12,N14,N16,N18,N20)</f>
        <v>0</v>
      </c>
    </row>
  </sheetData>
  <mergeCells count="24">
    <mergeCell ref="B9:B26"/>
    <mergeCell ref="B1:H1"/>
    <mergeCell ref="B3:C3"/>
    <mergeCell ref="C15:D16"/>
    <mergeCell ref="C17:D18"/>
    <mergeCell ref="C19:D20"/>
    <mergeCell ref="C13:D14"/>
    <mergeCell ref="C25:D26"/>
    <mergeCell ref="C9:D10"/>
    <mergeCell ref="C11:D12"/>
    <mergeCell ref="C23:D24"/>
    <mergeCell ref="C21:D22"/>
    <mergeCell ref="J1:P1"/>
    <mergeCell ref="J3:K3"/>
    <mergeCell ref="J9:J26"/>
    <mergeCell ref="K9:L10"/>
    <mergeCell ref="K11:L12"/>
    <mergeCell ref="K13:L14"/>
    <mergeCell ref="K17:L18"/>
    <mergeCell ref="K19:L20"/>
    <mergeCell ref="K21:L22"/>
    <mergeCell ref="K23:L24"/>
    <mergeCell ref="K15:L16"/>
    <mergeCell ref="K25:L26"/>
  </mergeCells>
  <phoneticPr fontId="2"/>
  <pageMargins left="0.7" right="0.7" top="0.75" bottom="0.75" header="0.3" footer="0.3"/>
  <pageSetup paperSize="9" scale="88" orientation="portrait" r:id="rId1"/>
  <colBreaks count="1" manualBreakCount="1">
    <brk id="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AL107"/>
  <sheetViews>
    <sheetView view="pageBreakPreview" zoomScale="75" zoomScaleNormal="100" zoomScaleSheetLayoutView="75" workbookViewId="0">
      <selection activeCell="O81" sqref="O81"/>
    </sheetView>
  </sheetViews>
  <sheetFormatPr defaultColWidth="9" defaultRowHeight="13.2"/>
  <cols>
    <col min="1" max="12" width="8.88671875" customWidth="1"/>
    <col min="13" max="13" width="16.33203125" customWidth="1"/>
    <col min="14" max="23" width="8.88671875" customWidth="1"/>
    <col min="39" max="16384" width="9" style="94"/>
  </cols>
  <sheetData>
    <row r="1" spans="1:20" ht="16.2">
      <c r="B1" s="281" t="s">
        <v>129</v>
      </c>
      <c r="C1" s="281"/>
      <c r="D1" s="281"/>
      <c r="E1" s="281"/>
      <c r="F1" s="281"/>
      <c r="G1" s="281"/>
      <c r="H1" s="281"/>
      <c r="N1" s="281" t="s">
        <v>143</v>
      </c>
      <c r="O1" s="281"/>
      <c r="P1" s="281"/>
      <c r="Q1" s="281"/>
      <c r="R1" s="281"/>
      <c r="S1" s="281"/>
      <c r="T1" s="281"/>
    </row>
    <row r="3" spans="1:20" ht="14.4">
      <c r="A3" s="282" t="s">
        <v>9</v>
      </c>
      <c r="B3" s="314"/>
      <c r="C3" s="283"/>
      <c r="D3" s="315">
        <f>'01 対象者数'!$D$3</f>
        <v>0</v>
      </c>
      <c r="E3" s="316"/>
      <c r="F3" s="317"/>
      <c r="N3" s="282" t="s">
        <v>9</v>
      </c>
      <c r="O3" s="314"/>
      <c r="P3" s="283"/>
      <c r="Q3" s="315">
        <f>'01 対象者数'!$D$3</f>
        <v>0</v>
      </c>
      <c r="R3" s="316"/>
      <c r="S3" s="317"/>
    </row>
    <row r="11" spans="1:20" ht="13.5" customHeight="1">
      <c r="A11" s="320"/>
      <c r="B11" s="321"/>
      <c r="C11" s="2"/>
      <c r="D11" s="3"/>
      <c r="E11" s="311" t="s">
        <v>130</v>
      </c>
      <c r="F11" s="307" t="s">
        <v>51</v>
      </c>
      <c r="G11" s="307" t="s">
        <v>131</v>
      </c>
      <c r="H11" s="4" t="s">
        <v>10</v>
      </c>
      <c r="I11" s="5"/>
      <c r="J11" s="6" t="s">
        <v>11</v>
      </c>
      <c r="K11" s="5"/>
      <c r="L11" s="258"/>
      <c r="N11" s="320"/>
      <c r="O11" s="321"/>
      <c r="P11" s="2"/>
      <c r="Q11" s="3"/>
      <c r="R11" s="4" t="s">
        <v>10</v>
      </c>
      <c r="S11" s="5"/>
    </row>
    <row r="12" spans="1:20">
      <c r="A12" s="322"/>
      <c r="B12" s="323"/>
      <c r="C12" s="7"/>
      <c r="D12" s="8"/>
      <c r="E12" s="312"/>
      <c r="F12" s="313"/>
      <c r="G12" s="313"/>
      <c r="H12" s="9" t="s">
        <v>132</v>
      </c>
      <c r="I12" s="10"/>
      <c r="J12" s="9" t="s">
        <v>132</v>
      </c>
      <c r="K12" s="10"/>
      <c r="L12" s="258"/>
      <c r="N12" s="322"/>
      <c r="O12" s="323"/>
      <c r="P12" s="7"/>
      <c r="Q12" s="8"/>
      <c r="R12" s="9" t="s">
        <v>144</v>
      </c>
      <c r="S12" s="10"/>
    </row>
    <row r="13" spans="1:20">
      <c r="A13" s="322"/>
      <c r="B13" s="323"/>
      <c r="C13" s="11" t="s">
        <v>12</v>
      </c>
      <c r="D13" s="8"/>
      <c r="E13" s="312"/>
      <c r="F13" s="313"/>
      <c r="G13" s="313"/>
      <c r="H13" s="12" t="s">
        <v>13</v>
      </c>
      <c r="I13" s="12" t="s">
        <v>14</v>
      </c>
      <c r="J13" s="12" t="s">
        <v>13</v>
      </c>
      <c r="K13" s="12" t="s">
        <v>14</v>
      </c>
      <c r="L13" s="258"/>
      <c r="N13" s="322"/>
      <c r="O13" s="323"/>
      <c r="P13" s="11" t="s">
        <v>12</v>
      </c>
      <c r="Q13" s="8"/>
      <c r="R13" s="12" t="s">
        <v>13</v>
      </c>
      <c r="S13" s="12" t="s">
        <v>14</v>
      </c>
    </row>
    <row r="14" spans="1:20" ht="13.5" customHeight="1">
      <c r="A14" s="322"/>
      <c r="B14" s="323"/>
      <c r="C14" s="13"/>
      <c r="D14" s="8"/>
      <c r="E14" s="312"/>
      <c r="F14" s="313"/>
      <c r="G14" s="313"/>
      <c r="H14" s="14"/>
      <c r="I14" s="14"/>
      <c r="J14" s="14"/>
      <c r="K14" s="14"/>
      <c r="L14" s="258"/>
      <c r="N14" s="322"/>
      <c r="O14" s="323"/>
      <c r="P14" s="13"/>
      <c r="Q14" s="8"/>
      <c r="R14" s="14"/>
      <c r="S14" s="14"/>
    </row>
    <row r="15" spans="1:20" ht="13.8" thickBot="1">
      <c r="A15" s="324"/>
      <c r="B15" s="325"/>
      <c r="C15" s="15"/>
      <c r="D15" s="16"/>
      <c r="E15" s="312"/>
      <c r="F15" s="313"/>
      <c r="G15" s="308"/>
      <c r="H15" s="195"/>
      <c r="I15" s="196"/>
      <c r="J15" s="196"/>
      <c r="K15" s="196"/>
      <c r="L15" s="258"/>
      <c r="N15" s="324"/>
      <c r="O15" s="325"/>
      <c r="P15" s="15"/>
      <c r="Q15" s="16"/>
      <c r="R15" s="195"/>
      <c r="S15" s="196"/>
    </row>
    <row r="16" spans="1:20" ht="13.95" customHeight="1" thickTop="1">
      <c r="A16" s="318" t="s">
        <v>110</v>
      </c>
      <c r="B16" s="294" t="s">
        <v>17</v>
      </c>
      <c r="C16" s="288" t="s">
        <v>15</v>
      </c>
      <c r="D16" s="80"/>
      <c r="E16" s="74"/>
      <c r="F16" s="77"/>
      <c r="G16" s="224"/>
      <c r="H16" s="204"/>
      <c r="I16" s="228"/>
      <c r="J16" s="229"/>
      <c r="K16" s="230"/>
      <c r="N16" s="327" t="s">
        <v>110</v>
      </c>
      <c r="O16" s="294" t="s">
        <v>1</v>
      </c>
      <c r="P16" s="288" t="s">
        <v>15</v>
      </c>
      <c r="Q16" s="269"/>
      <c r="R16" s="239"/>
      <c r="S16" s="239"/>
    </row>
    <row r="17" spans="1:19">
      <c r="A17" s="318"/>
      <c r="B17" s="295"/>
      <c r="C17" s="326"/>
      <c r="D17" s="51"/>
      <c r="E17" s="74"/>
      <c r="F17" s="77"/>
      <c r="G17" s="225">
        <f>'03乳がんプロセス指標'!F22+'03乳がんプロセス指標'!AJ22</f>
        <v>0</v>
      </c>
      <c r="H17" s="179"/>
      <c r="I17" s="18"/>
      <c r="J17" s="102"/>
      <c r="K17" s="231"/>
      <c r="N17" s="318"/>
      <c r="O17" s="295"/>
      <c r="P17" s="290"/>
      <c r="Q17" s="268"/>
      <c r="R17" s="242"/>
      <c r="S17" s="242"/>
    </row>
    <row r="18" spans="1:19">
      <c r="A18" s="318"/>
      <c r="B18" s="295"/>
      <c r="C18" s="288" t="s">
        <v>16</v>
      </c>
      <c r="D18" s="80"/>
      <c r="E18" s="74"/>
      <c r="F18" s="77"/>
      <c r="G18" s="226"/>
      <c r="H18" s="212"/>
      <c r="I18" s="107"/>
      <c r="J18" s="107"/>
      <c r="K18" s="232"/>
      <c r="N18" s="318"/>
      <c r="O18" s="295"/>
      <c r="P18" s="288" t="s">
        <v>16</v>
      </c>
      <c r="Q18" s="270"/>
      <c r="R18" s="245"/>
      <c r="S18" s="245"/>
    </row>
    <row r="19" spans="1:19">
      <c r="A19" s="318"/>
      <c r="B19" s="295"/>
      <c r="C19" s="326"/>
      <c r="D19" s="51"/>
      <c r="E19" s="74"/>
      <c r="F19" s="77"/>
      <c r="G19" s="225">
        <f>'03乳がんプロセス指標'!F24+'03乳がんプロセス指標'!AJ24</f>
        <v>0</v>
      </c>
      <c r="H19" s="179"/>
      <c r="I19" s="18"/>
      <c r="J19" s="18"/>
      <c r="K19" s="233"/>
      <c r="N19" s="318"/>
      <c r="O19" s="295"/>
      <c r="P19" s="290"/>
      <c r="Q19" s="268"/>
      <c r="R19" s="242"/>
      <c r="S19" s="242"/>
    </row>
    <row r="20" spans="1:19">
      <c r="A20" s="318"/>
      <c r="B20" s="295"/>
      <c r="C20" s="288" t="s">
        <v>0</v>
      </c>
      <c r="D20" s="80"/>
      <c r="E20" s="74"/>
      <c r="F20" s="78"/>
      <c r="G20" s="226"/>
      <c r="H20" s="212"/>
      <c r="I20" s="108"/>
      <c r="J20" s="109"/>
      <c r="K20" s="234"/>
      <c r="N20" s="318"/>
      <c r="O20" s="295"/>
      <c r="P20" s="288" t="s">
        <v>0</v>
      </c>
      <c r="Q20" s="270"/>
      <c r="R20" s="245"/>
      <c r="S20" s="245"/>
    </row>
    <row r="21" spans="1:19">
      <c r="A21" s="318"/>
      <c r="B21" s="296"/>
      <c r="C21" s="326"/>
      <c r="D21" s="51"/>
      <c r="E21" s="46">
        <f>'01 対象者数'!E10</f>
        <v>0</v>
      </c>
      <c r="F21" s="89">
        <f>'01 対象者数'!F10</f>
        <v>0</v>
      </c>
      <c r="G21" s="227">
        <f>'03乳がんプロセス指標'!F26+'03乳がんプロセス指標'!AJ26</f>
        <v>0</v>
      </c>
      <c r="H21" s="214"/>
      <c r="I21" s="103"/>
      <c r="J21" s="102"/>
      <c r="K21" s="231"/>
      <c r="N21" s="318"/>
      <c r="O21" s="296"/>
      <c r="P21" s="290"/>
      <c r="Q21" s="268"/>
      <c r="R21" s="246"/>
      <c r="S21" s="246"/>
    </row>
    <row r="22" spans="1:19">
      <c r="A22" s="318"/>
      <c r="B22" s="294" t="s">
        <v>18</v>
      </c>
      <c r="C22" s="288" t="s">
        <v>15</v>
      </c>
      <c r="D22" s="305"/>
      <c r="E22" s="74"/>
      <c r="F22" s="77"/>
      <c r="G22" s="226"/>
      <c r="H22" s="212"/>
      <c r="I22" s="107"/>
      <c r="J22" s="109"/>
      <c r="K22" s="234"/>
      <c r="N22" s="318"/>
      <c r="O22" s="294" t="s">
        <v>2</v>
      </c>
      <c r="P22" s="288" t="s">
        <v>15</v>
      </c>
      <c r="Q22" s="270"/>
      <c r="R22" s="245"/>
      <c r="S22" s="245"/>
    </row>
    <row r="23" spans="1:19">
      <c r="A23" s="318"/>
      <c r="B23" s="295"/>
      <c r="C23" s="290"/>
      <c r="D23" s="306"/>
      <c r="E23" s="74"/>
      <c r="F23" s="77"/>
      <c r="G23" s="225">
        <f>'03乳がんプロセス指標'!F28+'03乳がんプロセス指標'!AJ28</f>
        <v>0</v>
      </c>
      <c r="H23" s="179"/>
      <c r="I23" s="18"/>
      <c r="J23" s="102"/>
      <c r="K23" s="231"/>
      <c r="N23" s="318"/>
      <c r="O23" s="295"/>
      <c r="P23" s="290"/>
      <c r="Q23" s="268"/>
      <c r="R23" s="242"/>
      <c r="S23" s="242"/>
    </row>
    <row r="24" spans="1:19">
      <c r="A24" s="318"/>
      <c r="B24" s="295"/>
      <c r="C24" s="288" t="s">
        <v>16</v>
      </c>
      <c r="D24" s="305"/>
      <c r="E24" s="74"/>
      <c r="F24" s="77"/>
      <c r="G24" s="226"/>
      <c r="H24" s="212"/>
      <c r="I24" s="107"/>
      <c r="J24" s="107"/>
      <c r="K24" s="232"/>
      <c r="N24" s="318"/>
      <c r="O24" s="295"/>
      <c r="P24" s="288" t="s">
        <v>16</v>
      </c>
      <c r="Q24" s="270"/>
      <c r="R24" s="245"/>
      <c r="S24" s="245"/>
    </row>
    <row r="25" spans="1:19">
      <c r="A25" s="318"/>
      <c r="B25" s="295"/>
      <c r="C25" s="290"/>
      <c r="D25" s="306"/>
      <c r="E25" s="74"/>
      <c r="F25" s="77"/>
      <c r="G25" s="225">
        <f>'03乳がんプロセス指標'!F30+'03乳がんプロセス指標'!AJ30</f>
        <v>0</v>
      </c>
      <c r="H25" s="179"/>
      <c r="I25" s="18"/>
      <c r="J25" s="18"/>
      <c r="K25" s="233"/>
      <c r="N25" s="318"/>
      <c r="O25" s="295"/>
      <c r="P25" s="290"/>
      <c r="Q25" s="268"/>
      <c r="R25" s="242"/>
      <c r="S25" s="242"/>
    </row>
    <row r="26" spans="1:19">
      <c r="A26" s="318"/>
      <c r="B26" s="295"/>
      <c r="C26" s="288" t="s">
        <v>0</v>
      </c>
      <c r="D26" s="305"/>
      <c r="E26" s="74"/>
      <c r="F26" s="78"/>
      <c r="G26" s="226"/>
      <c r="H26" s="212"/>
      <c r="I26" s="108"/>
      <c r="J26" s="109"/>
      <c r="K26" s="234"/>
      <c r="N26" s="318"/>
      <c r="O26" s="295"/>
      <c r="P26" s="288" t="s">
        <v>0</v>
      </c>
      <c r="Q26" s="270"/>
      <c r="R26" s="245"/>
      <c r="S26" s="245"/>
    </row>
    <row r="27" spans="1:19">
      <c r="A27" s="318"/>
      <c r="B27" s="296"/>
      <c r="C27" s="290"/>
      <c r="D27" s="306"/>
      <c r="E27" s="46">
        <f>'01 対象者数'!E12</f>
        <v>0</v>
      </c>
      <c r="F27" s="89">
        <f>'01 対象者数'!F12</f>
        <v>0</v>
      </c>
      <c r="G27" s="227">
        <f>'03乳がんプロセス指標'!F32+'03乳がんプロセス指標'!AJ32</f>
        <v>0</v>
      </c>
      <c r="H27" s="214"/>
      <c r="I27" s="103"/>
      <c r="J27" s="102"/>
      <c r="K27" s="231"/>
      <c r="N27" s="318"/>
      <c r="O27" s="296"/>
      <c r="P27" s="290"/>
      <c r="Q27" s="268"/>
      <c r="R27" s="246"/>
      <c r="S27" s="246"/>
    </row>
    <row r="28" spans="1:19">
      <c r="A28" s="318"/>
      <c r="B28" s="294" t="s">
        <v>19</v>
      </c>
      <c r="C28" s="288" t="s">
        <v>15</v>
      </c>
      <c r="D28" s="305"/>
      <c r="E28" s="74"/>
      <c r="F28" s="77"/>
      <c r="G28" s="226"/>
      <c r="H28" s="212"/>
      <c r="I28" s="107"/>
      <c r="J28" s="109"/>
      <c r="K28" s="234"/>
      <c r="N28" s="318"/>
      <c r="O28" s="294" t="s">
        <v>3</v>
      </c>
      <c r="P28" s="288" t="s">
        <v>15</v>
      </c>
      <c r="Q28" s="270"/>
      <c r="R28" s="245"/>
      <c r="S28" s="245"/>
    </row>
    <row r="29" spans="1:19">
      <c r="A29" s="318"/>
      <c r="B29" s="295"/>
      <c r="C29" s="290"/>
      <c r="D29" s="306"/>
      <c r="E29" s="74"/>
      <c r="F29" s="77"/>
      <c r="G29" s="225">
        <f>'03乳がんプロセス指標'!F34+'03乳がんプロセス指標'!AJ34</f>
        <v>0</v>
      </c>
      <c r="H29" s="179"/>
      <c r="I29" s="18"/>
      <c r="J29" s="102"/>
      <c r="K29" s="231"/>
      <c r="N29" s="318"/>
      <c r="O29" s="295"/>
      <c r="P29" s="290"/>
      <c r="Q29" s="268"/>
      <c r="R29" s="242"/>
      <c r="S29" s="242"/>
    </row>
    <row r="30" spans="1:19">
      <c r="A30" s="318"/>
      <c r="B30" s="295"/>
      <c r="C30" s="288" t="s">
        <v>16</v>
      </c>
      <c r="D30" s="305"/>
      <c r="E30" s="74"/>
      <c r="F30" s="77"/>
      <c r="G30" s="226"/>
      <c r="H30" s="212"/>
      <c r="I30" s="107"/>
      <c r="J30" s="107"/>
      <c r="K30" s="232"/>
      <c r="N30" s="318"/>
      <c r="O30" s="295"/>
      <c r="P30" s="288" t="s">
        <v>16</v>
      </c>
      <c r="Q30" s="270"/>
      <c r="R30" s="245"/>
      <c r="S30" s="245"/>
    </row>
    <row r="31" spans="1:19">
      <c r="A31" s="318"/>
      <c r="B31" s="295"/>
      <c r="C31" s="290"/>
      <c r="D31" s="306"/>
      <c r="E31" s="74"/>
      <c r="F31" s="77"/>
      <c r="G31" s="225">
        <f>'03乳がんプロセス指標'!F36+'03乳がんプロセス指標'!AJ36</f>
        <v>0</v>
      </c>
      <c r="H31" s="179"/>
      <c r="I31" s="18"/>
      <c r="J31" s="18"/>
      <c r="K31" s="233"/>
      <c r="N31" s="318"/>
      <c r="O31" s="295"/>
      <c r="P31" s="290"/>
      <c r="Q31" s="268"/>
      <c r="R31" s="242"/>
      <c r="S31" s="242"/>
    </row>
    <row r="32" spans="1:19">
      <c r="A32" s="318"/>
      <c r="B32" s="295"/>
      <c r="C32" s="288" t="s">
        <v>0</v>
      </c>
      <c r="D32" s="305"/>
      <c r="E32" s="74"/>
      <c r="F32" s="78"/>
      <c r="G32" s="226"/>
      <c r="H32" s="212"/>
      <c r="I32" s="108"/>
      <c r="J32" s="109"/>
      <c r="K32" s="234"/>
      <c r="N32" s="318"/>
      <c r="O32" s="295"/>
      <c r="P32" s="288" t="s">
        <v>0</v>
      </c>
      <c r="Q32" s="270"/>
      <c r="R32" s="245"/>
      <c r="S32" s="245"/>
    </row>
    <row r="33" spans="1:19">
      <c r="A33" s="318"/>
      <c r="B33" s="296"/>
      <c r="C33" s="290"/>
      <c r="D33" s="306"/>
      <c r="E33" s="46">
        <f>'01 対象者数'!E14</f>
        <v>0</v>
      </c>
      <c r="F33" s="89">
        <f>'01 対象者数'!F14</f>
        <v>0</v>
      </c>
      <c r="G33" s="227">
        <f>'03乳がんプロセス指標'!F38+'03乳がんプロセス指標'!AJ38</f>
        <v>0</v>
      </c>
      <c r="H33" s="214"/>
      <c r="I33" s="103"/>
      <c r="J33" s="102"/>
      <c r="K33" s="231"/>
      <c r="N33" s="318"/>
      <c r="O33" s="296"/>
      <c r="P33" s="290"/>
      <c r="Q33" s="268"/>
      <c r="R33" s="246"/>
      <c r="S33" s="246"/>
    </row>
    <row r="34" spans="1:19">
      <c r="A34" s="318"/>
      <c r="B34" s="294" t="s">
        <v>20</v>
      </c>
      <c r="C34" s="288" t="s">
        <v>15</v>
      </c>
      <c r="D34" s="305"/>
      <c r="E34" s="74"/>
      <c r="F34" s="77"/>
      <c r="G34" s="226"/>
      <c r="H34" s="212"/>
      <c r="I34" s="107"/>
      <c r="J34" s="109"/>
      <c r="K34" s="234"/>
      <c r="N34" s="318"/>
      <c r="O34" s="294" t="s">
        <v>4</v>
      </c>
      <c r="P34" s="288" t="s">
        <v>15</v>
      </c>
      <c r="Q34" s="270"/>
      <c r="R34" s="245"/>
      <c r="S34" s="245"/>
    </row>
    <row r="35" spans="1:19">
      <c r="A35" s="318"/>
      <c r="B35" s="295"/>
      <c r="C35" s="290"/>
      <c r="D35" s="306"/>
      <c r="E35" s="74"/>
      <c r="F35" s="77"/>
      <c r="G35" s="225">
        <f>'03乳がんプロセス指標'!F40+'03乳がんプロセス指標'!AJ40</f>
        <v>0</v>
      </c>
      <c r="H35" s="179"/>
      <c r="I35" s="18"/>
      <c r="J35" s="102"/>
      <c r="K35" s="231"/>
      <c r="N35" s="318"/>
      <c r="O35" s="295"/>
      <c r="P35" s="290"/>
      <c r="Q35" s="268"/>
      <c r="R35" s="242"/>
      <c r="S35" s="242"/>
    </row>
    <row r="36" spans="1:19">
      <c r="A36" s="318"/>
      <c r="B36" s="295"/>
      <c r="C36" s="288" t="s">
        <v>16</v>
      </c>
      <c r="D36" s="305"/>
      <c r="E36" s="74"/>
      <c r="F36" s="77"/>
      <c r="G36" s="226"/>
      <c r="H36" s="212"/>
      <c r="I36" s="107"/>
      <c r="J36" s="107"/>
      <c r="K36" s="232"/>
      <c r="N36" s="318"/>
      <c r="O36" s="295"/>
      <c r="P36" s="288" t="s">
        <v>16</v>
      </c>
      <c r="Q36" s="269"/>
      <c r="R36" s="245"/>
      <c r="S36" s="245"/>
    </row>
    <row r="37" spans="1:19">
      <c r="A37" s="318"/>
      <c r="B37" s="295"/>
      <c r="C37" s="290"/>
      <c r="D37" s="306"/>
      <c r="E37" s="74"/>
      <c r="F37" s="77"/>
      <c r="G37" s="225">
        <f>'03乳がんプロセス指標'!F42+'03乳がんプロセス指標'!AJ42</f>
        <v>0</v>
      </c>
      <c r="H37" s="179"/>
      <c r="I37" s="18"/>
      <c r="J37" s="18"/>
      <c r="K37" s="233"/>
      <c r="N37" s="318"/>
      <c r="O37" s="295"/>
      <c r="P37" s="290"/>
      <c r="Q37" s="268"/>
      <c r="R37" s="242"/>
      <c r="S37" s="242"/>
    </row>
    <row r="38" spans="1:19">
      <c r="A38" s="318"/>
      <c r="B38" s="295"/>
      <c r="C38" s="288" t="s">
        <v>0</v>
      </c>
      <c r="D38" s="305"/>
      <c r="E38" s="74"/>
      <c r="F38" s="78"/>
      <c r="G38" s="226"/>
      <c r="H38" s="212"/>
      <c r="I38" s="108"/>
      <c r="J38" s="109"/>
      <c r="K38" s="234"/>
      <c r="N38" s="318"/>
      <c r="O38" s="295"/>
      <c r="P38" s="288" t="s">
        <v>0</v>
      </c>
      <c r="Q38" s="270"/>
      <c r="R38" s="245"/>
      <c r="S38" s="245"/>
    </row>
    <row r="39" spans="1:19">
      <c r="A39" s="318"/>
      <c r="B39" s="296"/>
      <c r="C39" s="290"/>
      <c r="D39" s="306"/>
      <c r="E39" s="46">
        <f>'01 対象者数'!E16</f>
        <v>0</v>
      </c>
      <c r="F39" s="89">
        <f>'01 対象者数'!F16</f>
        <v>0</v>
      </c>
      <c r="G39" s="227">
        <f>'03乳がんプロセス指標'!F44+'03乳がんプロセス指標'!AJ44</f>
        <v>0</v>
      </c>
      <c r="H39" s="214"/>
      <c r="I39" s="103"/>
      <c r="J39" s="102"/>
      <c r="K39" s="231"/>
      <c r="N39" s="318"/>
      <c r="O39" s="296"/>
      <c r="P39" s="290"/>
      <c r="Q39" s="268"/>
      <c r="R39" s="246"/>
      <c r="S39" s="246"/>
    </row>
    <row r="40" spans="1:19">
      <c r="A40" s="318"/>
      <c r="B40" s="294" t="s">
        <v>21</v>
      </c>
      <c r="C40" s="288" t="s">
        <v>15</v>
      </c>
      <c r="D40" s="305"/>
      <c r="E40" s="74"/>
      <c r="F40" s="77"/>
      <c r="G40" s="226"/>
      <c r="H40" s="212"/>
      <c r="I40" s="107"/>
      <c r="J40" s="109"/>
      <c r="K40" s="234"/>
      <c r="N40" s="318"/>
      <c r="O40" s="294" t="s">
        <v>5</v>
      </c>
      <c r="P40" s="288" t="s">
        <v>15</v>
      </c>
      <c r="Q40" s="270"/>
      <c r="R40" s="245"/>
      <c r="S40" s="245"/>
    </row>
    <row r="41" spans="1:19">
      <c r="A41" s="318"/>
      <c r="B41" s="295"/>
      <c r="C41" s="290"/>
      <c r="D41" s="306"/>
      <c r="E41" s="74"/>
      <c r="F41" s="77"/>
      <c r="G41" s="225">
        <f>'03乳がんプロセス指標'!F46+'03乳がんプロセス指標'!AJ46</f>
        <v>0</v>
      </c>
      <c r="H41" s="179"/>
      <c r="I41" s="18"/>
      <c r="J41" s="102"/>
      <c r="K41" s="231"/>
      <c r="N41" s="318"/>
      <c r="O41" s="295"/>
      <c r="P41" s="290"/>
      <c r="Q41" s="268"/>
      <c r="R41" s="242"/>
      <c r="S41" s="242"/>
    </row>
    <row r="42" spans="1:19">
      <c r="A42" s="318"/>
      <c r="B42" s="295"/>
      <c r="C42" s="288" t="s">
        <v>16</v>
      </c>
      <c r="D42" s="305"/>
      <c r="E42" s="74"/>
      <c r="F42" s="77"/>
      <c r="G42" s="226"/>
      <c r="H42" s="212"/>
      <c r="I42" s="107"/>
      <c r="J42" s="107"/>
      <c r="K42" s="232"/>
      <c r="N42" s="318"/>
      <c r="O42" s="295"/>
      <c r="P42" s="288" t="s">
        <v>16</v>
      </c>
      <c r="Q42" s="270"/>
      <c r="R42" s="245"/>
      <c r="S42" s="245"/>
    </row>
    <row r="43" spans="1:19" ht="13.95" customHeight="1">
      <c r="A43" s="318"/>
      <c r="B43" s="295"/>
      <c r="C43" s="290"/>
      <c r="D43" s="306"/>
      <c r="E43" s="74"/>
      <c r="F43" s="77"/>
      <c r="G43" s="225">
        <f>'03乳がんプロセス指標'!F48+'03乳がんプロセス指標'!AJ48</f>
        <v>0</v>
      </c>
      <c r="H43" s="179"/>
      <c r="I43" s="18"/>
      <c r="J43" s="18"/>
      <c r="K43" s="233"/>
      <c r="N43" s="318"/>
      <c r="O43" s="295"/>
      <c r="P43" s="290"/>
      <c r="Q43" s="268"/>
      <c r="R43" s="242"/>
      <c r="S43" s="242"/>
    </row>
    <row r="44" spans="1:19">
      <c r="A44" s="318"/>
      <c r="B44" s="295"/>
      <c r="C44" s="288" t="s">
        <v>0</v>
      </c>
      <c r="D44" s="305"/>
      <c r="E44" s="74"/>
      <c r="F44" s="78"/>
      <c r="G44" s="226"/>
      <c r="H44" s="212"/>
      <c r="I44" s="108"/>
      <c r="J44" s="109"/>
      <c r="K44" s="234"/>
      <c r="N44" s="318"/>
      <c r="O44" s="295"/>
      <c r="P44" s="288" t="s">
        <v>0</v>
      </c>
      <c r="Q44" s="270"/>
      <c r="R44" s="245"/>
      <c r="S44" s="245"/>
    </row>
    <row r="45" spans="1:19">
      <c r="A45" s="318"/>
      <c r="B45" s="296"/>
      <c r="C45" s="290"/>
      <c r="D45" s="306"/>
      <c r="E45" s="46">
        <f>'01 対象者数'!E18</f>
        <v>0</v>
      </c>
      <c r="F45" s="89">
        <f>'01 対象者数'!F18</f>
        <v>0</v>
      </c>
      <c r="G45" s="227">
        <f>'03乳がんプロセス指標'!F50+'03乳がんプロセス指標'!AJ50</f>
        <v>0</v>
      </c>
      <c r="H45" s="214"/>
      <c r="I45" s="103"/>
      <c r="J45" s="102"/>
      <c r="K45" s="231"/>
      <c r="N45" s="318"/>
      <c r="O45" s="296"/>
      <c r="P45" s="290"/>
      <c r="Q45" s="268"/>
      <c r="R45" s="246"/>
      <c r="S45" s="246"/>
    </row>
    <row r="46" spans="1:19">
      <c r="A46" s="318"/>
      <c r="B46" s="294" t="s">
        <v>22</v>
      </c>
      <c r="C46" s="288" t="s">
        <v>15</v>
      </c>
      <c r="D46" s="305"/>
      <c r="E46" s="74"/>
      <c r="F46" s="77"/>
      <c r="G46" s="226"/>
      <c r="H46" s="212"/>
      <c r="I46" s="107"/>
      <c r="J46" s="109"/>
      <c r="K46" s="234"/>
      <c r="N46" s="318"/>
      <c r="O46" s="294" t="s">
        <v>6</v>
      </c>
      <c r="P46" s="288" t="s">
        <v>15</v>
      </c>
      <c r="Q46" s="270"/>
      <c r="R46" s="245"/>
      <c r="S46" s="245"/>
    </row>
    <row r="47" spans="1:19">
      <c r="A47" s="318"/>
      <c r="B47" s="295"/>
      <c r="C47" s="290"/>
      <c r="D47" s="306"/>
      <c r="E47" s="74"/>
      <c r="F47" s="77"/>
      <c r="G47" s="225">
        <f>'03乳がんプロセス指標'!F52+'03乳がんプロセス指標'!AJ52</f>
        <v>0</v>
      </c>
      <c r="H47" s="179"/>
      <c r="I47" s="18"/>
      <c r="J47" s="102"/>
      <c r="K47" s="231"/>
      <c r="N47" s="318"/>
      <c r="O47" s="295"/>
      <c r="P47" s="290"/>
      <c r="Q47" s="268"/>
      <c r="R47" s="242"/>
      <c r="S47" s="242"/>
    </row>
    <row r="48" spans="1:19">
      <c r="A48" s="318"/>
      <c r="B48" s="295"/>
      <c r="C48" s="288" t="s">
        <v>16</v>
      </c>
      <c r="D48" s="305"/>
      <c r="E48" s="74"/>
      <c r="F48" s="77"/>
      <c r="G48" s="226"/>
      <c r="H48" s="212"/>
      <c r="I48" s="107"/>
      <c r="J48" s="107"/>
      <c r="K48" s="232"/>
      <c r="N48" s="318"/>
      <c r="O48" s="295"/>
      <c r="P48" s="288" t="s">
        <v>16</v>
      </c>
      <c r="Q48" s="270"/>
      <c r="R48" s="245"/>
      <c r="S48" s="245"/>
    </row>
    <row r="49" spans="1:19">
      <c r="A49" s="318"/>
      <c r="B49" s="295"/>
      <c r="C49" s="290"/>
      <c r="D49" s="306"/>
      <c r="E49" s="74"/>
      <c r="F49" s="77"/>
      <c r="G49" s="225">
        <f>'03乳がんプロセス指標'!F54+'03乳がんプロセス指標'!AJ54</f>
        <v>0</v>
      </c>
      <c r="H49" s="179"/>
      <c r="I49" s="18"/>
      <c r="J49" s="18"/>
      <c r="K49" s="233"/>
      <c r="N49" s="318"/>
      <c r="O49" s="295"/>
      <c r="P49" s="290"/>
      <c r="Q49" s="268"/>
      <c r="R49" s="242"/>
      <c r="S49" s="242"/>
    </row>
    <row r="50" spans="1:19">
      <c r="A50" s="318"/>
      <c r="B50" s="295"/>
      <c r="C50" s="288" t="s">
        <v>0</v>
      </c>
      <c r="D50" s="305"/>
      <c r="E50" s="74"/>
      <c r="F50" s="78"/>
      <c r="G50" s="226"/>
      <c r="H50" s="212"/>
      <c r="I50" s="108"/>
      <c r="J50" s="109"/>
      <c r="K50" s="234"/>
      <c r="N50" s="318"/>
      <c r="O50" s="295"/>
      <c r="P50" s="288" t="s">
        <v>0</v>
      </c>
      <c r="Q50" s="267"/>
      <c r="R50" s="245"/>
      <c r="S50" s="245"/>
    </row>
    <row r="51" spans="1:19">
      <c r="A51" s="318"/>
      <c r="B51" s="296"/>
      <c r="C51" s="290"/>
      <c r="D51" s="306"/>
      <c r="E51" s="46">
        <f>'01 対象者数'!E20</f>
        <v>0</v>
      </c>
      <c r="F51" s="89">
        <f>'01 対象者数'!F20</f>
        <v>0</v>
      </c>
      <c r="G51" s="227">
        <f>'03乳がんプロセス指標'!F56+'03乳がんプロセス指標'!AJ56</f>
        <v>0</v>
      </c>
      <c r="H51" s="214"/>
      <c r="I51" s="103"/>
      <c r="J51" s="102"/>
      <c r="K51" s="231"/>
      <c r="N51" s="318"/>
      <c r="O51" s="296"/>
      <c r="P51" s="290"/>
      <c r="Q51" s="268"/>
      <c r="R51" s="246"/>
      <c r="S51" s="246"/>
    </row>
    <row r="52" spans="1:19">
      <c r="A52" s="318"/>
      <c r="B52" s="294" t="s">
        <v>23</v>
      </c>
      <c r="C52" s="288" t="s">
        <v>15</v>
      </c>
      <c r="D52" s="305"/>
      <c r="E52" s="74"/>
      <c r="F52" s="77"/>
      <c r="G52" s="226"/>
      <c r="H52" s="212"/>
      <c r="I52" s="107"/>
      <c r="J52" s="109"/>
      <c r="K52" s="234"/>
      <c r="N52" s="318"/>
      <c r="O52" s="294" t="s">
        <v>29</v>
      </c>
      <c r="P52" s="288" t="s">
        <v>15</v>
      </c>
      <c r="Q52" s="267"/>
      <c r="R52" s="245"/>
      <c r="S52" s="245"/>
    </row>
    <row r="53" spans="1:19">
      <c r="A53" s="318"/>
      <c r="B53" s="295"/>
      <c r="C53" s="290"/>
      <c r="D53" s="306"/>
      <c r="E53" s="74"/>
      <c r="F53" s="77"/>
      <c r="G53" s="225">
        <f>'03乳がんプロセス指標'!F58+'03乳がんプロセス指標'!AJ58</f>
        <v>0</v>
      </c>
      <c r="H53" s="179"/>
      <c r="I53" s="18"/>
      <c r="J53" s="102"/>
      <c r="K53" s="231"/>
      <c r="N53" s="318"/>
      <c r="O53" s="295"/>
      <c r="P53" s="290"/>
      <c r="Q53" s="268"/>
      <c r="R53" s="242"/>
      <c r="S53" s="242"/>
    </row>
    <row r="54" spans="1:19">
      <c r="A54" s="318"/>
      <c r="B54" s="295"/>
      <c r="C54" s="288" t="s">
        <v>16</v>
      </c>
      <c r="D54" s="305"/>
      <c r="E54" s="74"/>
      <c r="F54" s="77"/>
      <c r="G54" s="226"/>
      <c r="H54" s="212"/>
      <c r="I54" s="107"/>
      <c r="J54" s="107"/>
      <c r="K54" s="232"/>
      <c r="N54" s="318"/>
      <c r="O54" s="295"/>
      <c r="P54" s="288" t="s">
        <v>16</v>
      </c>
      <c r="Q54" s="267"/>
      <c r="R54" s="245"/>
      <c r="S54" s="245"/>
    </row>
    <row r="55" spans="1:19">
      <c r="A55" s="318"/>
      <c r="B55" s="295"/>
      <c r="C55" s="290"/>
      <c r="D55" s="306"/>
      <c r="E55" s="74"/>
      <c r="F55" s="77"/>
      <c r="G55" s="225">
        <f>'03乳がんプロセス指標'!F60+'03乳がんプロセス指標'!AJ60</f>
        <v>0</v>
      </c>
      <c r="H55" s="179"/>
      <c r="I55" s="18"/>
      <c r="J55" s="18"/>
      <c r="K55" s="233"/>
      <c r="N55" s="318"/>
      <c r="O55" s="295"/>
      <c r="P55" s="290"/>
      <c r="Q55" s="268"/>
      <c r="R55" s="242"/>
      <c r="S55" s="242"/>
    </row>
    <row r="56" spans="1:19">
      <c r="A56" s="318"/>
      <c r="B56" s="295"/>
      <c r="C56" s="288" t="s">
        <v>0</v>
      </c>
      <c r="D56" s="305"/>
      <c r="E56" s="74"/>
      <c r="F56" s="78"/>
      <c r="G56" s="226"/>
      <c r="H56" s="212"/>
      <c r="I56" s="108"/>
      <c r="J56" s="109"/>
      <c r="K56" s="234"/>
      <c r="N56" s="318"/>
      <c r="O56" s="295"/>
      <c r="P56" s="288" t="s">
        <v>0</v>
      </c>
      <c r="Q56" s="267"/>
      <c r="R56" s="245"/>
      <c r="S56" s="245"/>
    </row>
    <row r="57" spans="1:19">
      <c r="A57" s="318"/>
      <c r="B57" s="296"/>
      <c r="C57" s="290"/>
      <c r="D57" s="306"/>
      <c r="E57" s="46">
        <f>'01 対象者数'!E22</f>
        <v>0</v>
      </c>
      <c r="F57" s="89">
        <f>'01 対象者数'!F22</f>
        <v>0</v>
      </c>
      <c r="G57" s="227">
        <f>'03乳がんプロセス指標'!F62+'03乳がんプロセス指標'!AJ62</f>
        <v>0</v>
      </c>
      <c r="H57" s="214"/>
      <c r="I57" s="103"/>
      <c r="J57" s="102"/>
      <c r="K57" s="231"/>
      <c r="N57" s="318"/>
      <c r="O57" s="296"/>
      <c r="P57" s="290"/>
      <c r="Q57" s="268"/>
      <c r="R57" s="246"/>
      <c r="S57" s="246"/>
    </row>
    <row r="58" spans="1:19">
      <c r="A58" s="318"/>
      <c r="B58" s="294" t="s">
        <v>24</v>
      </c>
      <c r="C58" s="288" t="s">
        <v>15</v>
      </c>
      <c r="D58" s="305"/>
      <c r="E58" s="74"/>
      <c r="F58" s="77"/>
      <c r="G58" s="226"/>
      <c r="H58" s="212"/>
      <c r="I58" s="107"/>
      <c r="J58" s="109"/>
      <c r="K58" s="234"/>
      <c r="N58" s="318"/>
      <c r="O58" s="294" t="s">
        <v>30</v>
      </c>
      <c r="P58" s="288" t="s">
        <v>15</v>
      </c>
      <c r="Q58" s="267"/>
      <c r="R58" s="245"/>
      <c r="S58" s="245"/>
    </row>
    <row r="59" spans="1:19">
      <c r="A59" s="318"/>
      <c r="B59" s="295"/>
      <c r="C59" s="290"/>
      <c r="D59" s="306"/>
      <c r="E59" s="74"/>
      <c r="F59" s="77"/>
      <c r="G59" s="225">
        <f>'03乳がんプロセス指標'!F64+'03乳がんプロセス指標'!AJ64</f>
        <v>0</v>
      </c>
      <c r="H59" s="179"/>
      <c r="I59" s="18"/>
      <c r="J59" s="102"/>
      <c r="K59" s="231"/>
      <c r="N59" s="318"/>
      <c r="O59" s="295"/>
      <c r="P59" s="290"/>
      <c r="Q59" s="268"/>
      <c r="R59" s="242"/>
      <c r="S59" s="242"/>
    </row>
    <row r="60" spans="1:19">
      <c r="A60" s="318"/>
      <c r="B60" s="295"/>
      <c r="C60" s="288" t="s">
        <v>16</v>
      </c>
      <c r="D60" s="305"/>
      <c r="E60" s="74"/>
      <c r="F60" s="77"/>
      <c r="G60" s="226"/>
      <c r="H60" s="212"/>
      <c r="I60" s="107"/>
      <c r="J60" s="107"/>
      <c r="K60" s="232"/>
      <c r="N60" s="318"/>
      <c r="O60" s="295"/>
      <c r="P60" s="288" t="s">
        <v>16</v>
      </c>
      <c r="Q60" s="267"/>
      <c r="R60" s="245"/>
      <c r="S60" s="245"/>
    </row>
    <row r="61" spans="1:19">
      <c r="A61" s="318"/>
      <c r="B61" s="295"/>
      <c r="C61" s="290"/>
      <c r="D61" s="306"/>
      <c r="E61" s="74"/>
      <c r="F61" s="77"/>
      <c r="G61" s="225">
        <f>'03乳がんプロセス指標'!F66+'03乳がんプロセス指標'!AJ66</f>
        <v>0</v>
      </c>
      <c r="H61" s="179"/>
      <c r="I61" s="18"/>
      <c r="J61" s="18"/>
      <c r="K61" s="233"/>
      <c r="N61" s="318"/>
      <c r="O61" s="295"/>
      <c r="P61" s="290"/>
      <c r="Q61" s="268"/>
      <c r="R61" s="242"/>
      <c r="S61" s="242"/>
    </row>
    <row r="62" spans="1:19">
      <c r="A62" s="318"/>
      <c r="B62" s="295"/>
      <c r="C62" s="288" t="s">
        <v>0</v>
      </c>
      <c r="D62" s="305"/>
      <c r="E62" s="74"/>
      <c r="F62" s="78"/>
      <c r="G62" s="226"/>
      <c r="H62" s="212"/>
      <c r="I62" s="108"/>
      <c r="J62" s="109"/>
      <c r="K62" s="234"/>
      <c r="N62" s="318"/>
      <c r="O62" s="295"/>
      <c r="P62" s="288" t="s">
        <v>0</v>
      </c>
      <c r="Q62" s="267"/>
      <c r="R62" s="245"/>
      <c r="S62" s="245"/>
    </row>
    <row r="63" spans="1:19">
      <c r="A63" s="318"/>
      <c r="B63" s="296"/>
      <c r="C63" s="290"/>
      <c r="D63" s="306"/>
      <c r="E63" s="249">
        <f>'01 対象者数'!E24</f>
        <v>0</v>
      </c>
      <c r="F63" s="250">
        <f>'01 対象者数'!F24</f>
        <v>0</v>
      </c>
      <c r="G63" s="227">
        <f>'03乳がんプロセス指標'!F68+'03乳がんプロセス指標'!AJ68</f>
        <v>0</v>
      </c>
      <c r="H63" s="214"/>
      <c r="I63" s="103"/>
      <c r="J63" s="102"/>
      <c r="K63" s="231"/>
      <c r="N63" s="318"/>
      <c r="O63" s="296"/>
      <c r="P63" s="290"/>
      <c r="Q63" s="268"/>
      <c r="R63" s="246"/>
      <c r="S63" s="246"/>
    </row>
    <row r="64" spans="1:19">
      <c r="A64" s="318"/>
      <c r="B64" s="294" t="s">
        <v>25</v>
      </c>
      <c r="C64" s="288" t="s">
        <v>15</v>
      </c>
      <c r="D64" s="305"/>
      <c r="E64" s="74"/>
      <c r="F64" s="77"/>
      <c r="G64" s="226"/>
      <c r="H64" s="212"/>
      <c r="I64" s="107"/>
      <c r="J64" s="109"/>
      <c r="K64" s="234"/>
      <c r="N64" s="318"/>
      <c r="O64" s="294" t="s">
        <v>31</v>
      </c>
      <c r="P64" s="288" t="s">
        <v>15</v>
      </c>
      <c r="Q64" s="267"/>
      <c r="R64" s="245"/>
      <c r="S64" s="245"/>
    </row>
    <row r="65" spans="1:19">
      <c r="A65" s="318"/>
      <c r="B65" s="295"/>
      <c r="C65" s="290"/>
      <c r="D65" s="306"/>
      <c r="E65" s="74"/>
      <c r="F65" s="77"/>
      <c r="G65" s="225">
        <f>'03乳がんプロセス指標'!F70+'03乳がんプロセス指標'!AJ70</f>
        <v>0</v>
      </c>
      <c r="H65" s="179"/>
      <c r="I65" s="18"/>
      <c r="J65" s="102"/>
      <c r="K65" s="231"/>
      <c r="N65" s="318"/>
      <c r="O65" s="295"/>
      <c r="P65" s="290"/>
      <c r="Q65" s="268"/>
      <c r="R65" s="242"/>
      <c r="S65" s="242"/>
    </row>
    <row r="66" spans="1:19">
      <c r="A66" s="318"/>
      <c r="B66" s="295"/>
      <c r="C66" s="288" t="s">
        <v>16</v>
      </c>
      <c r="D66" s="305"/>
      <c r="E66" s="74"/>
      <c r="F66" s="77"/>
      <c r="G66" s="226"/>
      <c r="H66" s="212"/>
      <c r="I66" s="107"/>
      <c r="J66" s="107"/>
      <c r="K66" s="232"/>
      <c r="N66" s="318"/>
      <c r="O66" s="295"/>
      <c r="P66" s="288" t="s">
        <v>16</v>
      </c>
      <c r="Q66" s="267"/>
      <c r="R66" s="245"/>
      <c r="S66" s="245"/>
    </row>
    <row r="67" spans="1:19">
      <c r="A67" s="318"/>
      <c r="B67" s="295"/>
      <c r="C67" s="290"/>
      <c r="D67" s="306"/>
      <c r="E67" s="74"/>
      <c r="F67" s="77"/>
      <c r="G67" s="225">
        <f>'03乳がんプロセス指標'!F72+'03乳がんプロセス指標'!AJ72</f>
        <v>0</v>
      </c>
      <c r="H67" s="179"/>
      <c r="I67" s="18"/>
      <c r="J67" s="18"/>
      <c r="K67" s="233"/>
      <c r="N67" s="318"/>
      <c r="O67" s="295"/>
      <c r="P67" s="290"/>
      <c r="Q67" s="268"/>
      <c r="R67" s="242"/>
      <c r="S67" s="242"/>
    </row>
    <row r="68" spans="1:19">
      <c r="A68" s="318"/>
      <c r="B68" s="295"/>
      <c r="C68" s="288" t="s">
        <v>0</v>
      </c>
      <c r="D68" s="305"/>
      <c r="E68" s="74"/>
      <c r="F68" s="78"/>
      <c r="G68" s="226"/>
      <c r="H68" s="212"/>
      <c r="I68" s="108"/>
      <c r="J68" s="109"/>
      <c r="K68" s="234"/>
      <c r="N68" s="318"/>
      <c r="O68" s="295"/>
      <c r="P68" s="288" t="s">
        <v>0</v>
      </c>
      <c r="Q68" s="267"/>
      <c r="R68" s="245"/>
      <c r="S68" s="245"/>
    </row>
    <row r="69" spans="1:19">
      <c r="A69" s="318"/>
      <c r="B69" s="296"/>
      <c r="C69" s="290"/>
      <c r="D69" s="306"/>
      <c r="E69" s="259"/>
      <c r="F69" s="260"/>
      <c r="G69" s="227">
        <f>'03乳がんプロセス指標'!F74+'03乳がんプロセス指標'!AJ74</f>
        <v>0</v>
      </c>
      <c r="H69" s="214"/>
      <c r="I69" s="103"/>
      <c r="J69" s="102"/>
      <c r="K69" s="231"/>
      <c r="N69" s="318"/>
      <c r="O69" s="296"/>
      <c r="P69" s="290"/>
      <c r="Q69" s="268"/>
      <c r="R69" s="246"/>
      <c r="S69" s="246"/>
    </row>
    <row r="70" spans="1:19">
      <c r="A70" s="318"/>
      <c r="B70" s="294" t="s">
        <v>109</v>
      </c>
      <c r="C70" s="288" t="s">
        <v>15</v>
      </c>
      <c r="D70" s="305"/>
      <c r="E70" s="74"/>
      <c r="F70" s="77"/>
      <c r="G70" s="224"/>
      <c r="H70" s="180"/>
      <c r="I70" s="101"/>
      <c r="J70" s="105"/>
      <c r="K70" s="235"/>
      <c r="N70" s="318"/>
      <c r="O70" s="294" t="s">
        <v>111</v>
      </c>
      <c r="P70" s="288" t="s">
        <v>15</v>
      </c>
      <c r="Q70" s="267"/>
      <c r="R70" s="241"/>
      <c r="S70" s="241"/>
    </row>
    <row r="71" spans="1:19">
      <c r="A71" s="318"/>
      <c r="B71" s="295"/>
      <c r="C71" s="290"/>
      <c r="D71" s="306"/>
      <c r="E71" s="74"/>
      <c r="F71" s="77"/>
      <c r="G71" s="227">
        <f>G17+G23+G29+G35+G41+G47+G53+G59+G65</f>
        <v>0</v>
      </c>
      <c r="H71" s="214"/>
      <c r="I71" s="110"/>
      <c r="J71" s="102"/>
      <c r="K71" s="231"/>
      <c r="N71" s="318"/>
      <c r="O71" s="295"/>
      <c r="P71" s="290"/>
      <c r="Q71" s="268"/>
      <c r="R71" s="246"/>
      <c r="S71" s="246"/>
    </row>
    <row r="72" spans="1:19">
      <c r="A72" s="318"/>
      <c r="B72" s="295"/>
      <c r="C72" s="288" t="s">
        <v>16</v>
      </c>
      <c r="D72" s="305"/>
      <c r="E72" s="74"/>
      <c r="F72" s="77"/>
      <c r="G72" s="226"/>
      <c r="H72" s="212"/>
      <c r="I72" s="106"/>
      <c r="J72" s="111"/>
      <c r="K72" s="232"/>
      <c r="N72" s="318"/>
      <c r="O72" s="295"/>
      <c r="P72" s="288" t="s">
        <v>16</v>
      </c>
      <c r="Q72" s="267"/>
      <c r="R72" s="245"/>
      <c r="S72" s="245"/>
    </row>
    <row r="73" spans="1:19">
      <c r="A73" s="318"/>
      <c r="B73" s="295"/>
      <c r="C73" s="290"/>
      <c r="D73" s="306"/>
      <c r="E73" s="74"/>
      <c r="F73" s="77"/>
      <c r="G73" s="227">
        <f>G19+G25+G31+G37+G43+G49+G55+G61+G67</f>
        <v>0</v>
      </c>
      <c r="H73" s="214"/>
      <c r="I73" s="110"/>
      <c r="J73" s="110"/>
      <c r="K73" s="236"/>
      <c r="N73" s="318"/>
      <c r="O73" s="295"/>
      <c r="P73" s="290"/>
      <c r="Q73" s="268"/>
      <c r="R73" s="246"/>
      <c r="S73" s="246"/>
    </row>
    <row r="74" spans="1:19">
      <c r="A74" s="318"/>
      <c r="B74" s="295"/>
      <c r="C74" s="288" t="s">
        <v>0</v>
      </c>
      <c r="D74" s="305"/>
      <c r="E74" s="74"/>
      <c r="F74" s="78"/>
      <c r="G74" s="226"/>
      <c r="H74" s="212"/>
      <c r="I74" s="106"/>
      <c r="J74" s="109"/>
      <c r="K74" s="234"/>
      <c r="N74" s="318"/>
      <c r="O74" s="295"/>
      <c r="P74" s="288" t="s">
        <v>0</v>
      </c>
      <c r="Q74" s="267"/>
      <c r="R74" s="245"/>
      <c r="S74" s="245"/>
    </row>
    <row r="75" spans="1:19" ht="13.8" thickBot="1">
      <c r="A75" s="319"/>
      <c r="B75" s="296"/>
      <c r="C75" s="290"/>
      <c r="D75" s="306"/>
      <c r="E75" s="19">
        <f>'01 対象者数'!E26</f>
        <v>0</v>
      </c>
      <c r="F75" s="79">
        <f>'01 対象者数'!F26</f>
        <v>0</v>
      </c>
      <c r="G75" s="227">
        <f>G21+G27+G33+G39+G45+G51+G57+G63+G69</f>
        <v>0</v>
      </c>
      <c r="H75" s="217"/>
      <c r="I75" s="220"/>
      <c r="J75" s="237"/>
      <c r="K75" s="238"/>
      <c r="N75" s="319"/>
      <c r="O75" s="296"/>
      <c r="P75" s="290"/>
      <c r="Q75" s="268"/>
      <c r="R75" s="247"/>
      <c r="S75" s="247"/>
    </row>
    <row r="76" spans="1:19" ht="13.8" thickTop="1">
      <c r="B76" t="s">
        <v>123</v>
      </c>
      <c r="E76" s="19">
        <f>'01 対象者数'!E27</f>
        <v>0</v>
      </c>
      <c r="F76" s="19">
        <f>'01 対象者数'!F27</f>
        <v>0</v>
      </c>
      <c r="G76" s="227">
        <f>G21+G27+G33+G39+G45+G51</f>
        <v>0</v>
      </c>
      <c r="H76">
        <f>SUM(H21,H27,H33,H39,H45,H51)</f>
        <v>0</v>
      </c>
      <c r="I76">
        <f>SUM(I21,I27,I33,I39,I45,I51)</f>
        <v>0</v>
      </c>
      <c r="J76">
        <f>SUM(J19,J25,J31,J37,J43,J49)</f>
        <v>0</v>
      </c>
      <c r="K76">
        <f>SUM(K19,K25,K31,K37,K43,K49)</f>
        <v>0</v>
      </c>
      <c r="O76" t="s">
        <v>123</v>
      </c>
      <c r="R76">
        <f>SUM(R21,R27,R33,R39,R45,R51)</f>
        <v>0</v>
      </c>
      <c r="S76">
        <f>SUM(S21,S27,S33,S39,S45,S51)</f>
        <v>0</v>
      </c>
    </row>
    <row r="78" spans="1:19" ht="18.75" customHeight="1" thickBot="1">
      <c r="A78" t="s">
        <v>147</v>
      </c>
    </row>
    <row r="79" spans="1:19" ht="27.75" customHeight="1">
      <c r="A79" s="54"/>
      <c r="B79" s="297" t="s">
        <v>12</v>
      </c>
      <c r="C79" s="307" t="str">
        <f>E11</f>
        <v>住基台帳人口（令和６年度）</v>
      </c>
      <c r="D79" s="309" t="s">
        <v>69</v>
      </c>
      <c r="E79" s="299" t="s">
        <v>66</v>
      </c>
      <c r="F79" s="300"/>
      <c r="G79" s="300"/>
      <c r="H79" s="301"/>
      <c r="I79" s="302" t="s">
        <v>67</v>
      </c>
      <c r="J79" s="303"/>
      <c r="K79" s="303"/>
      <c r="L79" s="304"/>
      <c r="M79" s="299" t="s">
        <v>70</v>
      </c>
      <c r="N79" s="300"/>
      <c r="O79" s="300"/>
      <c r="P79" s="301"/>
    </row>
    <row r="80" spans="1:19" ht="26.4">
      <c r="A80" s="55"/>
      <c r="B80" s="298"/>
      <c r="C80" s="308"/>
      <c r="D80" s="310"/>
      <c r="E80" s="125" t="s">
        <v>145</v>
      </c>
      <c r="F80" s="126" t="s">
        <v>68</v>
      </c>
      <c r="G80" s="126" t="s">
        <v>146</v>
      </c>
      <c r="H80" s="127" t="s">
        <v>65</v>
      </c>
      <c r="I80" s="125" t="str">
        <f>E80</f>
        <v>R6年度受診者数</v>
      </c>
      <c r="J80" s="126" t="s">
        <v>68</v>
      </c>
      <c r="K80" s="126" t="str">
        <f>G80</f>
        <v>R5度受診者</v>
      </c>
      <c r="L80" s="127" t="s">
        <v>65</v>
      </c>
      <c r="M80" s="125" t="str">
        <f>E80</f>
        <v>R6年度受診者数</v>
      </c>
      <c r="N80" s="126" t="s">
        <v>68</v>
      </c>
      <c r="O80" s="126" t="str">
        <f>G80</f>
        <v>R5度受診者</v>
      </c>
      <c r="P80" s="127" t="s">
        <v>65</v>
      </c>
    </row>
    <row r="81" spans="1:16">
      <c r="A81" s="48" t="s">
        <v>17</v>
      </c>
      <c r="B81" s="48" t="s">
        <v>15</v>
      </c>
      <c r="C81" s="128"/>
      <c r="D81" s="129"/>
      <c r="E81" s="113">
        <f>H17</f>
        <v>0</v>
      </c>
      <c r="F81" s="112"/>
      <c r="G81" s="114">
        <f>'03乳がんプロセス指標'!F22</f>
        <v>0</v>
      </c>
      <c r="H81" s="115" t="e">
        <f t="shared" ref="H81:H102" si="0">(E81+G81-F81)/D83</f>
        <v>#DIV/0!</v>
      </c>
      <c r="I81" s="116">
        <f>I17</f>
        <v>0</v>
      </c>
      <c r="J81" s="117"/>
      <c r="K81" s="118">
        <f>'03乳がんプロセス指標'!AJ22</f>
        <v>0</v>
      </c>
      <c r="L81" s="115" t="e">
        <f>(I81+K81-J81)/D83</f>
        <v>#DIV/0!</v>
      </c>
      <c r="M81" s="113">
        <f>E81+I81</f>
        <v>0</v>
      </c>
      <c r="N81" s="117"/>
      <c r="O81" s="114">
        <f>G81+K81</f>
        <v>0</v>
      </c>
      <c r="P81" s="115" t="e">
        <f>(M81+O81-N81)/D83</f>
        <v>#DIV/0!</v>
      </c>
    </row>
    <row r="82" spans="1:16">
      <c r="A82" s="49"/>
      <c r="B82" s="48" t="s">
        <v>16</v>
      </c>
      <c r="C82" s="128"/>
      <c r="D82" s="129"/>
      <c r="E82" s="113">
        <f>H19</f>
        <v>0</v>
      </c>
      <c r="F82" s="114">
        <f>J19</f>
        <v>0</v>
      </c>
      <c r="G82" s="114">
        <f>'03乳がんプロセス指標'!F24</f>
        <v>0</v>
      </c>
      <c r="H82" s="115" t="e">
        <f>(E82+G82-F82)/D83</f>
        <v>#DIV/0!</v>
      </c>
      <c r="I82" s="116">
        <f>I19</f>
        <v>0</v>
      </c>
      <c r="J82" s="118">
        <f>K19</f>
        <v>0</v>
      </c>
      <c r="K82" s="118">
        <f>'03乳がんプロセス指標'!AJ24</f>
        <v>0</v>
      </c>
      <c r="L82" s="115" t="e">
        <f>(I82+K82-J82)/D83</f>
        <v>#DIV/0!</v>
      </c>
      <c r="M82" s="116">
        <f t="shared" ref="M82:M104" si="1">E82+I82</f>
        <v>0</v>
      </c>
      <c r="N82" s="118">
        <f t="shared" ref="N82:N104" si="2">F82+J82</f>
        <v>0</v>
      </c>
      <c r="O82" s="118">
        <f t="shared" ref="O81:O104" si="3">G82+K82</f>
        <v>0</v>
      </c>
      <c r="P82" s="115" t="e">
        <f>(M82+O82-N82)/D83</f>
        <v>#DIV/0!</v>
      </c>
    </row>
    <row r="83" spans="1:16">
      <c r="A83" s="50"/>
      <c r="B83" s="48" t="s">
        <v>0</v>
      </c>
      <c r="C83" s="114">
        <f>'01 対象者数'!E10</f>
        <v>0</v>
      </c>
      <c r="D83" s="119">
        <f>'01 対象者数'!F10</f>
        <v>0</v>
      </c>
      <c r="E83" s="113">
        <f>H21</f>
        <v>0</v>
      </c>
      <c r="F83" s="114">
        <f>J19</f>
        <v>0</v>
      </c>
      <c r="G83" s="114">
        <f>'03乳がんプロセス指標'!F26</f>
        <v>0</v>
      </c>
      <c r="H83" s="115" t="e">
        <f>(E83+G83-F83)/D83</f>
        <v>#DIV/0!</v>
      </c>
      <c r="I83" s="116">
        <f>I21</f>
        <v>0</v>
      </c>
      <c r="J83" s="118">
        <f>K19</f>
        <v>0</v>
      </c>
      <c r="K83" s="118">
        <f>'03乳がんプロセス指標'!AJ26</f>
        <v>0</v>
      </c>
      <c r="L83" s="115" t="e">
        <f>(I83+K83-J83)/D83</f>
        <v>#DIV/0!</v>
      </c>
      <c r="M83" s="116">
        <f t="shared" si="1"/>
        <v>0</v>
      </c>
      <c r="N83" s="118">
        <f t="shared" si="2"/>
        <v>0</v>
      </c>
      <c r="O83" s="118">
        <f t="shared" si="3"/>
        <v>0</v>
      </c>
      <c r="P83" s="115" t="e">
        <f>(M83+O83-N83)/D83</f>
        <v>#DIV/0!</v>
      </c>
    </row>
    <row r="84" spans="1:16">
      <c r="A84" s="48" t="s">
        <v>18</v>
      </c>
      <c r="B84" s="48" t="s">
        <v>15</v>
      </c>
      <c r="C84" s="128"/>
      <c r="D84" s="129"/>
      <c r="E84" s="113">
        <f>H23</f>
        <v>0</v>
      </c>
      <c r="F84" s="112"/>
      <c r="G84" s="114">
        <f>'03乳がんプロセス指標'!F28</f>
        <v>0</v>
      </c>
      <c r="H84" s="115" t="e">
        <f t="shared" si="0"/>
        <v>#DIV/0!</v>
      </c>
      <c r="I84" s="116">
        <f>I23</f>
        <v>0</v>
      </c>
      <c r="J84" s="117"/>
      <c r="K84" s="118">
        <f>'03乳がんプロセス指標'!AJ28</f>
        <v>0</v>
      </c>
      <c r="L84" s="115" t="e">
        <f>(I84+K84-J84)/D86</f>
        <v>#DIV/0!</v>
      </c>
      <c r="M84" s="116">
        <f t="shared" si="1"/>
        <v>0</v>
      </c>
      <c r="N84" s="117"/>
      <c r="O84" s="118">
        <f t="shared" si="3"/>
        <v>0</v>
      </c>
      <c r="P84" s="115" t="e">
        <f>(M84+O84-N84)/D86</f>
        <v>#DIV/0!</v>
      </c>
    </row>
    <row r="85" spans="1:16">
      <c r="A85" s="49"/>
      <c r="B85" s="48" t="s">
        <v>16</v>
      </c>
      <c r="C85" s="128"/>
      <c r="D85" s="129"/>
      <c r="E85" s="113">
        <f>H25</f>
        <v>0</v>
      </c>
      <c r="F85" s="114">
        <f>J25</f>
        <v>0</v>
      </c>
      <c r="G85" s="114">
        <f>'03乳がんプロセス指標'!F30</f>
        <v>0</v>
      </c>
      <c r="H85" s="115" t="e">
        <f>(E85+G85-F85)/D86</f>
        <v>#DIV/0!</v>
      </c>
      <c r="I85" s="116">
        <f>I25</f>
        <v>0</v>
      </c>
      <c r="J85" s="118">
        <f>K25</f>
        <v>0</v>
      </c>
      <c r="K85" s="118">
        <f>'03乳がんプロセス指標'!AJ30</f>
        <v>0</v>
      </c>
      <c r="L85" s="115" t="e">
        <f>(I85+K85-J85)/D86</f>
        <v>#DIV/0!</v>
      </c>
      <c r="M85" s="116">
        <f t="shared" si="1"/>
        <v>0</v>
      </c>
      <c r="N85" s="118">
        <f t="shared" si="2"/>
        <v>0</v>
      </c>
      <c r="O85" s="118">
        <f t="shared" si="3"/>
        <v>0</v>
      </c>
      <c r="P85" s="115" t="e">
        <f>(M85+O85-N85)/D86</f>
        <v>#DIV/0!</v>
      </c>
    </row>
    <row r="86" spans="1:16">
      <c r="A86" s="50"/>
      <c r="B86" s="48" t="s">
        <v>0</v>
      </c>
      <c r="C86" s="114">
        <f>'01 対象者数'!E12</f>
        <v>0</v>
      </c>
      <c r="D86" s="119">
        <f>'01 対象者数'!F12</f>
        <v>0</v>
      </c>
      <c r="E86" s="113">
        <f>H27</f>
        <v>0</v>
      </c>
      <c r="F86" s="114">
        <f>J25</f>
        <v>0</v>
      </c>
      <c r="G86" s="114">
        <f>'03乳がんプロセス指標'!F32</f>
        <v>0</v>
      </c>
      <c r="H86" s="115" t="e">
        <f>(E86+G86-F86)/D86</f>
        <v>#DIV/0!</v>
      </c>
      <c r="I86" s="116">
        <f>I27</f>
        <v>0</v>
      </c>
      <c r="J86" s="118">
        <f>K25</f>
        <v>0</v>
      </c>
      <c r="K86" s="118">
        <f>'03乳がんプロセス指標'!AJ32</f>
        <v>0</v>
      </c>
      <c r="L86" s="115" t="e">
        <f>(I86+K86-J86)/D86</f>
        <v>#DIV/0!</v>
      </c>
      <c r="M86" s="116">
        <f t="shared" si="1"/>
        <v>0</v>
      </c>
      <c r="N86" s="118">
        <f t="shared" si="2"/>
        <v>0</v>
      </c>
      <c r="O86" s="118">
        <f t="shared" si="3"/>
        <v>0</v>
      </c>
      <c r="P86" s="115" t="e">
        <f>(M86+O86-N86)/D86</f>
        <v>#DIV/0!</v>
      </c>
    </row>
    <row r="87" spans="1:16">
      <c r="A87" s="48" t="s">
        <v>19</v>
      </c>
      <c r="B87" s="48" t="s">
        <v>15</v>
      </c>
      <c r="C87" s="128"/>
      <c r="D87" s="129"/>
      <c r="E87" s="113">
        <f>H29</f>
        <v>0</v>
      </c>
      <c r="F87" s="112"/>
      <c r="G87" s="114">
        <f>'03乳がんプロセス指標'!F34</f>
        <v>0</v>
      </c>
      <c r="H87" s="115" t="e">
        <f t="shared" si="0"/>
        <v>#DIV/0!</v>
      </c>
      <c r="I87" s="116">
        <f>I29</f>
        <v>0</v>
      </c>
      <c r="J87" s="117"/>
      <c r="K87" s="118">
        <f>'03乳がんプロセス指標'!AJ34</f>
        <v>0</v>
      </c>
      <c r="L87" s="115" t="e">
        <f>(I87+K87-J87)/D89</f>
        <v>#DIV/0!</v>
      </c>
      <c r="M87" s="116">
        <f t="shared" si="1"/>
        <v>0</v>
      </c>
      <c r="N87" s="117"/>
      <c r="O87" s="118">
        <f t="shared" si="3"/>
        <v>0</v>
      </c>
      <c r="P87" s="115" t="e">
        <f>(M87+O87-N87)/D89</f>
        <v>#DIV/0!</v>
      </c>
    </row>
    <row r="88" spans="1:16">
      <c r="A88" s="49"/>
      <c r="B88" s="48" t="s">
        <v>16</v>
      </c>
      <c r="C88" s="128"/>
      <c r="D88" s="129"/>
      <c r="E88" s="113">
        <f>H31</f>
        <v>0</v>
      </c>
      <c r="F88" s="114">
        <f>J31</f>
        <v>0</v>
      </c>
      <c r="G88" s="114">
        <f>'03乳がんプロセス指標'!F36</f>
        <v>0</v>
      </c>
      <c r="H88" s="115" t="e">
        <f>(E88+G88-F88)/D89</f>
        <v>#DIV/0!</v>
      </c>
      <c r="I88" s="116">
        <f>I31</f>
        <v>0</v>
      </c>
      <c r="J88" s="118">
        <f>K31</f>
        <v>0</v>
      </c>
      <c r="K88" s="118">
        <f>'03乳がんプロセス指標'!AJ36</f>
        <v>0</v>
      </c>
      <c r="L88" s="115" t="e">
        <f>(I88+K88-J88)/D89</f>
        <v>#DIV/0!</v>
      </c>
      <c r="M88" s="116">
        <f t="shared" si="1"/>
        <v>0</v>
      </c>
      <c r="N88" s="118">
        <f t="shared" si="2"/>
        <v>0</v>
      </c>
      <c r="O88" s="118">
        <f t="shared" si="3"/>
        <v>0</v>
      </c>
      <c r="P88" s="115" t="e">
        <f>(M88+O88-N88)/D89</f>
        <v>#DIV/0!</v>
      </c>
    </row>
    <row r="89" spans="1:16">
      <c r="A89" s="50"/>
      <c r="B89" s="48" t="s">
        <v>0</v>
      </c>
      <c r="C89" s="114">
        <f>'01 対象者数'!E14</f>
        <v>0</v>
      </c>
      <c r="D89" s="119">
        <f>'01 対象者数'!F14</f>
        <v>0</v>
      </c>
      <c r="E89" s="113">
        <f>H33</f>
        <v>0</v>
      </c>
      <c r="F89" s="114">
        <f>J31</f>
        <v>0</v>
      </c>
      <c r="G89" s="114">
        <f>'03乳がんプロセス指標'!F38</f>
        <v>0</v>
      </c>
      <c r="H89" s="115" t="e">
        <f>(E89+G89-F89)/D89</f>
        <v>#DIV/0!</v>
      </c>
      <c r="I89" s="116">
        <f>I33</f>
        <v>0</v>
      </c>
      <c r="J89" s="118">
        <f>K31</f>
        <v>0</v>
      </c>
      <c r="K89" s="118">
        <f>'03乳がんプロセス指標'!AJ38</f>
        <v>0</v>
      </c>
      <c r="L89" s="115" t="e">
        <f>(I89+K89-J89)/D89</f>
        <v>#DIV/0!</v>
      </c>
      <c r="M89" s="116">
        <f t="shared" si="1"/>
        <v>0</v>
      </c>
      <c r="N89" s="118">
        <f t="shared" si="2"/>
        <v>0</v>
      </c>
      <c r="O89" s="118">
        <f t="shared" si="3"/>
        <v>0</v>
      </c>
      <c r="P89" s="115" t="e">
        <f>(M89+O89-N89)/D89</f>
        <v>#DIV/0!</v>
      </c>
    </row>
    <row r="90" spans="1:16">
      <c r="A90" s="48" t="s">
        <v>20</v>
      </c>
      <c r="B90" s="48" t="s">
        <v>15</v>
      </c>
      <c r="C90" s="128"/>
      <c r="D90" s="129"/>
      <c r="E90" s="113">
        <f>H35</f>
        <v>0</v>
      </c>
      <c r="F90" s="112"/>
      <c r="G90" s="114">
        <f>'03乳がんプロセス指標'!F40</f>
        <v>0</v>
      </c>
      <c r="H90" s="115" t="e">
        <f t="shared" si="0"/>
        <v>#DIV/0!</v>
      </c>
      <c r="I90" s="116">
        <f>I35</f>
        <v>0</v>
      </c>
      <c r="J90" s="117"/>
      <c r="K90" s="118">
        <f>'03乳がんプロセス指標'!AJ40</f>
        <v>0</v>
      </c>
      <c r="L90" s="115" t="e">
        <f>(I90+K90-J90)/D92</f>
        <v>#DIV/0!</v>
      </c>
      <c r="M90" s="116">
        <f t="shared" si="1"/>
        <v>0</v>
      </c>
      <c r="N90" s="117"/>
      <c r="O90" s="118">
        <f t="shared" si="3"/>
        <v>0</v>
      </c>
      <c r="P90" s="115" t="e">
        <f>(M90+O90-N90)/D92</f>
        <v>#DIV/0!</v>
      </c>
    </row>
    <row r="91" spans="1:16">
      <c r="A91" s="49"/>
      <c r="B91" s="48" t="s">
        <v>16</v>
      </c>
      <c r="C91" s="128"/>
      <c r="D91" s="129"/>
      <c r="E91" s="113">
        <f>H37</f>
        <v>0</v>
      </c>
      <c r="F91" s="114">
        <f>J37</f>
        <v>0</v>
      </c>
      <c r="G91" s="114">
        <f>'03乳がんプロセス指標'!F42</f>
        <v>0</v>
      </c>
      <c r="H91" s="115" t="e">
        <f>(E91+G91-F91)/D92</f>
        <v>#DIV/0!</v>
      </c>
      <c r="I91" s="116">
        <f>I37</f>
        <v>0</v>
      </c>
      <c r="J91" s="118">
        <f>K37</f>
        <v>0</v>
      </c>
      <c r="K91" s="118">
        <f>'03乳がんプロセス指標'!AJ42</f>
        <v>0</v>
      </c>
      <c r="L91" s="115" t="e">
        <f>(I91+K91-J91)/D92</f>
        <v>#DIV/0!</v>
      </c>
      <c r="M91" s="116">
        <f t="shared" si="1"/>
        <v>0</v>
      </c>
      <c r="N91" s="118">
        <f t="shared" si="2"/>
        <v>0</v>
      </c>
      <c r="O91" s="118">
        <f t="shared" si="3"/>
        <v>0</v>
      </c>
      <c r="P91" s="115" t="e">
        <f>(M91+O91-N91)/D92</f>
        <v>#DIV/0!</v>
      </c>
    </row>
    <row r="92" spans="1:16">
      <c r="A92" s="50"/>
      <c r="B92" s="48" t="s">
        <v>0</v>
      </c>
      <c r="C92" s="114">
        <f>'01 対象者数'!E16</f>
        <v>0</v>
      </c>
      <c r="D92" s="119">
        <f>'01 対象者数'!F16</f>
        <v>0</v>
      </c>
      <c r="E92" s="113">
        <f>H39</f>
        <v>0</v>
      </c>
      <c r="F92" s="114">
        <f>J37</f>
        <v>0</v>
      </c>
      <c r="G92" s="114">
        <f>'03乳がんプロセス指標'!F44</f>
        <v>0</v>
      </c>
      <c r="H92" s="115" t="e">
        <f>(E92+G92-F92)/D92</f>
        <v>#DIV/0!</v>
      </c>
      <c r="I92" s="116">
        <f>I39</f>
        <v>0</v>
      </c>
      <c r="J92" s="118">
        <f>K37</f>
        <v>0</v>
      </c>
      <c r="K92" s="118">
        <f>'03乳がんプロセス指標'!AJ44</f>
        <v>0</v>
      </c>
      <c r="L92" s="115" t="e">
        <f>(I92+K92-J92)/D92</f>
        <v>#DIV/0!</v>
      </c>
      <c r="M92" s="116">
        <f t="shared" si="1"/>
        <v>0</v>
      </c>
      <c r="N92" s="118">
        <f t="shared" si="2"/>
        <v>0</v>
      </c>
      <c r="O92" s="118">
        <f t="shared" si="3"/>
        <v>0</v>
      </c>
      <c r="P92" s="115" t="e">
        <f>(M92+O92-N92)/D92</f>
        <v>#DIV/0!</v>
      </c>
    </row>
    <row r="93" spans="1:16">
      <c r="A93" s="48" t="s">
        <v>21</v>
      </c>
      <c r="B93" s="48" t="s">
        <v>15</v>
      </c>
      <c r="C93" s="128"/>
      <c r="D93" s="129"/>
      <c r="E93" s="113">
        <f>H41</f>
        <v>0</v>
      </c>
      <c r="F93" s="112"/>
      <c r="G93" s="114">
        <f>'03乳がんプロセス指標'!F46</f>
        <v>0</v>
      </c>
      <c r="H93" s="115" t="e">
        <f t="shared" si="0"/>
        <v>#DIV/0!</v>
      </c>
      <c r="I93" s="116">
        <f>I41</f>
        <v>0</v>
      </c>
      <c r="J93" s="117"/>
      <c r="K93" s="118">
        <f>'03乳がんプロセス指標'!AJ46</f>
        <v>0</v>
      </c>
      <c r="L93" s="115" t="e">
        <f>(I93+K93-J93)/D95</f>
        <v>#DIV/0!</v>
      </c>
      <c r="M93" s="113">
        <f>E93+I93</f>
        <v>0</v>
      </c>
      <c r="N93" s="117"/>
      <c r="O93" s="118">
        <f t="shared" si="3"/>
        <v>0</v>
      </c>
      <c r="P93" s="115" t="e">
        <f>(M93+O93-N93)/D95</f>
        <v>#DIV/0!</v>
      </c>
    </row>
    <row r="94" spans="1:16">
      <c r="A94" s="49"/>
      <c r="B94" s="48" t="s">
        <v>16</v>
      </c>
      <c r="C94" s="128"/>
      <c r="D94" s="129"/>
      <c r="E94" s="113">
        <f>H43</f>
        <v>0</v>
      </c>
      <c r="F94" s="114">
        <f>J43</f>
        <v>0</v>
      </c>
      <c r="G94" s="114">
        <f>'03乳がんプロセス指標'!F48</f>
        <v>0</v>
      </c>
      <c r="H94" s="115" t="e">
        <f>(E94+G94-F94)/D95</f>
        <v>#DIV/0!</v>
      </c>
      <c r="I94" s="116">
        <f>I43</f>
        <v>0</v>
      </c>
      <c r="J94" s="118">
        <f>K43</f>
        <v>0</v>
      </c>
      <c r="K94" s="118">
        <f>'03乳がんプロセス指標'!AJ48</f>
        <v>0</v>
      </c>
      <c r="L94" s="115" t="e">
        <f>(I94+K94-J94)/D95</f>
        <v>#DIV/0!</v>
      </c>
      <c r="M94" s="116">
        <f t="shared" si="1"/>
        <v>0</v>
      </c>
      <c r="N94" s="118">
        <f t="shared" si="2"/>
        <v>0</v>
      </c>
      <c r="O94" s="118">
        <f t="shared" si="3"/>
        <v>0</v>
      </c>
      <c r="P94" s="115" t="e">
        <f>(M94+O94-N94)/D95</f>
        <v>#DIV/0!</v>
      </c>
    </row>
    <row r="95" spans="1:16">
      <c r="A95" s="50"/>
      <c r="B95" s="48" t="s">
        <v>0</v>
      </c>
      <c r="C95" s="114">
        <f>'01 対象者数'!E18</f>
        <v>0</v>
      </c>
      <c r="D95" s="119">
        <f>'01 対象者数'!F18</f>
        <v>0</v>
      </c>
      <c r="E95" s="113">
        <f>H45</f>
        <v>0</v>
      </c>
      <c r="F95" s="114">
        <f>J43</f>
        <v>0</v>
      </c>
      <c r="G95" s="114">
        <f>'03乳がんプロセス指標'!F50</f>
        <v>0</v>
      </c>
      <c r="H95" s="115" t="e">
        <f>(E95+G95-F95)/D95</f>
        <v>#DIV/0!</v>
      </c>
      <c r="I95" s="116">
        <f>I45</f>
        <v>0</v>
      </c>
      <c r="J95" s="118">
        <f>K43</f>
        <v>0</v>
      </c>
      <c r="K95" s="118">
        <f>'03乳がんプロセス指標'!AJ50</f>
        <v>0</v>
      </c>
      <c r="L95" s="115" t="e">
        <f>(I95+K95-J95)/D95</f>
        <v>#DIV/0!</v>
      </c>
      <c r="M95" s="116">
        <f t="shared" si="1"/>
        <v>0</v>
      </c>
      <c r="N95" s="118">
        <f t="shared" si="2"/>
        <v>0</v>
      </c>
      <c r="O95" s="118">
        <f t="shared" si="3"/>
        <v>0</v>
      </c>
      <c r="P95" s="115" t="e">
        <f>(M95+O95-N95)/D95</f>
        <v>#DIV/0!</v>
      </c>
    </row>
    <row r="96" spans="1:16">
      <c r="A96" s="48" t="s">
        <v>22</v>
      </c>
      <c r="B96" s="48" t="s">
        <v>15</v>
      </c>
      <c r="C96" s="128"/>
      <c r="D96" s="129"/>
      <c r="E96" s="113">
        <f>H47</f>
        <v>0</v>
      </c>
      <c r="F96" s="112"/>
      <c r="G96" s="114">
        <f>'03乳がんプロセス指標'!F52</f>
        <v>0</v>
      </c>
      <c r="H96" s="115" t="e">
        <f t="shared" si="0"/>
        <v>#DIV/0!</v>
      </c>
      <c r="I96" s="116">
        <f>I47</f>
        <v>0</v>
      </c>
      <c r="J96" s="117"/>
      <c r="K96" s="118">
        <f>'03乳がんプロセス指標'!AJ52</f>
        <v>0</v>
      </c>
      <c r="L96" s="115" t="e">
        <f>(I96+K96-J96)/D98</f>
        <v>#DIV/0!</v>
      </c>
      <c r="M96" s="116">
        <f t="shared" si="1"/>
        <v>0</v>
      </c>
      <c r="N96" s="117"/>
      <c r="O96" s="118">
        <f t="shared" si="3"/>
        <v>0</v>
      </c>
      <c r="P96" s="115" t="e">
        <f>(M96+O96-N96)/D98</f>
        <v>#DIV/0!</v>
      </c>
    </row>
    <row r="97" spans="1:16">
      <c r="A97" s="49"/>
      <c r="B97" s="48" t="s">
        <v>16</v>
      </c>
      <c r="C97" s="128"/>
      <c r="D97" s="129"/>
      <c r="E97" s="113">
        <f>H49</f>
        <v>0</v>
      </c>
      <c r="F97" s="114">
        <f>J49</f>
        <v>0</v>
      </c>
      <c r="G97" s="114">
        <f>'03乳がんプロセス指標'!F54</f>
        <v>0</v>
      </c>
      <c r="H97" s="115" t="e">
        <f>(E97+G97-F97)/D98</f>
        <v>#DIV/0!</v>
      </c>
      <c r="I97" s="116">
        <f>I49</f>
        <v>0</v>
      </c>
      <c r="J97" s="118">
        <f>K49</f>
        <v>0</v>
      </c>
      <c r="K97" s="118">
        <f>'03乳がんプロセス指標'!AJ54</f>
        <v>0</v>
      </c>
      <c r="L97" s="115" t="e">
        <f>(I97+K97-J97)/D98</f>
        <v>#DIV/0!</v>
      </c>
      <c r="M97" s="116">
        <f t="shared" si="1"/>
        <v>0</v>
      </c>
      <c r="N97" s="118">
        <f t="shared" si="2"/>
        <v>0</v>
      </c>
      <c r="O97" s="118">
        <f t="shared" si="3"/>
        <v>0</v>
      </c>
      <c r="P97" s="115" t="e">
        <f>(M97+O97-N97)/D98</f>
        <v>#DIV/0!</v>
      </c>
    </row>
    <row r="98" spans="1:16">
      <c r="A98" s="50"/>
      <c r="B98" s="48" t="s">
        <v>0</v>
      </c>
      <c r="C98" s="114">
        <f>'01 対象者数'!E20</f>
        <v>0</v>
      </c>
      <c r="D98" s="119">
        <f>'01 対象者数'!F20</f>
        <v>0</v>
      </c>
      <c r="E98" s="113">
        <f>H51</f>
        <v>0</v>
      </c>
      <c r="F98" s="114">
        <f>J49</f>
        <v>0</v>
      </c>
      <c r="G98" s="114">
        <f>'03乳がんプロセス指標'!F56</f>
        <v>0</v>
      </c>
      <c r="H98" s="115" t="e">
        <f>(E98+G98-F98)/D98</f>
        <v>#DIV/0!</v>
      </c>
      <c r="I98" s="116">
        <f>I51</f>
        <v>0</v>
      </c>
      <c r="J98" s="118">
        <f>K49</f>
        <v>0</v>
      </c>
      <c r="K98" s="118">
        <f>'03乳がんプロセス指標'!AJ56</f>
        <v>0</v>
      </c>
      <c r="L98" s="115" t="e">
        <f>(I98+K98-J98)/D98</f>
        <v>#DIV/0!</v>
      </c>
      <c r="M98" s="116">
        <f t="shared" si="1"/>
        <v>0</v>
      </c>
      <c r="N98" s="118">
        <f t="shared" si="2"/>
        <v>0</v>
      </c>
      <c r="O98" s="118">
        <f t="shared" si="3"/>
        <v>0</v>
      </c>
      <c r="P98" s="115" t="e">
        <f>(M98+O98-N98)/D98</f>
        <v>#DIV/0!</v>
      </c>
    </row>
    <row r="99" spans="1:16">
      <c r="A99" s="48" t="s">
        <v>23</v>
      </c>
      <c r="B99" s="48" t="s">
        <v>15</v>
      </c>
      <c r="C99" s="128"/>
      <c r="D99" s="129"/>
      <c r="E99" s="113">
        <f>H53</f>
        <v>0</v>
      </c>
      <c r="F99" s="112"/>
      <c r="G99" s="114">
        <f>'03乳がんプロセス指標'!F58</f>
        <v>0</v>
      </c>
      <c r="H99" s="115" t="e">
        <f t="shared" si="0"/>
        <v>#DIV/0!</v>
      </c>
      <c r="I99" s="116">
        <f>I53</f>
        <v>0</v>
      </c>
      <c r="J99" s="117"/>
      <c r="K99" s="118">
        <f>'03乳がんプロセス指標'!AJ58</f>
        <v>0</v>
      </c>
      <c r="L99" s="115" t="e">
        <f>(I99+K99-J99)/D101</f>
        <v>#DIV/0!</v>
      </c>
      <c r="M99" s="116">
        <f t="shared" si="1"/>
        <v>0</v>
      </c>
      <c r="N99" s="117"/>
      <c r="O99" s="118">
        <f t="shared" si="3"/>
        <v>0</v>
      </c>
      <c r="P99" s="115" t="e">
        <f>(M99+O99-N99)/D101</f>
        <v>#DIV/0!</v>
      </c>
    </row>
    <row r="100" spans="1:16">
      <c r="A100" s="49"/>
      <c r="B100" s="48" t="s">
        <v>16</v>
      </c>
      <c r="C100" s="128"/>
      <c r="D100" s="129"/>
      <c r="E100" s="113">
        <f>H55</f>
        <v>0</v>
      </c>
      <c r="F100" s="114">
        <f>J55</f>
        <v>0</v>
      </c>
      <c r="G100" s="114">
        <f>'03乳がんプロセス指標'!F60</f>
        <v>0</v>
      </c>
      <c r="H100" s="115" t="e">
        <f>(E100+G100-F100)/D101</f>
        <v>#DIV/0!</v>
      </c>
      <c r="I100" s="116">
        <f>I55</f>
        <v>0</v>
      </c>
      <c r="J100" s="118">
        <f>K55</f>
        <v>0</v>
      </c>
      <c r="K100" s="118">
        <f>'03乳がんプロセス指標'!AJ60</f>
        <v>0</v>
      </c>
      <c r="L100" s="115" t="e">
        <f>(I100+K100-J100)/D101</f>
        <v>#DIV/0!</v>
      </c>
      <c r="M100" s="116">
        <f t="shared" si="1"/>
        <v>0</v>
      </c>
      <c r="N100" s="118">
        <f t="shared" si="2"/>
        <v>0</v>
      </c>
      <c r="O100" s="118">
        <f t="shared" si="3"/>
        <v>0</v>
      </c>
      <c r="P100" s="115" t="e">
        <f>(M100+O100-N100)/D101</f>
        <v>#DIV/0!</v>
      </c>
    </row>
    <row r="101" spans="1:16">
      <c r="A101" s="50"/>
      <c r="B101" s="48" t="s">
        <v>0</v>
      </c>
      <c r="C101" s="114">
        <f>'01 対象者数'!E22</f>
        <v>0</v>
      </c>
      <c r="D101" s="119">
        <f>'01 対象者数'!F22</f>
        <v>0</v>
      </c>
      <c r="E101" s="113">
        <f>H57</f>
        <v>0</v>
      </c>
      <c r="F101" s="114">
        <f>J55</f>
        <v>0</v>
      </c>
      <c r="G101" s="114">
        <f>'03乳がんプロセス指標'!F62</f>
        <v>0</v>
      </c>
      <c r="H101" s="115" t="e">
        <f>(E101+G101-F101)/D101</f>
        <v>#DIV/0!</v>
      </c>
      <c r="I101" s="116">
        <f>I57</f>
        <v>0</v>
      </c>
      <c r="J101" s="118">
        <f>K55</f>
        <v>0</v>
      </c>
      <c r="K101" s="118">
        <f>'03乳がんプロセス指標'!AJ62</f>
        <v>0</v>
      </c>
      <c r="L101" s="115" t="e">
        <f>(I101+K101-J101)/D101</f>
        <v>#DIV/0!</v>
      </c>
      <c r="M101" s="116">
        <f t="shared" si="1"/>
        <v>0</v>
      </c>
      <c r="N101" s="118">
        <f t="shared" si="2"/>
        <v>0</v>
      </c>
      <c r="O101" s="118">
        <f t="shared" si="3"/>
        <v>0</v>
      </c>
      <c r="P101" s="115" t="e">
        <f>(M101+O101-N101)/D101</f>
        <v>#DIV/0!</v>
      </c>
    </row>
    <row r="102" spans="1:16">
      <c r="A102" s="48" t="s">
        <v>112</v>
      </c>
      <c r="B102" s="48" t="s">
        <v>15</v>
      </c>
      <c r="C102" s="128"/>
      <c r="D102" s="129"/>
      <c r="E102" s="113">
        <f>H59+H65</f>
        <v>0</v>
      </c>
      <c r="F102" s="112"/>
      <c r="G102" s="114">
        <f>'03乳がんプロセス指標'!F64+'03乳がんプロセス指標'!F70</f>
        <v>0</v>
      </c>
      <c r="H102" s="115" t="e">
        <f t="shared" si="0"/>
        <v>#DIV/0!</v>
      </c>
      <c r="I102" s="116">
        <f>I59+I65</f>
        <v>0</v>
      </c>
      <c r="J102" s="117"/>
      <c r="K102" s="118">
        <f>'03乳がんプロセス指標'!AJ64+'03乳がんプロセス指標'!AJ70</f>
        <v>0</v>
      </c>
      <c r="L102" s="115" t="e">
        <f>(I102+K102-J102)/D104</f>
        <v>#DIV/0!</v>
      </c>
      <c r="M102" s="116">
        <f t="shared" si="1"/>
        <v>0</v>
      </c>
      <c r="N102" s="117"/>
      <c r="O102" s="118">
        <f t="shared" si="3"/>
        <v>0</v>
      </c>
      <c r="P102" s="115" t="e">
        <f>(M102+O102-N102)/D104</f>
        <v>#DIV/0!</v>
      </c>
    </row>
    <row r="103" spans="1:16">
      <c r="A103" s="49"/>
      <c r="B103" s="48" t="s">
        <v>16</v>
      </c>
      <c r="C103" s="128"/>
      <c r="D103" s="129"/>
      <c r="E103" s="113">
        <f>H61+H67</f>
        <v>0</v>
      </c>
      <c r="F103" s="114">
        <f>J61+J67</f>
        <v>0</v>
      </c>
      <c r="G103" s="114">
        <f>'03乳がんプロセス指標'!F66+'03乳がんプロセス指標'!F72</f>
        <v>0</v>
      </c>
      <c r="H103" s="115" t="e">
        <f>(E103+G103-F103)/D104</f>
        <v>#DIV/0!</v>
      </c>
      <c r="I103" s="116">
        <f>I61+I67</f>
        <v>0</v>
      </c>
      <c r="J103" s="118">
        <f>K61+K67</f>
        <v>0</v>
      </c>
      <c r="K103" s="118">
        <f>'03乳がんプロセス指標'!AJ66+'03乳がんプロセス指標'!AJ72</f>
        <v>0</v>
      </c>
      <c r="L103" s="115" t="e">
        <f>(I103+K103-J103)/D104</f>
        <v>#DIV/0!</v>
      </c>
      <c r="M103" s="116">
        <f t="shared" si="1"/>
        <v>0</v>
      </c>
      <c r="N103" s="118">
        <f t="shared" si="2"/>
        <v>0</v>
      </c>
      <c r="O103" s="118">
        <f t="shared" si="3"/>
        <v>0</v>
      </c>
      <c r="P103" s="115" t="e">
        <f>(M103+O103-N103)/D104</f>
        <v>#DIV/0!</v>
      </c>
    </row>
    <row r="104" spans="1:16">
      <c r="A104" s="50"/>
      <c r="B104" s="48" t="s">
        <v>0</v>
      </c>
      <c r="C104" s="114">
        <f>'01 対象者数'!E24</f>
        <v>0</v>
      </c>
      <c r="D104" s="119">
        <f>'01 対象者数'!F24</f>
        <v>0</v>
      </c>
      <c r="E104" s="113">
        <f>H63+H69</f>
        <v>0</v>
      </c>
      <c r="F104" s="114">
        <f>J61+J67</f>
        <v>0</v>
      </c>
      <c r="G104" s="114">
        <f>'03乳がんプロセス指標'!F68+'03乳がんプロセス指標'!F74</f>
        <v>0</v>
      </c>
      <c r="H104" s="115" t="e">
        <f>(E104+G104-F104)/D104</f>
        <v>#DIV/0!</v>
      </c>
      <c r="I104" s="116">
        <f>I63+I69</f>
        <v>0</v>
      </c>
      <c r="J104" s="118">
        <f>K61+K67</f>
        <v>0</v>
      </c>
      <c r="K104" s="118">
        <f>'03乳がんプロセス指標'!AJ68+'03乳がんプロセス指標'!AJ74</f>
        <v>0</v>
      </c>
      <c r="L104" s="115" t="e">
        <f>(I104+K104-J104)/D104</f>
        <v>#DIV/0!</v>
      </c>
      <c r="M104" s="116">
        <f t="shared" si="1"/>
        <v>0</v>
      </c>
      <c r="N104" s="118">
        <f t="shared" si="2"/>
        <v>0</v>
      </c>
      <c r="O104" s="118">
        <f t="shared" si="3"/>
        <v>0</v>
      </c>
      <c r="P104" s="115" t="e">
        <f>(M104+O104-N104)/D104</f>
        <v>#DIV/0!</v>
      </c>
    </row>
    <row r="105" spans="1:16">
      <c r="A105" s="294" t="s">
        <v>34</v>
      </c>
      <c r="B105" s="48" t="s">
        <v>15</v>
      </c>
      <c r="C105" s="128"/>
      <c r="D105" s="129"/>
      <c r="E105" s="113">
        <f>E81+E84+E87+E90+E93+E96+E99+E102</f>
        <v>0</v>
      </c>
      <c r="F105" s="112"/>
      <c r="G105" s="120">
        <f>G81+G84+G87+G90+G93+G96+G99+G102</f>
        <v>0</v>
      </c>
      <c r="H105" s="115" t="e">
        <f>(E105+G105-F105)/D107</f>
        <v>#DIV/0!</v>
      </c>
      <c r="I105" s="116">
        <f>I81+I84+I87+I90+I93+I96+I99+I102</f>
        <v>0</v>
      </c>
      <c r="J105" s="117"/>
      <c r="K105" s="171">
        <f>K81+K84+K87+K90+K93+K96+K99+K102</f>
        <v>0</v>
      </c>
      <c r="L105" s="115" t="e">
        <f>(I105+K105-J105)/D107</f>
        <v>#DIV/0!</v>
      </c>
      <c r="M105" s="113">
        <f>M81+M84+M87+M90+M93+M96+M99+M102</f>
        <v>0</v>
      </c>
      <c r="N105" s="117"/>
      <c r="O105" s="171">
        <f>O81+O84+O87+O90+O93+O96+O99+O102</f>
        <v>0</v>
      </c>
      <c r="P105" s="115" t="e">
        <f>(M105+O105-N105)/D107</f>
        <v>#DIV/0!</v>
      </c>
    </row>
    <row r="106" spans="1:16">
      <c r="A106" s="295"/>
      <c r="B106" s="48" t="s">
        <v>16</v>
      </c>
      <c r="C106" s="128"/>
      <c r="D106" s="129"/>
      <c r="E106" s="113">
        <f>E82+E85+E88+E91+E94+E97+E100+E103</f>
        <v>0</v>
      </c>
      <c r="F106" s="114">
        <f>F82+F85+F88+F91+F94+F97+F100+F103</f>
        <v>0</v>
      </c>
      <c r="G106" s="120">
        <f>G82+G85+G88+G91+G94+G97+G100+G103</f>
        <v>0</v>
      </c>
      <c r="H106" s="115" t="e">
        <f>(E106+G106-F106)/D107</f>
        <v>#DIV/0!</v>
      </c>
      <c r="I106" s="116">
        <f>I82+I85+I88+I91+I94+I97+I100+I103</f>
        <v>0</v>
      </c>
      <c r="J106" s="118">
        <f>J82+J85+J88+J91+J94+J97+J100+J103</f>
        <v>0</v>
      </c>
      <c r="K106" s="171">
        <f>K82+K85+K88+K91+K94+K97+K100+K103</f>
        <v>0</v>
      </c>
      <c r="L106" s="115" t="e">
        <f>(I106+K106-J106)/D107</f>
        <v>#DIV/0!</v>
      </c>
      <c r="M106" s="116">
        <f>M82+M85+M88+M91+M94+M97+M100+M103</f>
        <v>0</v>
      </c>
      <c r="N106" s="118">
        <f>N82+N85+N88+N91+N94+N97+N100+N103</f>
        <v>0</v>
      </c>
      <c r="O106" s="171">
        <f>O82+O85+O88+O91+O94+O97+O100+O103</f>
        <v>0</v>
      </c>
      <c r="P106" s="115" t="e">
        <f>(M106+O106-N106)/D107</f>
        <v>#DIV/0!</v>
      </c>
    </row>
    <row r="107" spans="1:16" ht="13.8" thickBot="1">
      <c r="A107" s="296"/>
      <c r="B107" s="53" t="s">
        <v>0</v>
      </c>
      <c r="C107" s="114">
        <f>C83+C86+C89+C92+C95+C98+C101+C104</f>
        <v>0</v>
      </c>
      <c r="D107" s="114">
        <f>D83+D86+D89+D92+D95+D98+D101+D104</f>
        <v>0</v>
      </c>
      <c r="E107" s="121">
        <f>E83+E86+E89+E92+E95+E98+E101+E104</f>
        <v>0</v>
      </c>
      <c r="F107" s="122">
        <f>F83+F86+F89+F92+F95+F98+F101+F104</f>
        <v>0</v>
      </c>
      <c r="G107" s="123">
        <f>G83+G86+G89+G92+G95+G98+G101+G104</f>
        <v>0</v>
      </c>
      <c r="H107" s="124" t="e">
        <f>(E107+G107-F107)/D107</f>
        <v>#DIV/0!</v>
      </c>
      <c r="I107" s="172">
        <f>I83+I86+I89+I92+I95+I98+I101+I104</f>
        <v>0</v>
      </c>
      <c r="J107" s="173">
        <f>J83+J86+J89+J92+J95+J98+J101+J104</f>
        <v>0</v>
      </c>
      <c r="K107" s="174">
        <f>K83+K86+K89+K92+K95+K98+K101+K104</f>
        <v>0</v>
      </c>
      <c r="L107" s="124" t="e">
        <f>(I107+K107-J107)/D107</f>
        <v>#DIV/0!</v>
      </c>
      <c r="M107" s="172">
        <f>M83+M86+M89+M92+M95+M98+M101+M104</f>
        <v>0</v>
      </c>
      <c r="N107" s="173">
        <f>N83+N86+N89+N92+N95+N98+N101+N104</f>
        <v>0</v>
      </c>
      <c r="O107" s="174">
        <f>O83+O86+O89+O92+O95+O98+O101+O104</f>
        <v>0</v>
      </c>
      <c r="P107" s="124" t="e">
        <f>(M107+O107-N107)/D107</f>
        <v>#DIV/0!</v>
      </c>
    </row>
  </sheetData>
  <mergeCells count="127">
    <mergeCell ref="B22:B27"/>
    <mergeCell ref="C22:C23"/>
    <mergeCell ref="D22:D23"/>
    <mergeCell ref="C24:C25"/>
    <mergeCell ref="C36:C37"/>
    <mergeCell ref="D36:D37"/>
    <mergeCell ref="C38:C39"/>
    <mergeCell ref="D38:D39"/>
    <mergeCell ref="P54:P55"/>
    <mergeCell ref="D32:D33"/>
    <mergeCell ref="O40:O45"/>
    <mergeCell ref="P40:P41"/>
    <mergeCell ref="P42:P43"/>
    <mergeCell ref="P44:P45"/>
    <mergeCell ref="O46:O51"/>
    <mergeCell ref="P46:P47"/>
    <mergeCell ref="P48:P49"/>
    <mergeCell ref="P50:P51"/>
    <mergeCell ref="B16:B21"/>
    <mergeCell ref="N16:N75"/>
    <mergeCell ref="O64:O69"/>
    <mergeCell ref="P64:P65"/>
    <mergeCell ref="P66:P67"/>
    <mergeCell ref="P68:P69"/>
    <mergeCell ref="O70:O75"/>
    <mergeCell ref="P70:P71"/>
    <mergeCell ref="P72:P73"/>
    <mergeCell ref="P74:P75"/>
    <mergeCell ref="O52:O57"/>
    <mergeCell ref="P52:P53"/>
    <mergeCell ref="D50:D51"/>
    <mergeCell ref="B34:B39"/>
    <mergeCell ref="C34:C35"/>
    <mergeCell ref="D34:D35"/>
    <mergeCell ref="O28:O33"/>
    <mergeCell ref="P28:P29"/>
    <mergeCell ref="P30:P31"/>
    <mergeCell ref="P32:P33"/>
    <mergeCell ref="O34:O39"/>
    <mergeCell ref="P34:P35"/>
    <mergeCell ref="P36:P37"/>
    <mergeCell ref="P38:P39"/>
    <mergeCell ref="O16:O21"/>
    <mergeCell ref="P16:P17"/>
    <mergeCell ref="P18:P19"/>
    <mergeCell ref="P20:P21"/>
    <mergeCell ref="O22:O27"/>
    <mergeCell ref="P22:P23"/>
    <mergeCell ref="P24:P25"/>
    <mergeCell ref="P26:P27"/>
    <mergeCell ref="C62:C63"/>
    <mergeCell ref="D62:D63"/>
    <mergeCell ref="C16:C17"/>
    <mergeCell ref="C18:C19"/>
    <mergeCell ref="C20:C21"/>
    <mergeCell ref="P56:P57"/>
    <mergeCell ref="O58:O63"/>
    <mergeCell ref="P58:P59"/>
    <mergeCell ref="P60:P61"/>
    <mergeCell ref="P62:P63"/>
    <mergeCell ref="B1:H1"/>
    <mergeCell ref="N1:T1"/>
    <mergeCell ref="E11:E15"/>
    <mergeCell ref="F11:F15"/>
    <mergeCell ref="G11:G15"/>
    <mergeCell ref="A3:C3"/>
    <mergeCell ref="D24:D25"/>
    <mergeCell ref="C26:C27"/>
    <mergeCell ref="D26:D27"/>
    <mergeCell ref="Q3:S3"/>
    <mergeCell ref="D3:F3"/>
    <mergeCell ref="N3:P3"/>
    <mergeCell ref="A16:A75"/>
    <mergeCell ref="C68:C69"/>
    <mergeCell ref="D68:D69"/>
    <mergeCell ref="N11:O15"/>
    <mergeCell ref="A11:B15"/>
    <mergeCell ref="B28:B33"/>
    <mergeCell ref="C28:C29"/>
    <mergeCell ref="D28:D29"/>
    <mergeCell ref="C30:C31"/>
    <mergeCell ref="D30:D31"/>
    <mergeCell ref="C32:C33"/>
    <mergeCell ref="C52:C53"/>
    <mergeCell ref="M79:P79"/>
    <mergeCell ref="C79:C80"/>
    <mergeCell ref="D79:D80"/>
    <mergeCell ref="C46:C47"/>
    <mergeCell ref="D46:D47"/>
    <mergeCell ref="C48:C49"/>
    <mergeCell ref="D48:D49"/>
    <mergeCell ref="C50:C51"/>
    <mergeCell ref="B70:B75"/>
    <mergeCell ref="C70:C71"/>
    <mergeCell ref="D70:D71"/>
    <mergeCell ref="C72:C73"/>
    <mergeCell ref="D72:D73"/>
    <mergeCell ref="C74:C75"/>
    <mergeCell ref="D74:D75"/>
    <mergeCell ref="B52:B57"/>
    <mergeCell ref="B64:B69"/>
    <mergeCell ref="C64:C65"/>
    <mergeCell ref="D64:D65"/>
    <mergeCell ref="C66:C67"/>
    <mergeCell ref="D66:D67"/>
    <mergeCell ref="C58:C59"/>
    <mergeCell ref="D58:D59"/>
    <mergeCell ref="B46:B51"/>
    <mergeCell ref="A105:A107"/>
    <mergeCell ref="B79:B80"/>
    <mergeCell ref="E79:H79"/>
    <mergeCell ref="I79:L79"/>
    <mergeCell ref="B40:B45"/>
    <mergeCell ref="C40:C41"/>
    <mergeCell ref="D40:D41"/>
    <mergeCell ref="C42:C43"/>
    <mergeCell ref="D42:D43"/>
    <mergeCell ref="C44:C45"/>
    <mergeCell ref="D44:D45"/>
    <mergeCell ref="D54:D55"/>
    <mergeCell ref="D52:D53"/>
    <mergeCell ref="C54:C55"/>
    <mergeCell ref="C56:C57"/>
    <mergeCell ref="D56:D57"/>
    <mergeCell ref="B58:B63"/>
    <mergeCell ref="C60:C61"/>
    <mergeCell ref="D60:D61"/>
  </mergeCells>
  <phoneticPr fontId="2"/>
  <pageMargins left="0.70866141732283472" right="0.70866141732283472" top="0.74803149606299213" bottom="0.74803149606299213" header="0.31496062992125984" footer="0.31496062992125984"/>
  <pageSetup paperSize="9" scale="3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CJ237"/>
  <sheetViews>
    <sheetView view="pageBreakPreview" zoomScale="85" zoomScaleNormal="100" zoomScaleSheetLayoutView="85" workbookViewId="0">
      <selection activeCell="AJ22" sqref="AJ22"/>
    </sheetView>
  </sheetViews>
  <sheetFormatPr defaultColWidth="9" defaultRowHeight="13.2"/>
  <cols>
    <col min="1" max="6" width="8.88671875" style="94" customWidth="1"/>
    <col min="7" max="7" width="2" style="94" customWidth="1"/>
    <col min="8" max="36" width="8.88671875" style="94" customWidth="1"/>
    <col min="37" max="37" width="2.33203125" style="94" customWidth="1"/>
    <col min="38" max="58" width="8.88671875" style="94" customWidth="1"/>
    <col min="59" max="59" width="4.33203125" style="94" customWidth="1"/>
    <col min="60" max="70" width="8.88671875" style="94" customWidth="1"/>
    <col min="71" max="16384" width="9" style="94"/>
  </cols>
  <sheetData>
    <row r="1" spans="1:88" ht="30.75" customHeight="1">
      <c r="A1" s="130" t="s">
        <v>133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AE1" s="130" t="str">
        <f>A1</f>
        <v>乳がん検診結果入力シート（令和５年度実施分）</v>
      </c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</row>
    <row r="2" spans="1:88" ht="21">
      <c r="A2" s="364" t="s">
        <v>57</v>
      </c>
      <c r="B2" s="364"/>
      <c r="C2" s="365">
        <f>'01 対象者数'!$D$3</f>
        <v>0</v>
      </c>
      <c r="D2" s="365"/>
      <c r="E2" s="366"/>
      <c r="F2" s="132"/>
      <c r="G2" s="132"/>
      <c r="H2" s="370" t="s">
        <v>58</v>
      </c>
      <c r="I2" s="370"/>
      <c r="J2" s="371" t="s">
        <v>61</v>
      </c>
      <c r="K2" s="372"/>
      <c r="L2" s="133"/>
      <c r="M2" s="133"/>
      <c r="N2" s="133"/>
      <c r="O2" s="100"/>
      <c r="P2" s="100"/>
      <c r="Q2" s="100"/>
      <c r="AE2" s="364" t="s">
        <v>57</v>
      </c>
      <c r="AF2" s="364"/>
      <c r="AG2" s="369">
        <f>'01 対象者数'!$D$3</f>
        <v>0</v>
      </c>
      <c r="AH2" s="365"/>
      <c r="AI2" s="365"/>
      <c r="AJ2" s="366"/>
      <c r="AK2" s="199"/>
      <c r="AL2" s="132"/>
      <c r="AM2" s="370" t="s">
        <v>58</v>
      </c>
      <c r="AN2" s="370"/>
      <c r="AO2" s="371" t="s">
        <v>61</v>
      </c>
      <c r="AP2" s="372"/>
      <c r="AQ2" s="133"/>
      <c r="AR2" s="133"/>
      <c r="AS2" s="133"/>
      <c r="AT2" s="100"/>
    </row>
    <row r="3" spans="1:88" ht="14.4">
      <c r="A3" s="134"/>
      <c r="B3" s="134"/>
      <c r="C3" s="134"/>
      <c r="D3" s="134"/>
      <c r="E3" s="134"/>
      <c r="F3" s="100"/>
      <c r="G3" s="100"/>
      <c r="H3" s="135"/>
      <c r="I3" s="100"/>
      <c r="J3" s="100"/>
      <c r="K3" s="100"/>
      <c r="L3" s="100"/>
      <c r="M3" s="100"/>
      <c r="N3" s="134"/>
      <c r="O3" s="134"/>
      <c r="P3" s="134"/>
      <c r="Q3" s="134"/>
      <c r="AE3" s="134"/>
      <c r="AF3" s="134"/>
      <c r="AG3" s="134"/>
      <c r="AH3" s="134"/>
      <c r="AI3" s="134"/>
      <c r="AJ3" s="134"/>
      <c r="AK3" s="134"/>
      <c r="AL3" s="100"/>
      <c r="AM3" s="135"/>
      <c r="AN3" s="100"/>
      <c r="AO3" s="100"/>
      <c r="AP3" s="100"/>
      <c r="AQ3" s="100"/>
      <c r="AR3" s="100"/>
      <c r="AS3" s="134"/>
      <c r="AT3" s="134"/>
    </row>
    <row r="4" spans="1:88" ht="21">
      <c r="A4" s="364" t="s">
        <v>59</v>
      </c>
      <c r="B4" s="364"/>
      <c r="C4" s="367" t="s">
        <v>99</v>
      </c>
      <c r="D4" s="367"/>
      <c r="E4" s="368"/>
      <c r="F4" s="136"/>
      <c r="G4" s="136"/>
      <c r="H4" s="364" t="s">
        <v>60</v>
      </c>
      <c r="I4" s="364"/>
      <c r="J4" s="369" t="s">
        <v>71</v>
      </c>
      <c r="K4" s="365"/>
      <c r="L4" s="365"/>
      <c r="M4" s="365"/>
      <c r="N4" s="365"/>
      <c r="O4" s="366"/>
      <c r="P4" s="100"/>
      <c r="Q4" s="100"/>
      <c r="AE4" s="364" t="s">
        <v>59</v>
      </c>
      <c r="AF4" s="364"/>
      <c r="AG4" s="373" t="s">
        <v>62</v>
      </c>
      <c r="AH4" s="374"/>
      <c r="AI4" s="374"/>
      <c r="AJ4" s="375"/>
      <c r="AK4" s="200"/>
      <c r="AL4" s="136"/>
      <c r="AM4" s="364" t="s">
        <v>60</v>
      </c>
      <c r="AN4" s="364"/>
      <c r="AO4" s="369" t="s">
        <v>71</v>
      </c>
      <c r="AP4" s="365"/>
      <c r="AQ4" s="365"/>
      <c r="AR4" s="365"/>
      <c r="AS4" s="365"/>
      <c r="AT4" s="366"/>
    </row>
    <row r="5" spans="1:88" ht="14.4">
      <c r="A5" s="134"/>
      <c r="B5" s="134"/>
      <c r="C5" s="134"/>
      <c r="D5" s="134"/>
      <c r="E5" s="137"/>
      <c r="F5" s="138"/>
      <c r="G5" s="138"/>
      <c r="H5" s="137"/>
      <c r="I5" s="138"/>
      <c r="J5" s="138"/>
      <c r="K5" s="138"/>
      <c r="L5" s="138"/>
      <c r="M5" s="138"/>
      <c r="N5" s="138"/>
      <c r="O5" s="138"/>
      <c r="P5" s="138"/>
      <c r="Q5" s="139"/>
      <c r="AE5" s="134"/>
      <c r="AF5" s="134"/>
      <c r="AG5" s="134"/>
      <c r="AH5" s="134"/>
      <c r="AI5" s="134"/>
      <c r="AJ5" s="137"/>
      <c r="AK5" s="138"/>
      <c r="AL5" s="138"/>
      <c r="AM5" s="137"/>
      <c r="AN5" s="138"/>
      <c r="AO5" s="138"/>
      <c r="AP5" s="138"/>
      <c r="AQ5" s="138"/>
      <c r="AR5" s="138"/>
      <c r="AS5" s="138"/>
      <c r="AT5" s="138"/>
    </row>
    <row r="6" spans="1:88" ht="14.4">
      <c r="A6" s="140"/>
      <c r="B6" s="140"/>
      <c r="C6" s="141"/>
      <c r="D6" s="141"/>
      <c r="E6" s="141"/>
      <c r="F6" s="141"/>
      <c r="G6" s="141"/>
      <c r="H6" s="139"/>
      <c r="I6" s="139"/>
      <c r="J6" s="139"/>
      <c r="K6" s="139"/>
      <c r="L6" s="139"/>
      <c r="M6" s="139"/>
      <c r="N6" s="139"/>
      <c r="O6" s="139"/>
      <c r="P6" s="138"/>
      <c r="Q6" s="139"/>
      <c r="AE6" s="140"/>
      <c r="AF6" s="140"/>
      <c r="AG6" s="140"/>
      <c r="AH6" s="141"/>
      <c r="AI6" s="141"/>
      <c r="AJ6" s="141"/>
      <c r="AK6" s="141"/>
      <c r="AL6" s="141"/>
      <c r="AM6" s="139"/>
      <c r="AN6" s="139"/>
      <c r="AO6" s="139"/>
      <c r="AP6" s="139"/>
      <c r="AQ6" s="139"/>
      <c r="AR6" s="139"/>
      <c r="AS6" s="139"/>
      <c r="AT6" s="139"/>
    </row>
    <row r="7" spans="1:88" ht="14.4">
      <c r="A7" s="140"/>
      <c r="B7" s="140"/>
      <c r="C7" s="141"/>
      <c r="D7" s="141"/>
      <c r="E7" s="141"/>
      <c r="F7" s="141"/>
      <c r="G7" s="141"/>
      <c r="H7" s="139"/>
      <c r="I7" s="139"/>
      <c r="J7" s="139"/>
      <c r="K7" s="139"/>
      <c r="L7" s="139"/>
      <c r="M7" s="139"/>
      <c r="N7" s="139"/>
      <c r="O7" s="139"/>
      <c r="P7" s="138"/>
      <c r="Q7" s="139"/>
      <c r="AE7" s="140"/>
      <c r="AF7" s="140"/>
      <c r="AG7" s="140"/>
      <c r="AH7" s="141"/>
      <c r="AI7" s="141"/>
      <c r="AJ7" s="141"/>
      <c r="AK7" s="141"/>
      <c r="AL7" s="141"/>
      <c r="AM7" s="139"/>
      <c r="AN7" s="139"/>
      <c r="AO7" s="139"/>
      <c r="AP7" s="139"/>
      <c r="AQ7" s="139"/>
      <c r="AR7" s="139"/>
      <c r="AS7" s="139"/>
      <c r="AT7" s="139"/>
    </row>
    <row r="8" spans="1:88" ht="14.4">
      <c r="A8" s="140"/>
      <c r="B8" s="140"/>
      <c r="C8" s="141"/>
      <c r="D8" s="141"/>
      <c r="E8" s="141"/>
      <c r="F8" s="141"/>
      <c r="G8" s="141"/>
      <c r="H8" s="139"/>
      <c r="I8" s="139"/>
      <c r="J8" s="139"/>
      <c r="K8" s="139"/>
      <c r="L8" s="139"/>
      <c r="M8" s="139"/>
      <c r="N8" s="139"/>
      <c r="O8" s="139"/>
      <c r="P8" s="138"/>
      <c r="Q8" s="139"/>
      <c r="AE8" s="140"/>
      <c r="AF8" s="140"/>
      <c r="AG8" s="140"/>
      <c r="AH8" s="141"/>
      <c r="AI8" s="141"/>
      <c r="AJ8" s="141"/>
      <c r="AK8" s="141"/>
      <c r="AL8" s="141"/>
      <c r="AM8" s="139"/>
      <c r="AN8" s="139"/>
      <c r="AO8" s="139"/>
      <c r="AP8" s="139"/>
      <c r="AQ8" s="139"/>
      <c r="AR8" s="139"/>
      <c r="AS8" s="139"/>
      <c r="AT8" s="139"/>
    </row>
    <row r="9" spans="1:88" ht="14.25" customHeight="1">
      <c r="A9" s="140"/>
      <c r="B9" s="140"/>
      <c r="C9" s="141"/>
      <c r="D9" s="141"/>
      <c r="E9" s="141"/>
      <c r="F9" s="141"/>
      <c r="G9" s="141"/>
      <c r="H9" s="139"/>
      <c r="I9" s="139"/>
      <c r="J9" s="139"/>
      <c r="K9" s="139"/>
      <c r="L9" s="139"/>
      <c r="M9" s="139"/>
      <c r="N9" s="139"/>
      <c r="O9" s="139"/>
      <c r="P9" s="138"/>
      <c r="Q9" s="139"/>
      <c r="AE9" s="140"/>
      <c r="AF9" s="140"/>
      <c r="AG9" s="140"/>
      <c r="AH9" s="141"/>
      <c r="AI9" s="141"/>
      <c r="AJ9" s="141"/>
      <c r="AK9" s="141"/>
      <c r="AL9" s="141"/>
      <c r="AM9" s="139"/>
      <c r="AN9" s="139"/>
      <c r="AO9" s="139"/>
      <c r="AP9" s="139"/>
      <c r="AQ9" s="139"/>
      <c r="AR9" s="139"/>
      <c r="AS9" s="139"/>
      <c r="AT9" s="139"/>
      <c r="BJ9" s="353" t="s">
        <v>103</v>
      </c>
      <c r="BK9" s="353"/>
      <c r="BL9" s="353"/>
      <c r="BM9" s="353"/>
      <c r="BN9" s="353"/>
      <c r="BO9" s="353"/>
      <c r="BP9" s="353"/>
      <c r="BQ9" s="353"/>
      <c r="BR9" s="353"/>
      <c r="BS9" s="353"/>
      <c r="BT9" s="353"/>
      <c r="BU9" s="353"/>
      <c r="BV9" s="353"/>
      <c r="BW9" s="353"/>
      <c r="BX9" s="353"/>
      <c r="BY9" s="353"/>
      <c r="BZ9" s="353"/>
      <c r="CA9"/>
      <c r="CB9"/>
      <c r="CC9"/>
      <c r="CD9"/>
      <c r="CE9"/>
      <c r="CF9"/>
      <c r="CG9"/>
      <c r="CH9"/>
      <c r="CI9"/>
      <c r="CJ9"/>
    </row>
    <row r="10" spans="1:88" ht="14.25" customHeight="1">
      <c r="A10" s="140"/>
      <c r="B10" s="140"/>
      <c r="C10" s="141"/>
      <c r="D10" s="141"/>
      <c r="E10" s="141"/>
      <c r="F10" s="141"/>
      <c r="G10" s="141"/>
      <c r="H10" s="139"/>
      <c r="I10" s="139"/>
      <c r="J10" s="139"/>
      <c r="K10" s="139"/>
      <c r="L10" s="139"/>
      <c r="M10" s="139"/>
      <c r="N10" s="139"/>
      <c r="O10" s="139"/>
      <c r="P10" s="138"/>
      <c r="Q10" s="139"/>
      <c r="AE10" s="140"/>
      <c r="AF10" s="140"/>
      <c r="AH10" s="141"/>
      <c r="AI10" s="141"/>
      <c r="AJ10" s="141"/>
      <c r="AK10" s="141"/>
      <c r="AL10" s="141"/>
      <c r="AM10" s="139"/>
      <c r="AN10" s="139"/>
      <c r="AO10" s="139"/>
      <c r="AP10" s="139"/>
      <c r="AQ10" s="139"/>
      <c r="AR10" s="139"/>
      <c r="AS10" s="139"/>
      <c r="AT10" s="139"/>
      <c r="BJ10" s="354"/>
      <c r="BK10" s="354"/>
      <c r="BL10" s="354"/>
      <c r="BM10" s="354"/>
      <c r="BN10" s="354"/>
      <c r="BO10" s="354"/>
      <c r="BP10" s="354"/>
      <c r="BQ10" s="354"/>
      <c r="BR10" s="354"/>
      <c r="BS10" s="354"/>
      <c r="BT10" s="354"/>
      <c r="BU10" s="354"/>
      <c r="BV10" s="354"/>
      <c r="BW10" s="354"/>
      <c r="BX10" s="354"/>
      <c r="BY10" s="354"/>
      <c r="BZ10" s="354"/>
      <c r="CA10"/>
      <c r="CB10"/>
      <c r="CC10"/>
      <c r="CD10"/>
      <c r="CE10"/>
      <c r="CF10"/>
      <c r="CG10"/>
      <c r="CH10"/>
      <c r="CI10"/>
      <c r="CJ10"/>
    </row>
    <row r="11" spans="1:88" ht="27" customHeight="1">
      <c r="A11" s="2"/>
      <c r="B11" s="355" t="s">
        <v>12</v>
      </c>
      <c r="C11" s="311" t="s">
        <v>134</v>
      </c>
      <c r="D11" s="307" t="s">
        <v>51</v>
      </c>
      <c r="E11" s="359" t="s">
        <v>135</v>
      </c>
      <c r="F11" s="294" t="s">
        <v>136</v>
      </c>
      <c r="G11" s="294" t="s">
        <v>114</v>
      </c>
      <c r="H11" s="339" t="s">
        <v>137</v>
      </c>
      <c r="I11" s="28" t="s">
        <v>72</v>
      </c>
      <c r="J11" s="28"/>
      <c r="K11" s="58"/>
      <c r="L11" s="58"/>
      <c r="M11" s="58"/>
      <c r="N11" s="58"/>
      <c r="O11" s="59"/>
      <c r="P11" s="336" t="s">
        <v>138</v>
      </c>
      <c r="Q11" s="20" t="s">
        <v>73</v>
      </c>
      <c r="R11" s="21"/>
      <c r="S11" s="21"/>
      <c r="T11" s="21"/>
      <c r="U11" s="21"/>
      <c r="V11" s="21"/>
      <c r="W11" s="21"/>
      <c r="X11" s="22"/>
      <c r="Y11" s="21" t="s">
        <v>74</v>
      </c>
      <c r="Z11" s="21"/>
      <c r="AA11" s="21"/>
      <c r="AB11" s="21"/>
      <c r="AE11" s="2"/>
      <c r="AF11" s="355" t="s">
        <v>12</v>
      </c>
      <c r="AG11" s="311" t="str">
        <f>$C$11</f>
        <v>住基台帳人口（令和５年度）</v>
      </c>
      <c r="AH11" s="307" t="s">
        <v>51</v>
      </c>
      <c r="AI11" s="359" t="str">
        <f>$E$11</f>
        <v>令和４年度受診者数</v>
      </c>
      <c r="AJ11" s="294" t="str">
        <f>$F$11</f>
        <v>受診者数（令和５年度中）</v>
      </c>
      <c r="AK11" s="294" t="s">
        <v>114</v>
      </c>
      <c r="AL11" s="339" t="str">
        <f>$H$11</f>
        <v>２年連続受診者数（令和５年度中）</v>
      </c>
      <c r="AM11" s="28" t="s">
        <v>72</v>
      </c>
      <c r="AN11" s="28"/>
      <c r="AO11" s="58"/>
      <c r="AP11" s="58"/>
      <c r="AQ11" s="58"/>
      <c r="AR11" s="58"/>
      <c r="AS11" s="59"/>
      <c r="AT11" s="336" t="str">
        <f>$P$11</f>
        <v>要精密
検査者
（令和５年度中）</v>
      </c>
      <c r="AU11" s="20" t="s">
        <v>73</v>
      </c>
      <c r="AV11" s="21"/>
      <c r="AW11" s="21"/>
      <c r="AX11" s="21"/>
      <c r="AY11" s="21"/>
      <c r="AZ11" s="21"/>
      <c r="BA11" s="21"/>
      <c r="BB11" s="22"/>
      <c r="BC11" s="342" t="s">
        <v>74</v>
      </c>
      <c r="BD11" s="287"/>
      <c r="BE11" s="287"/>
      <c r="BF11" s="346"/>
      <c r="BG11" s="142"/>
      <c r="BJ11" s="2"/>
      <c r="BK11" s="355" t="s">
        <v>12</v>
      </c>
      <c r="BL11" s="311" t="str">
        <f>$C$11</f>
        <v>住基台帳人口（令和５年度）</v>
      </c>
      <c r="BM11" s="307" t="s">
        <v>51</v>
      </c>
      <c r="BN11" s="359" t="str">
        <f>$E$11</f>
        <v>令和４年度受診者数</v>
      </c>
      <c r="BO11" s="294" t="str">
        <f>$F$11</f>
        <v>受診者数（令和５年度中）</v>
      </c>
      <c r="BP11" s="339" t="str">
        <f>$H$11</f>
        <v>２年連続受診者数（令和５年度中）</v>
      </c>
      <c r="BQ11" s="342" t="s">
        <v>102</v>
      </c>
      <c r="BR11" s="287"/>
      <c r="BS11" s="287"/>
      <c r="BT11" s="287"/>
      <c r="BU11" s="287"/>
      <c r="BV11" s="287"/>
      <c r="BW11" s="343"/>
      <c r="BX11" s="336" t="str">
        <f>$P$11</f>
        <v>要精密
検査者
（令和５年度中）</v>
      </c>
      <c r="BY11" s="20" t="s">
        <v>73</v>
      </c>
      <c r="BZ11" s="21"/>
      <c r="CA11" s="21"/>
      <c r="CB11" s="21"/>
      <c r="CC11" s="21"/>
      <c r="CD11" s="21"/>
      <c r="CE11" s="21"/>
      <c r="CF11" s="22"/>
      <c r="CG11" s="342" t="s">
        <v>74</v>
      </c>
      <c r="CH11" s="287"/>
      <c r="CI11" s="287"/>
      <c r="CJ11" s="346"/>
    </row>
    <row r="12" spans="1:88">
      <c r="A12" s="7"/>
      <c r="B12" s="356"/>
      <c r="C12" s="312"/>
      <c r="D12" s="313"/>
      <c r="E12" s="360"/>
      <c r="F12" s="295"/>
      <c r="G12" s="295"/>
      <c r="H12" s="340"/>
      <c r="I12" s="70" t="s">
        <v>75</v>
      </c>
      <c r="J12" s="62"/>
      <c r="K12" s="26"/>
      <c r="L12" s="24"/>
      <c r="M12" s="24"/>
      <c r="N12" s="24"/>
      <c r="O12" s="25"/>
      <c r="P12" s="337"/>
      <c r="Q12" s="27" t="s">
        <v>76</v>
      </c>
      <c r="R12" s="28"/>
      <c r="S12" s="28"/>
      <c r="T12" s="28"/>
      <c r="U12" s="28"/>
      <c r="V12" s="28"/>
      <c r="W12" s="91"/>
      <c r="X12" s="22"/>
      <c r="Y12" s="349" t="s">
        <v>98</v>
      </c>
      <c r="Z12" s="350"/>
      <c r="AA12" s="347" t="s">
        <v>97</v>
      </c>
      <c r="AB12" s="348"/>
      <c r="AE12" s="7"/>
      <c r="AF12" s="356"/>
      <c r="AG12" s="312"/>
      <c r="AH12" s="313"/>
      <c r="AI12" s="360"/>
      <c r="AJ12" s="295"/>
      <c r="AK12" s="295"/>
      <c r="AL12" s="340"/>
      <c r="AM12" s="70" t="s">
        <v>75</v>
      </c>
      <c r="AN12" s="62"/>
      <c r="AO12" s="26"/>
      <c r="AP12" s="24"/>
      <c r="AQ12" s="24"/>
      <c r="AR12" s="24"/>
      <c r="AS12" s="25"/>
      <c r="AT12" s="337"/>
      <c r="AU12" s="27" t="s">
        <v>76</v>
      </c>
      <c r="AV12" s="28"/>
      <c r="AW12" s="28"/>
      <c r="AX12" s="28"/>
      <c r="AY12" s="28"/>
      <c r="AZ12" s="28"/>
      <c r="BA12" s="91"/>
      <c r="BB12" s="22"/>
      <c r="BC12" s="349" t="s">
        <v>98</v>
      </c>
      <c r="BD12" s="350"/>
      <c r="BE12" s="347" t="s">
        <v>97</v>
      </c>
      <c r="BF12" s="348"/>
      <c r="BG12" s="143"/>
      <c r="BJ12" s="7"/>
      <c r="BK12" s="356"/>
      <c r="BL12" s="312"/>
      <c r="BM12" s="313"/>
      <c r="BN12" s="360"/>
      <c r="BO12" s="295"/>
      <c r="BP12" s="340"/>
      <c r="BQ12" s="344" t="s">
        <v>75</v>
      </c>
      <c r="BR12" s="345"/>
      <c r="BS12" s="26"/>
      <c r="BT12" s="24"/>
      <c r="BU12" s="24"/>
      <c r="BV12" s="24"/>
      <c r="BW12" s="25"/>
      <c r="BX12" s="337"/>
      <c r="BY12" s="27" t="s">
        <v>76</v>
      </c>
      <c r="BZ12" s="28"/>
      <c r="CA12" s="28"/>
      <c r="CB12" s="28"/>
      <c r="CC12" s="28"/>
      <c r="CD12" s="28"/>
      <c r="CE12" s="91"/>
      <c r="CF12" s="22"/>
      <c r="CG12" s="349" t="s">
        <v>98</v>
      </c>
      <c r="CH12" s="350"/>
      <c r="CI12" s="376" t="s">
        <v>97</v>
      </c>
      <c r="CJ12" s="377"/>
    </row>
    <row r="13" spans="1:88">
      <c r="A13" s="7"/>
      <c r="B13" s="356"/>
      <c r="C13" s="312"/>
      <c r="D13" s="313"/>
      <c r="E13" s="360"/>
      <c r="F13" s="295"/>
      <c r="G13" s="295"/>
      <c r="H13" s="340"/>
      <c r="I13" s="60"/>
      <c r="J13" s="63"/>
      <c r="K13" s="26"/>
      <c r="L13" s="24"/>
      <c r="M13" s="24"/>
      <c r="N13" s="24"/>
      <c r="O13" s="25"/>
      <c r="P13" s="337"/>
      <c r="Q13" s="11"/>
      <c r="R13" s="27" t="s">
        <v>26</v>
      </c>
      <c r="S13" s="28"/>
      <c r="T13" s="28"/>
      <c r="U13" s="28"/>
      <c r="V13" s="29"/>
      <c r="W13" s="30"/>
      <c r="X13" s="64"/>
      <c r="Y13" s="65"/>
      <c r="Z13" s="21"/>
      <c r="AA13" s="31"/>
      <c r="AB13" s="21"/>
      <c r="AE13" s="7"/>
      <c r="AF13" s="356"/>
      <c r="AG13" s="312"/>
      <c r="AH13" s="313"/>
      <c r="AI13" s="360"/>
      <c r="AJ13" s="295"/>
      <c r="AK13" s="295"/>
      <c r="AL13" s="340"/>
      <c r="AM13" s="60"/>
      <c r="AN13" s="63"/>
      <c r="AO13" s="26"/>
      <c r="AP13" s="24"/>
      <c r="AQ13" s="24"/>
      <c r="AR13" s="24"/>
      <c r="AS13" s="25"/>
      <c r="AT13" s="337"/>
      <c r="AU13" s="11"/>
      <c r="AV13" s="27" t="s">
        <v>26</v>
      </c>
      <c r="AW13" s="28"/>
      <c r="AX13" s="28"/>
      <c r="AY13" s="28"/>
      <c r="AZ13" s="29"/>
      <c r="BA13" s="30"/>
      <c r="BB13" s="64"/>
      <c r="BC13" s="65"/>
      <c r="BD13" s="21"/>
      <c r="BE13" s="31"/>
      <c r="BF13" s="21"/>
      <c r="BG13" s="143"/>
      <c r="BJ13" s="7"/>
      <c r="BK13" s="356"/>
      <c r="BL13" s="312"/>
      <c r="BM13" s="313"/>
      <c r="BN13" s="360"/>
      <c r="BO13" s="295"/>
      <c r="BP13" s="340"/>
      <c r="BQ13" s="75"/>
      <c r="BR13" s="76"/>
      <c r="BS13" s="26"/>
      <c r="BT13" s="24"/>
      <c r="BU13" s="24"/>
      <c r="BV13" s="24"/>
      <c r="BW13" s="25"/>
      <c r="BX13" s="337"/>
      <c r="BY13" s="11"/>
      <c r="BZ13" s="27" t="s">
        <v>26</v>
      </c>
      <c r="CA13" s="28"/>
      <c r="CB13" s="28"/>
      <c r="CC13" s="28"/>
      <c r="CD13" s="29"/>
      <c r="CE13" s="30"/>
      <c r="CF13" s="64"/>
      <c r="CG13" s="65"/>
      <c r="CH13" s="21"/>
      <c r="CI13" s="31"/>
      <c r="CJ13" s="21"/>
    </row>
    <row r="14" spans="1:88" ht="13.5" customHeight="1">
      <c r="A14" s="7"/>
      <c r="B14" s="356"/>
      <c r="C14" s="312"/>
      <c r="D14" s="313"/>
      <c r="E14" s="360"/>
      <c r="F14" s="295"/>
      <c r="G14" s="295"/>
      <c r="H14" s="340"/>
      <c r="I14" s="44" t="s">
        <v>77</v>
      </c>
      <c r="J14" s="32" t="s">
        <v>77</v>
      </c>
      <c r="K14" s="44" t="s">
        <v>78</v>
      </c>
      <c r="L14" s="32" t="s">
        <v>78</v>
      </c>
      <c r="M14" s="32" t="s">
        <v>78</v>
      </c>
      <c r="N14" s="32" t="s">
        <v>78</v>
      </c>
      <c r="O14" s="33" t="s">
        <v>78</v>
      </c>
      <c r="P14" s="337"/>
      <c r="Q14" s="34"/>
      <c r="R14" s="93"/>
      <c r="S14" s="66"/>
      <c r="T14" s="66"/>
      <c r="U14" s="294" t="s">
        <v>79</v>
      </c>
      <c r="V14" s="294" t="s">
        <v>121</v>
      </c>
      <c r="W14" s="92" t="s">
        <v>81</v>
      </c>
      <c r="X14" s="25" t="s">
        <v>82</v>
      </c>
      <c r="Y14" s="35"/>
      <c r="Z14" s="36"/>
      <c r="AA14" s="93"/>
      <c r="AB14" s="36"/>
      <c r="AE14" s="7"/>
      <c r="AF14" s="356"/>
      <c r="AG14" s="312"/>
      <c r="AH14" s="313"/>
      <c r="AI14" s="360"/>
      <c r="AJ14" s="295"/>
      <c r="AK14" s="295"/>
      <c r="AL14" s="340"/>
      <c r="AM14" s="44" t="s">
        <v>77</v>
      </c>
      <c r="AN14" s="32" t="s">
        <v>77</v>
      </c>
      <c r="AO14" s="44" t="s">
        <v>78</v>
      </c>
      <c r="AP14" s="32" t="s">
        <v>78</v>
      </c>
      <c r="AQ14" s="32" t="s">
        <v>78</v>
      </c>
      <c r="AR14" s="32" t="s">
        <v>78</v>
      </c>
      <c r="AS14" s="33" t="s">
        <v>78</v>
      </c>
      <c r="AT14" s="337"/>
      <c r="AU14" s="34"/>
      <c r="AV14" s="93"/>
      <c r="AW14" s="66"/>
      <c r="AX14" s="66"/>
      <c r="AY14" s="294" t="s">
        <v>122</v>
      </c>
      <c r="AZ14" s="294" t="s">
        <v>121</v>
      </c>
      <c r="BA14" s="92" t="s">
        <v>81</v>
      </c>
      <c r="BB14" s="25" t="s">
        <v>82</v>
      </c>
      <c r="BC14" s="35"/>
      <c r="BD14" s="36"/>
      <c r="BE14" s="93"/>
      <c r="BF14" s="36"/>
      <c r="BG14" s="144"/>
      <c r="BJ14" s="7"/>
      <c r="BK14" s="356"/>
      <c r="BL14" s="312"/>
      <c r="BM14" s="313"/>
      <c r="BN14" s="360"/>
      <c r="BO14" s="295"/>
      <c r="BP14" s="340"/>
      <c r="BQ14" s="44" t="s">
        <v>77</v>
      </c>
      <c r="BR14" s="32" t="s">
        <v>77</v>
      </c>
      <c r="BS14" s="44" t="s">
        <v>78</v>
      </c>
      <c r="BT14" s="32" t="s">
        <v>78</v>
      </c>
      <c r="BU14" s="32" t="s">
        <v>78</v>
      </c>
      <c r="BV14" s="32" t="s">
        <v>78</v>
      </c>
      <c r="BW14" s="33" t="s">
        <v>78</v>
      </c>
      <c r="BX14" s="337"/>
      <c r="BY14" s="34"/>
      <c r="BZ14" s="93"/>
      <c r="CA14" s="66"/>
      <c r="CB14" s="66"/>
      <c r="CC14" s="294" t="s">
        <v>79</v>
      </c>
      <c r="CD14" s="294" t="s">
        <v>80</v>
      </c>
      <c r="CE14" s="92" t="s">
        <v>81</v>
      </c>
      <c r="CF14" s="25" t="s">
        <v>82</v>
      </c>
      <c r="CG14" s="35"/>
      <c r="CH14" s="36"/>
      <c r="CI14" s="93"/>
      <c r="CJ14" s="36"/>
    </row>
    <row r="15" spans="1:88" ht="13.5" customHeight="1">
      <c r="A15" s="7"/>
      <c r="B15" s="356"/>
      <c r="C15" s="312"/>
      <c r="D15" s="313"/>
      <c r="E15" s="360"/>
      <c r="F15" s="295"/>
      <c r="G15" s="295"/>
      <c r="H15" s="340"/>
      <c r="I15" s="57" t="s">
        <v>83</v>
      </c>
      <c r="J15" s="23" t="s">
        <v>84</v>
      </c>
      <c r="K15" s="44" t="s">
        <v>85</v>
      </c>
      <c r="L15" s="32" t="s">
        <v>86</v>
      </c>
      <c r="M15" s="32" t="s">
        <v>87</v>
      </c>
      <c r="N15" s="32" t="s">
        <v>88</v>
      </c>
      <c r="O15" s="33" t="s">
        <v>89</v>
      </c>
      <c r="P15" s="337"/>
      <c r="Q15" s="328" t="s">
        <v>90</v>
      </c>
      <c r="R15" s="328" t="s">
        <v>120</v>
      </c>
      <c r="S15" s="93"/>
      <c r="T15" s="35"/>
      <c r="U15" s="295"/>
      <c r="V15" s="295"/>
      <c r="W15" s="92"/>
      <c r="X15" s="37"/>
      <c r="Y15" s="337" t="s">
        <v>27</v>
      </c>
      <c r="Z15" s="294" t="s">
        <v>28</v>
      </c>
      <c r="AA15" s="295" t="s">
        <v>27</v>
      </c>
      <c r="AB15" s="294" t="s">
        <v>28</v>
      </c>
      <c r="AE15" s="7"/>
      <c r="AF15" s="356"/>
      <c r="AG15" s="312"/>
      <c r="AH15" s="313"/>
      <c r="AI15" s="360"/>
      <c r="AJ15" s="295"/>
      <c r="AK15" s="295"/>
      <c r="AL15" s="340"/>
      <c r="AM15" s="57" t="s">
        <v>83</v>
      </c>
      <c r="AN15" s="23" t="s">
        <v>84</v>
      </c>
      <c r="AO15" s="44" t="s">
        <v>85</v>
      </c>
      <c r="AP15" s="32" t="s">
        <v>86</v>
      </c>
      <c r="AQ15" s="32" t="s">
        <v>87</v>
      </c>
      <c r="AR15" s="32" t="s">
        <v>88</v>
      </c>
      <c r="AS15" s="33" t="s">
        <v>89</v>
      </c>
      <c r="AT15" s="337"/>
      <c r="AU15" s="328" t="s">
        <v>90</v>
      </c>
      <c r="AV15" s="328" t="s">
        <v>120</v>
      </c>
      <c r="AW15" s="93"/>
      <c r="AX15" s="35"/>
      <c r="AY15" s="295"/>
      <c r="AZ15" s="295"/>
      <c r="BA15" s="92"/>
      <c r="BB15" s="37"/>
      <c r="BC15" s="337" t="s">
        <v>27</v>
      </c>
      <c r="BD15" s="294" t="s">
        <v>28</v>
      </c>
      <c r="BE15" s="295" t="s">
        <v>27</v>
      </c>
      <c r="BF15" s="294" t="s">
        <v>28</v>
      </c>
      <c r="BG15" s="379"/>
      <c r="BJ15" s="7"/>
      <c r="BK15" s="356"/>
      <c r="BL15" s="312"/>
      <c r="BM15" s="313"/>
      <c r="BN15" s="360"/>
      <c r="BO15" s="295"/>
      <c r="BP15" s="340"/>
      <c r="BQ15" s="57" t="s">
        <v>83</v>
      </c>
      <c r="BR15" s="23" t="s">
        <v>84</v>
      </c>
      <c r="BS15" s="44" t="s">
        <v>85</v>
      </c>
      <c r="BT15" s="32" t="s">
        <v>86</v>
      </c>
      <c r="BU15" s="32" t="s">
        <v>87</v>
      </c>
      <c r="BV15" s="32" t="s">
        <v>88</v>
      </c>
      <c r="BW15" s="33" t="s">
        <v>89</v>
      </c>
      <c r="BX15" s="337"/>
      <c r="BY15" s="328" t="s">
        <v>90</v>
      </c>
      <c r="BZ15" s="378" t="s">
        <v>91</v>
      </c>
      <c r="CA15" s="93"/>
      <c r="CB15" s="35"/>
      <c r="CC15" s="295"/>
      <c r="CD15" s="295"/>
      <c r="CE15" s="92"/>
      <c r="CF15" s="37"/>
      <c r="CG15" s="337" t="s">
        <v>27</v>
      </c>
      <c r="CH15" s="294" t="s">
        <v>28</v>
      </c>
      <c r="CI15" s="295" t="s">
        <v>27</v>
      </c>
      <c r="CJ15" s="294" t="s">
        <v>28</v>
      </c>
    </row>
    <row r="16" spans="1:88" ht="13.5" customHeight="1">
      <c r="A16" s="7"/>
      <c r="B16" s="356"/>
      <c r="C16" s="312"/>
      <c r="D16" s="313"/>
      <c r="E16" s="360"/>
      <c r="F16" s="295"/>
      <c r="G16" s="295"/>
      <c r="H16" s="340"/>
      <c r="I16" s="57"/>
      <c r="J16" s="23"/>
      <c r="K16" s="67"/>
      <c r="L16" s="45"/>
      <c r="M16" s="45"/>
      <c r="N16" s="45"/>
      <c r="O16" s="68"/>
      <c r="P16" s="337"/>
      <c r="Q16" s="328"/>
      <c r="R16" s="328"/>
      <c r="S16" s="93" t="s">
        <v>92</v>
      </c>
      <c r="T16" s="69"/>
      <c r="U16" s="295"/>
      <c r="V16" s="295"/>
      <c r="W16" s="14"/>
      <c r="X16" s="38"/>
      <c r="Y16" s="337"/>
      <c r="Z16" s="295"/>
      <c r="AA16" s="295"/>
      <c r="AB16" s="295"/>
      <c r="AE16" s="7"/>
      <c r="AF16" s="356"/>
      <c r="AG16" s="312"/>
      <c r="AH16" s="313"/>
      <c r="AI16" s="360"/>
      <c r="AJ16" s="295"/>
      <c r="AK16" s="295"/>
      <c r="AL16" s="340"/>
      <c r="AM16" s="57"/>
      <c r="AN16" s="23"/>
      <c r="AO16" s="67"/>
      <c r="AP16" s="45"/>
      <c r="AQ16" s="45"/>
      <c r="AR16" s="45"/>
      <c r="AS16" s="68"/>
      <c r="AT16" s="337"/>
      <c r="AU16" s="328"/>
      <c r="AV16" s="328"/>
      <c r="AW16" s="93" t="s">
        <v>92</v>
      </c>
      <c r="AX16" s="69"/>
      <c r="AY16" s="295"/>
      <c r="AZ16" s="295"/>
      <c r="BA16" s="14"/>
      <c r="BB16" s="38"/>
      <c r="BC16" s="337"/>
      <c r="BD16" s="295"/>
      <c r="BE16" s="295"/>
      <c r="BF16" s="295"/>
      <c r="BG16" s="379"/>
      <c r="BJ16" s="7"/>
      <c r="BK16" s="356"/>
      <c r="BL16" s="312"/>
      <c r="BM16" s="313"/>
      <c r="BN16" s="360"/>
      <c r="BO16" s="295"/>
      <c r="BP16" s="340"/>
      <c r="BQ16" s="57"/>
      <c r="BR16" s="23"/>
      <c r="BS16" s="67"/>
      <c r="BT16" s="45"/>
      <c r="BU16" s="45"/>
      <c r="BV16" s="45"/>
      <c r="BW16" s="68"/>
      <c r="BX16" s="337"/>
      <c r="BY16" s="328"/>
      <c r="BZ16" s="378"/>
      <c r="CA16" s="93" t="s">
        <v>92</v>
      </c>
      <c r="CB16" s="69"/>
      <c r="CC16" s="295"/>
      <c r="CD16" s="295"/>
      <c r="CE16" s="14"/>
      <c r="CF16" s="38"/>
      <c r="CG16" s="337"/>
      <c r="CH16" s="295"/>
      <c r="CI16" s="295"/>
      <c r="CJ16" s="295"/>
    </row>
    <row r="17" spans="1:88">
      <c r="A17" s="7"/>
      <c r="B17" s="356"/>
      <c r="C17" s="312"/>
      <c r="D17" s="313"/>
      <c r="E17" s="360"/>
      <c r="F17" s="295"/>
      <c r="G17" s="295"/>
      <c r="H17" s="340"/>
      <c r="I17" s="39"/>
      <c r="J17" s="14"/>
      <c r="K17" s="39"/>
      <c r="L17" s="14"/>
      <c r="M17" s="14"/>
      <c r="N17" s="14"/>
      <c r="O17" s="38"/>
      <c r="P17" s="337"/>
      <c r="Q17" s="23"/>
      <c r="R17" s="328"/>
      <c r="S17" s="56" t="s">
        <v>93</v>
      </c>
      <c r="T17" s="23" t="s">
        <v>94</v>
      </c>
      <c r="U17" s="295"/>
      <c r="V17" s="295"/>
      <c r="W17" s="14"/>
      <c r="X17" s="38"/>
      <c r="Y17" s="337"/>
      <c r="Z17" s="295"/>
      <c r="AA17" s="295"/>
      <c r="AB17" s="295"/>
      <c r="AE17" s="7"/>
      <c r="AF17" s="356"/>
      <c r="AG17" s="312"/>
      <c r="AH17" s="313"/>
      <c r="AI17" s="360"/>
      <c r="AJ17" s="295"/>
      <c r="AK17" s="295"/>
      <c r="AL17" s="340"/>
      <c r="AM17" s="39"/>
      <c r="AN17" s="14"/>
      <c r="AO17" s="39"/>
      <c r="AP17" s="14"/>
      <c r="AQ17" s="14"/>
      <c r="AR17" s="14"/>
      <c r="AS17" s="38"/>
      <c r="AT17" s="337"/>
      <c r="AU17" s="23"/>
      <c r="AV17" s="328"/>
      <c r="AW17" s="56" t="s">
        <v>93</v>
      </c>
      <c r="AX17" s="23" t="s">
        <v>94</v>
      </c>
      <c r="AY17" s="295"/>
      <c r="AZ17" s="295"/>
      <c r="BA17" s="14"/>
      <c r="BB17" s="38"/>
      <c r="BC17" s="337"/>
      <c r="BD17" s="295"/>
      <c r="BE17" s="295"/>
      <c r="BF17" s="295"/>
      <c r="BG17" s="379"/>
      <c r="BJ17" s="7"/>
      <c r="BK17" s="356"/>
      <c r="BL17" s="312"/>
      <c r="BM17" s="313"/>
      <c r="BN17" s="360"/>
      <c r="BO17" s="295"/>
      <c r="BP17" s="340"/>
      <c r="BQ17" s="57"/>
      <c r="BR17" s="23"/>
      <c r="BS17" s="39"/>
      <c r="BT17" s="14"/>
      <c r="BU17" s="14"/>
      <c r="BV17" s="14"/>
      <c r="BW17" s="38"/>
      <c r="BX17" s="337"/>
      <c r="BY17" s="23"/>
      <c r="BZ17" s="378"/>
      <c r="CA17" s="56" t="s">
        <v>93</v>
      </c>
      <c r="CB17" s="23" t="s">
        <v>94</v>
      </c>
      <c r="CC17" s="295"/>
      <c r="CD17" s="295"/>
      <c r="CE17" s="14"/>
      <c r="CF17" s="38"/>
      <c r="CG17" s="337"/>
      <c r="CH17" s="295"/>
      <c r="CI17" s="295"/>
      <c r="CJ17" s="295"/>
    </row>
    <row r="18" spans="1:88">
      <c r="A18" s="7"/>
      <c r="B18" s="356"/>
      <c r="C18" s="312"/>
      <c r="D18" s="313"/>
      <c r="E18" s="360"/>
      <c r="F18" s="295"/>
      <c r="G18" s="295"/>
      <c r="H18" s="340"/>
      <c r="I18" s="39"/>
      <c r="J18" s="14"/>
      <c r="K18" s="39"/>
      <c r="L18" s="14"/>
      <c r="M18" s="14"/>
      <c r="N18" s="14"/>
      <c r="O18" s="38"/>
      <c r="P18" s="337"/>
      <c r="Q18" s="23"/>
      <c r="R18" s="328"/>
      <c r="S18" s="56" t="s">
        <v>94</v>
      </c>
      <c r="T18" s="23" t="s">
        <v>95</v>
      </c>
      <c r="U18" s="295"/>
      <c r="V18" s="295"/>
      <c r="W18" s="14"/>
      <c r="X18" s="38"/>
      <c r="Y18" s="337"/>
      <c r="Z18" s="295"/>
      <c r="AA18" s="295"/>
      <c r="AB18" s="295"/>
      <c r="AE18" s="7"/>
      <c r="AF18" s="356"/>
      <c r="AG18" s="312"/>
      <c r="AH18" s="313"/>
      <c r="AI18" s="360"/>
      <c r="AJ18" s="295"/>
      <c r="AK18" s="295"/>
      <c r="AL18" s="340"/>
      <c r="AM18" s="39"/>
      <c r="AN18" s="14"/>
      <c r="AO18" s="39"/>
      <c r="AP18" s="14"/>
      <c r="AQ18" s="14"/>
      <c r="AR18" s="14"/>
      <c r="AS18" s="38"/>
      <c r="AT18" s="337"/>
      <c r="AU18" s="23"/>
      <c r="AV18" s="328"/>
      <c r="AW18" s="56" t="s">
        <v>94</v>
      </c>
      <c r="AX18" s="23" t="s">
        <v>95</v>
      </c>
      <c r="AY18" s="295"/>
      <c r="AZ18" s="295"/>
      <c r="BA18" s="14"/>
      <c r="BB18" s="38"/>
      <c r="BC18" s="337"/>
      <c r="BD18" s="295"/>
      <c r="BE18" s="295"/>
      <c r="BF18" s="295"/>
      <c r="BG18" s="379"/>
      <c r="BJ18" s="7"/>
      <c r="BK18" s="356"/>
      <c r="BL18" s="312"/>
      <c r="BM18" s="313"/>
      <c r="BN18" s="360"/>
      <c r="BO18" s="295"/>
      <c r="BP18" s="340"/>
      <c r="BQ18" s="57"/>
      <c r="BR18" s="23"/>
      <c r="BS18" s="39"/>
      <c r="BT18" s="14"/>
      <c r="BU18" s="14"/>
      <c r="BV18" s="14"/>
      <c r="BW18" s="38"/>
      <c r="BX18" s="337"/>
      <c r="BY18" s="23"/>
      <c r="BZ18" s="378"/>
      <c r="CA18" s="56" t="s">
        <v>94</v>
      </c>
      <c r="CB18" s="23" t="s">
        <v>95</v>
      </c>
      <c r="CC18" s="295"/>
      <c r="CD18" s="295"/>
      <c r="CE18" s="14"/>
      <c r="CF18" s="38"/>
      <c r="CG18" s="337"/>
      <c r="CH18" s="295"/>
      <c r="CI18" s="295"/>
      <c r="CJ18" s="295"/>
    </row>
    <row r="19" spans="1:88">
      <c r="A19" s="7"/>
      <c r="B19" s="356"/>
      <c r="C19" s="312"/>
      <c r="D19" s="313"/>
      <c r="E19" s="360"/>
      <c r="F19" s="295"/>
      <c r="G19" s="295"/>
      <c r="H19" s="340"/>
      <c r="I19" s="39"/>
      <c r="J19" s="14"/>
      <c r="K19" s="39"/>
      <c r="L19" s="14"/>
      <c r="M19" s="14"/>
      <c r="N19" s="14"/>
      <c r="O19" s="38"/>
      <c r="P19" s="337"/>
      <c r="Q19" s="23"/>
      <c r="R19" s="328"/>
      <c r="S19" s="56"/>
      <c r="T19" s="23" t="s">
        <v>96</v>
      </c>
      <c r="U19" s="295"/>
      <c r="V19" s="295"/>
      <c r="W19" s="14"/>
      <c r="X19" s="38"/>
      <c r="Y19" s="337"/>
      <c r="Z19" s="295"/>
      <c r="AA19" s="295"/>
      <c r="AB19" s="295"/>
      <c r="AE19" s="7"/>
      <c r="AF19" s="356"/>
      <c r="AG19" s="312"/>
      <c r="AH19" s="313"/>
      <c r="AI19" s="360"/>
      <c r="AJ19" s="295"/>
      <c r="AK19" s="295"/>
      <c r="AL19" s="340"/>
      <c r="AM19" s="39"/>
      <c r="AN19" s="14"/>
      <c r="AO19" s="39"/>
      <c r="AP19" s="14"/>
      <c r="AQ19" s="14"/>
      <c r="AR19" s="14"/>
      <c r="AS19" s="38"/>
      <c r="AT19" s="337"/>
      <c r="AU19" s="23"/>
      <c r="AV19" s="328"/>
      <c r="AW19" s="56"/>
      <c r="AX19" s="23" t="s">
        <v>96</v>
      </c>
      <c r="AY19" s="295"/>
      <c r="AZ19" s="295"/>
      <c r="BA19" s="14"/>
      <c r="BB19" s="38"/>
      <c r="BC19" s="337"/>
      <c r="BD19" s="295"/>
      <c r="BE19" s="295"/>
      <c r="BF19" s="295"/>
      <c r="BG19" s="379"/>
      <c r="BJ19" s="7"/>
      <c r="BK19" s="356"/>
      <c r="BL19" s="312"/>
      <c r="BM19" s="313"/>
      <c r="BN19" s="360"/>
      <c r="BO19" s="295"/>
      <c r="BP19" s="340"/>
      <c r="BQ19" s="57"/>
      <c r="BR19" s="23"/>
      <c r="BS19" s="39"/>
      <c r="BT19" s="14"/>
      <c r="BU19" s="14"/>
      <c r="BV19" s="14"/>
      <c r="BW19" s="38"/>
      <c r="BX19" s="337"/>
      <c r="BY19" s="23"/>
      <c r="BZ19" s="35"/>
      <c r="CA19" s="56"/>
      <c r="CB19" s="23" t="s">
        <v>96</v>
      </c>
      <c r="CC19" s="7"/>
      <c r="CD19" s="295"/>
      <c r="CE19" s="14"/>
      <c r="CF19" s="38"/>
      <c r="CG19" s="337"/>
      <c r="CH19" s="295"/>
      <c r="CI19" s="295"/>
      <c r="CJ19" s="295"/>
    </row>
    <row r="20" spans="1:88" ht="13.8" thickBot="1">
      <c r="A20" s="15"/>
      <c r="B20" s="357"/>
      <c r="C20" s="358"/>
      <c r="D20" s="308"/>
      <c r="E20" s="361"/>
      <c r="F20" s="295"/>
      <c r="G20" s="351"/>
      <c r="H20" s="340"/>
      <c r="I20" s="201"/>
      <c r="J20" s="202"/>
      <c r="K20" s="202"/>
      <c r="L20" s="202"/>
      <c r="M20" s="202"/>
      <c r="N20" s="202"/>
      <c r="O20" s="202"/>
      <c r="P20" s="352"/>
      <c r="Q20" s="202"/>
      <c r="R20" s="329"/>
      <c r="S20" s="202"/>
      <c r="T20" s="202"/>
      <c r="U20" s="351"/>
      <c r="V20" s="351"/>
      <c r="W20" s="202"/>
      <c r="X20" s="203"/>
      <c r="Y20" s="337"/>
      <c r="Z20" s="295"/>
      <c r="AA20" s="295"/>
      <c r="AB20" s="295"/>
      <c r="AE20" s="15"/>
      <c r="AF20" s="357"/>
      <c r="AG20" s="358"/>
      <c r="AH20" s="308"/>
      <c r="AI20" s="361"/>
      <c r="AJ20" s="295"/>
      <c r="AK20" s="351"/>
      <c r="AL20" s="340"/>
      <c r="AM20" s="201"/>
      <c r="AN20" s="202"/>
      <c r="AO20" s="202"/>
      <c r="AP20" s="202"/>
      <c r="AQ20" s="202"/>
      <c r="AR20" s="202"/>
      <c r="AS20" s="202"/>
      <c r="AT20" s="352"/>
      <c r="AU20" s="202"/>
      <c r="AV20" s="329"/>
      <c r="AW20" s="202"/>
      <c r="AX20" s="202"/>
      <c r="AY20" s="351"/>
      <c r="AZ20" s="351"/>
      <c r="BA20" s="202"/>
      <c r="BB20" s="203"/>
      <c r="BC20" s="337"/>
      <c r="BD20" s="295"/>
      <c r="BE20" s="295"/>
      <c r="BF20" s="295"/>
      <c r="BG20" s="379"/>
      <c r="BJ20" s="15"/>
      <c r="BK20" s="357"/>
      <c r="BL20" s="358"/>
      <c r="BM20" s="308"/>
      <c r="BN20" s="361"/>
      <c r="BO20" s="296"/>
      <c r="BP20" s="341"/>
      <c r="BQ20" s="158"/>
      <c r="BR20" s="159"/>
      <c r="BS20" s="159"/>
      <c r="BT20" s="159"/>
      <c r="BU20" s="159"/>
      <c r="BV20" s="159"/>
      <c r="BW20" s="159"/>
      <c r="BX20" s="338"/>
      <c r="BY20" s="159"/>
      <c r="BZ20" s="159"/>
      <c r="CA20" s="159"/>
      <c r="CB20" s="159"/>
      <c r="CC20" s="159"/>
      <c r="CD20" s="159"/>
      <c r="CE20" s="159"/>
      <c r="CF20" s="160"/>
      <c r="CG20" s="338"/>
      <c r="CH20" s="296"/>
      <c r="CI20" s="296"/>
      <c r="CJ20" s="296"/>
    </row>
    <row r="21" spans="1:88" ht="13.8" thickTop="1">
      <c r="A21" s="294" t="s">
        <v>1</v>
      </c>
      <c r="B21" s="288" t="s">
        <v>15</v>
      </c>
      <c r="C21" s="85"/>
      <c r="D21" s="85"/>
      <c r="E21" s="86">
        <f>'02　受診者数'!R16</f>
        <v>0</v>
      </c>
      <c r="F21" s="204"/>
      <c r="G21" s="205"/>
      <c r="H21" s="206"/>
      <c r="I21" s="207"/>
      <c r="J21" s="208"/>
      <c r="K21" s="208"/>
      <c r="L21" s="208"/>
      <c r="M21" s="208"/>
      <c r="N21" s="208"/>
      <c r="O21" s="209"/>
      <c r="P21" s="207"/>
      <c r="Q21" s="208"/>
      <c r="R21" s="208"/>
      <c r="S21" s="208"/>
      <c r="T21" s="208"/>
      <c r="U21" s="208"/>
      <c r="V21" s="208"/>
      <c r="W21" s="208"/>
      <c r="X21" s="209"/>
      <c r="Y21" s="207"/>
      <c r="Z21" s="208"/>
      <c r="AA21" s="208"/>
      <c r="AB21" s="210"/>
      <c r="AE21" s="294" t="s">
        <v>1</v>
      </c>
      <c r="AF21" s="288" t="s">
        <v>15</v>
      </c>
      <c r="AG21" s="78"/>
      <c r="AH21" s="78"/>
      <c r="AI21" s="83">
        <f>'02　受診者数'!S16</f>
        <v>0</v>
      </c>
      <c r="AJ21" s="204"/>
      <c r="AK21" s="205"/>
      <c r="AL21" s="206"/>
      <c r="AM21" s="207"/>
      <c r="AN21" s="208"/>
      <c r="AO21" s="208"/>
      <c r="AP21" s="208"/>
      <c r="AQ21" s="208"/>
      <c r="AR21" s="208"/>
      <c r="AS21" s="209"/>
      <c r="AT21" s="207"/>
      <c r="AU21" s="208"/>
      <c r="AV21" s="208"/>
      <c r="AW21" s="208"/>
      <c r="AX21" s="208"/>
      <c r="AY21" s="208"/>
      <c r="AZ21" s="208"/>
      <c r="BA21" s="208"/>
      <c r="BB21" s="209"/>
      <c r="BC21" s="207"/>
      <c r="BD21" s="208"/>
      <c r="BE21" s="208"/>
      <c r="BF21" s="210"/>
      <c r="BG21" s="61"/>
      <c r="BJ21" s="294" t="s">
        <v>1</v>
      </c>
      <c r="BK21" s="90" t="s">
        <v>15</v>
      </c>
      <c r="BL21" s="165"/>
      <c r="BM21" s="165"/>
      <c r="BN21" s="248">
        <f>E22+AI22</f>
        <v>0</v>
      </c>
      <c r="BO21" s="43">
        <f>F22+AJ22</f>
        <v>0</v>
      </c>
      <c r="BP21" s="52"/>
      <c r="BQ21" s="19">
        <f t="shared" ref="BQ21:CJ21" si="0">I22+AM22</f>
        <v>0</v>
      </c>
      <c r="BR21" s="43">
        <f t="shared" si="0"/>
        <v>0</v>
      </c>
      <c r="BS21" s="43">
        <f>K22+AO22</f>
        <v>0</v>
      </c>
      <c r="BT21" s="43">
        <f t="shared" si="0"/>
        <v>0</v>
      </c>
      <c r="BU21" s="43">
        <f t="shared" si="0"/>
        <v>0</v>
      </c>
      <c r="BV21" s="43">
        <f t="shared" si="0"/>
        <v>0</v>
      </c>
      <c r="BW21" s="41">
        <f>O22+AS22</f>
        <v>0</v>
      </c>
      <c r="BX21" s="19">
        <f>P22+AT22</f>
        <v>0</v>
      </c>
      <c r="BY21" s="43">
        <f t="shared" si="0"/>
        <v>0</v>
      </c>
      <c r="BZ21" s="43">
        <f t="shared" si="0"/>
        <v>0</v>
      </c>
      <c r="CA21" s="43">
        <f t="shared" si="0"/>
        <v>0</v>
      </c>
      <c r="CB21" s="43">
        <f t="shared" si="0"/>
        <v>0</v>
      </c>
      <c r="CC21" s="43">
        <f t="shared" si="0"/>
        <v>0</v>
      </c>
      <c r="CD21" s="43">
        <f t="shared" si="0"/>
        <v>0</v>
      </c>
      <c r="CE21" s="43">
        <f t="shared" si="0"/>
        <v>0</v>
      </c>
      <c r="CF21" s="41">
        <f>X22+BB22</f>
        <v>0</v>
      </c>
      <c r="CG21" s="19">
        <f t="shared" si="0"/>
        <v>0</v>
      </c>
      <c r="CH21" s="43">
        <f t="shared" si="0"/>
        <v>0</v>
      </c>
      <c r="CI21" s="43">
        <f t="shared" si="0"/>
        <v>0</v>
      </c>
      <c r="CJ21" s="43">
        <f t="shared" si="0"/>
        <v>0</v>
      </c>
    </row>
    <row r="22" spans="1:88">
      <c r="A22" s="295"/>
      <c r="B22" s="290"/>
      <c r="C22" s="85"/>
      <c r="D22" s="85"/>
      <c r="E22" s="161">
        <f>'02　受診者数'!R17</f>
        <v>0</v>
      </c>
      <c r="F22" s="179"/>
      <c r="G22" s="148"/>
      <c r="H22" s="145"/>
      <c r="I22" s="17"/>
      <c r="J22" s="1"/>
      <c r="K22" s="1"/>
      <c r="L22" s="1"/>
      <c r="M22" s="1"/>
      <c r="N22" s="1"/>
      <c r="O22" s="40"/>
      <c r="P22" s="17"/>
      <c r="Q22" s="1"/>
      <c r="R22" s="1"/>
      <c r="S22" s="1"/>
      <c r="T22" s="1"/>
      <c r="U22" s="1"/>
      <c r="V22" s="1"/>
      <c r="W22" s="1"/>
      <c r="X22" s="40"/>
      <c r="Y22" s="17"/>
      <c r="Z22" s="1"/>
      <c r="AA22" s="1"/>
      <c r="AB22" s="211"/>
      <c r="AE22" s="295"/>
      <c r="AF22" s="290"/>
      <c r="AG22" s="78"/>
      <c r="AH22" s="78"/>
      <c r="AI22" s="163">
        <f>'02　受診者数'!S17</f>
        <v>0</v>
      </c>
      <c r="AJ22" s="179"/>
      <c r="AK22" s="148"/>
      <c r="AL22" s="145"/>
      <c r="AM22" s="17"/>
      <c r="AN22" s="1"/>
      <c r="AO22" s="1"/>
      <c r="AP22" s="1"/>
      <c r="AQ22" s="1"/>
      <c r="AR22" s="1"/>
      <c r="AS22" s="40"/>
      <c r="AT22" s="17"/>
      <c r="AU22" s="1"/>
      <c r="AV22" s="1"/>
      <c r="AW22" s="1"/>
      <c r="AX22" s="1"/>
      <c r="AY22" s="1"/>
      <c r="AZ22" s="1"/>
      <c r="BA22" s="1"/>
      <c r="BB22" s="40"/>
      <c r="BC22" s="17"/>
      <c r="BD22" s="1"/>
      <c r="BE22" s="1"/>
      <c r="BF22" s="211"/>
      <c r="BG22" s="61"/>
      <c r="BJ22" s="295"/>
      <c r="BK22" s="90" t="s">
        <v>16</v>
      </c>
      <c r="BL22" s="167"/>
      <c r="BM22" s="167"/>
      <c r="BN22" s="166">
        <f t="shared" ref="BN22" si="1">E24+AI24</f>
        <v>0</v>
      </c>
      <c r="BO22" s="43">
        <f>F24+AJ24</f>
        <v>0</v>
      </c>
      <c r="BP22" s="41">
        <f t="shared" ref="BP22:CJ22" si="2">H24+AL24</f>
        <v>0</v>
      </c>
      <c r="BQ22" s="71">
        <f t="shared" si="2"/>
        <v>0</v>
      </c>
      <c r="BR22" s="43">
        <f t="shared" si="2"/>
        <v>0</v>
      </c>
      <c r="BS22" s="43">
        <f t="shared" si="2"/>
        <v>0</v>
      </c>
      <c r="BT22" s="43">
        <f t="shared" si="2"/>
        <v>0</v>
      </c>
      <c r="BU22" s="43">
        <f t="shared" si="2"/>
        <v>0</v>
      </c>
      <c r="BV22" s="43">
        <f t="shared" si="2"/>
        <v>0</v>
      </c>
      <c r="BW22" s="41">
        <f t="shared" si="2"/>
        <v>0</v>
      </c>
      <c r="BX22" s="71">
        <f t="shared" si="2"/>
        <v>0</v>
      </c>
      <c r="BY22" s="43">
        <f t="shared" si="2"/>
        <v>0</v>
      </c>
      <c r="BZ22" s="43">
        <f t="shared" si="2"/>
        <v>0</v>
      </c>
      <c r="CA22" s="43">
        <f t="shared" si="2"/>
        <v>0</v>
      </c>
      <c r="CB22" s="43">
        <f t="shared" si="2"/>
        <v>0</v>
      </c>
      <c r="CC22" s="43">
        <f t="shared" si="2"/>
        <v>0</v>
      </c>
      <c r="CD22" s="43">
        <f t="shared" si="2"/>
        <v>0</v>
      </c>
      <c r="CE22" s="43">
        <f t="shared" si="2"/>
        <v>0</v>
      </c>
      <c r="CF22" s="41">
        <f t="shared" si="2"/>
        <v>0</v>
      </c>
      <c r="CG22" s="71">
        <f t="shared" si="2"/>
        <v>0</v>
      </c>
      <c r="CH22" s="43">
        <f t="shared" si="2"/>
        <v>0</v>
      </c>
      <c r="CI22" s="43">
        <f t="shared" si="2"/>
        <v>0</v>
      </c>
      <c r="CJ22" s="43">
        <f t="shared" si="2"/>
        <v>0</v>
      </c>
    </row>
    <row r="23" spans="1:88">
      <c r="A23" s="295"/>
      <c r="B23" s="288" t="s">
        <v>16</v>
      </c>
      <c r="C23" s="85"/>
      <c r="D23" s="85"/>
      <c r="E23" s="86">
        <f>'02　受診者数'!R18</f>
        <v>0</v>
      </c>
      <c r="F23" s="212"/>
      <c r="G23" s="197"/>
      <c r="H23" s="149"/>
      <c r="I23" s="106"/>
      <c r="J23" s="108"/>
      <c r="K23" s="108"/>
      <c r="L23" s="108"/>
      <c r="M23" s="108"/>
      <c r="N23" s="108"/>
      <c r="O23" s="149"/>
      <c r="P23" s="106"/>
      <c r="Q23" s="108"/>
      <c r="R23" s="108"/>
      <c r="S23" s="108"/>
      <c r="T23" s="108"/>
      <c r="U23" s="108"/>
      <c r="V23" s="108"/>
      <c r="W23" s="108"/>
      <c r="X23" s="149"/>
      <c r="Y23" s="106"/>
      <c r="Z23" s="108"/>
      <c r="AA23" s="108"/>
      <c r="AB23" s="213"/>
      <c r="AE23" s="295"/>
      <c r="AF23" s="288" t="s">
        <v>16</v>
      </c>
      <c r="AG23" s="78"/>
      <c r="AH23" s="78"/>
      <c r="AI23" s="83">
        <f>'02　受診者数'!S18</f>
        <v>0</v>
      </c>
      <c r="AJ23" s="212"/>
      <c r="AK23" s="197"/>
      <c r="AL23" s="149"/>
      <c r="AM23" s="106"/>
      <c r="AN23" s="108"/>
      <c r="AO23" s="108"/>
      <c r="AP23" s="108"/>
      <c r="AQ23" s="108"/>
      <c r="AR23" s="108"/>
      <c r="AS23" s="149"/>
      <c r="AT23" s="106"/>
      <c r="AU23" s="108"/>
      <c r="AV23" s="108"/>
      <c r="AW23" s="108"/>
      <c r="AX23" s="108"/>
      <c r="AY23" s="108"/>
      <c r="AZ23" s="108"/>
      <c r="BA23" s="108"/>
      <c r="BB23" s="149"/>
      <c r="BC23" s="106"/>
      <c r="BD23" s="108"/>
      <c r="BE23" s="108"/>
      <c r="BF23" s="213"/>
      <c r="BG23" s="61"/>
      <c r="BJ23" s="296"/>
      <c r="BK23" s="90" t="s">
        <v>0</v>
      </c>
      <c r="BL23" s="81">
        <f>'01 対象者数'!M10</f>
        <v>0</v>
      </c>
      <c r="BM23" s="81">
        <f>'01 対象者数'!N10</f>
        <v>0</v>
      </c>
      <c r="BN23" s="42">
        <f t="shared" ref="BN23" si="3">BN21+BN22</f>
        <v>0</v>
      </c>
      <c r="BO23" s="43">
        <f t="shared" ref="BO23:CJ23" si="4">BO21+BO22</f>
        <v>0</v>
      </c>
      <c r="BP23" s="41">
        <f>BP22</f>
        <v>0</v>
      </c>
      <c r="BQ23" s="19">
        <f t="shared" si="4"/>
        <v>0</v>
      </c>
      <c r="BR23" s="19">
        <f t="shared" si="4"/>
        <v>0</v>
      </c>
      <c r="BS23" s="19">
        <f t="shared" si="4"/>
        <v>0</v>
      </c>
      <c r="BT23" s="19">
        <f t="shared" si="4"/>
        <v>0</v>
      </c>
      <c r="BU23" s="19">
        <f t="shared" si="4"/>
        <v>0</v>
      </c>
      <c r="BV23" s="19">
        <f t="shared" si="4"/>
        <v>0</v>
      </c>
      <c r="BW23" s="41">
        <f t="shared" si="4"/>
        <v>0</v>
      </c>
      <c r="BX23" s="19">
        <f t="shared" si="4"/>
        <v>0</v>
      </c>
      <c r="BY23" s="19">
        <f t="shared" si="4"/>
        <v>0</v>
      </c>
      <c r="BZ23" s="19">
        <f t="shared" si="4"/>
        <v>0</v>
      </c>
      <c r="CA23" s="19">
        <f t="shared" si="4"/>
        <v>0</v>
      </c>
      <c r="CB23" s="19">
        <f t="shared" si="4"/>
        <v>0</v>
      </c>
      <c r="CC23" s="19">
        <f t="shared" si="4"/>
        <v>0</v>
      </c>
      <c r="CD23" s="19">
        <f t="shared" si="4"/>
        <v>0</v>
      </c>
      <c r="CE23" s="19">
        <f t="shared" si="4"/>
        <v>0</v>
      </c>
      <c r="CF23" s="41">
        <f t="shared" si="4"/>
        <v>0</v>
      </c>
      <c r="CG23" s="19">
        <f t="shared" si="4"/>
        <v>0</v>
      </c>
      <c r="CH23" s="19">
        <f t="shared" si="4"/>
        <v>0</v>
      </c>
      <c r="CI23" s="19">
        <f t="shared" si="4"/>
        <v>0</v>
      </c>
      <c r="CJ23" s="43">
        <f t="shared" si="4"/>
        <v>0</v>
      </c>
    </row>
    <row r="24" spans="1:88">
      <c r="A24" s="295"/>
      <c r="B24" s="290"/>
      <c r="C24" s="85"/>
      <c r="D24" s="85"/>
      <c r="E24" s="162">
        <f>'02　受診者数'!R19</f>
        <v>0</v>
      </c>
      <c r="F24" s="179"/>
      <c r="G24" s="148"/>
      <c r="H24" s="40"/>
      <c r="I24" s="17"/>
      <c r="J24" s="1"/>
      <c r="K24" s="1"/>
      <c r="L24" s="1"/>
      <c r="M24" s="1"/>
      <c r="N24" s="1"/>
      <c r="O24" s="40"/>
      <c r="P24" s="17"/>
      <c r="Q24" s="1"/>
      <c r="R24" s="1"/>
      <c r="S24" s="1"/>
      <c r="T24" s="1"/>
      <c r="U24" s="1"/>
      <c r="V24" s="1"/>
      <c r="W24" s="1"/>
      <c r="X24" s="40"/>
      <c r="Y24" s="17"/>
      <c r="Z24" s="1"/>
      <c r="AA24" s="1"/>
      <c r="AB24" s="211"/>
      <c r="AE24" s="295"/>
      <c r="AF24" s="290"/>
      <c r="AG24" s="78"/>
      <c r="AH24" s="78"/>
      <c r="AI24" s="164">
        <f>'02　受診者数'!S19</f>
        <v>0</v>
      </c>
      <c r="AJ24" s="179"/>
      <c r="AK24" s="148"/>
      <c r="AL24" s="40"/>
      <c r="AM24" s="17"/>
      <c r="AN24" s="1"/>
      <c r="AO24" s="1"/>
      <c r="AP24" s="1"/>
      <c r="AQ24" s="1"/>
      <c r="AR24" s="1"/>
      <c r="AS24" s="40"/>
      <c r="AT24" s="17"/>
      <c r="AU24" s="1"/>
      <c r="AV24" s="1"/>
      <c r="AW24" s="1"/>
      <c r="AX24" s="1"/>
      <c r="AY24" s="1"/>
      <c r="AZ24" s="1"/>
      <c r="BA24" s="1"/>
      <c r="BB24" s="40"/>
      <c r="BC24" s="17"/>
      <c r="BD24" s="1"/>
      <c r="BE24" s="1"/>
      <c r="BF24" s="211"/>
      <c r="BG24" s="61"/>
      <c r="BJ24" s="294" t="s">
        <v>2</v>
      </c>
      <c r="BK24" s="90" t="s">
        <v>15</v>
      </c>
      <c r="BL24" s="165"/>
      <c r="BM24" s="165"/>
      <c r="BN24" s="166">
        <f>E28+AI28</f>
        <v>0</v>
      </c>
      <c r="BO24" s="43">
        <f>F28+AJ28</f>
        <v>0</v>
      </c>
      <c r="BP24" s="52"/>
      <c r="BQ24" s="19">
        <f t="shared" ref="BQ24:CJ24" si="5">I28+AM28</f>
        <v>0</v>
      </c>
      <c r="BR24" s="43">
        <f t="shared" si="5"/>
        <v>0</v>
      </c>
      <c r="BS24" s="43">
        <f t="shared" si="5"/>
        <v>0</v>
      </c>
      <c r="BT24" s="43">
        <f t="shared" si="5"/>
        <v>0</v>
      </c>
      <c r="BU24" s="43">
        <f t="shared" si="5"/>
        <v>0</v>
      </c>
      <c r="BV24" s="43">
        <f t="shared" si="5"/>
        <v>0</v>
      </c>
      <c r="BW24" s="41">
        <f t="shared" si="5"/>
        <v>0</v>
      </c>
      <c r="BX24" s="19">
        <f t="shared" si="5"/>
        <v>0</v>
      </c>
      <c r="BY24" s="43">
        <f t="shared" si="5"/>
        <v>0</v>
      </c>
      <c r="BZ24" s="43">
        <f t="shared" si="5"/>
        <v>0</v>
      </c>
      <c r="CA24" s="43">
        <f t="shared" si="5"/>
        <v>0</v>
      </c>
      <c r="CB24" s="43">
        <f t="shared" si="5"/>
        <v>0</v>
      </c>
      <c r="CC24" s="43">
        <f t="shared" si="5"/>
        <v>0</v>
      </c>
      <c r="CD24" s="43">
        <f t="shared" si="5"/>
        <v>0</v>
      </c>
      <c r="CE24" s="43">
        <f t="shared" si="5"/>
        <v>0</v>
      </c>
      <c r="CF24" s="41">
        <f t="shared" si="5"/>
        <v>0</v>
      </c>
      <c r="CG24" s="19">
        <f t="shared" si="5"/>
        <v>0</v>
      </c>
      <c r="CH24" s="43">
        <f t="shared" si="5"/>
        <v>0</v>
      </c>
      <c r="CI24" s="43">
        <f t="shared" si="5"/>
        <v>0</v>
      </c>
      <c r="CJ24" s="43">
        <f t="shared" si="5"/>
        <v>0</v>
      </c>
    </row>
    <row r="25" spans="1:88">
      <c r="A25" s="295"/>
      <c r="B25" s="288" t="s">
        <v>0</v>
      </c>
      <c r="C25" s="85"/>
      <c r="D25" s="85"/>
      <c r="E25" s="86">
        <f>'02　受診者数'!R20</f>
        <v>0</v>
      </c>
      <c r="F25" s="212"/>
      <c r="G25" s="197"/>
      <c r="H25" s="150"/>
      <c r="I25" s="106"/>
      <c r="J25" s="108"/>
      <c r="K25" s="108"/>
      <c r="L25" s="108"/>
      <c r="M25" s="108"/>
      <c r="N25" s="108"/>
      <c r="O25" s="149"/>
      <c r="P25" s="106"/>
      <c r="Q25" s="108"/>
      <c r="R25" s="108"/>
      <c r="S25" s="108"/>
      <c r="T25" s="108"/>
      <c r="U25" s="108"/>
      <c r="V25" s="108"/>
      <c r="W25" s="108"/>
      <c r="X25" s="149"/>
      <c r="Y25" s="106"/>
      <c r="Z25" s="108"/>
      <c r="AA25" s="108"/>
      <c r="AB25" s="213"/>
      <c r="AE25" s="295"/>
      <c r="AF25" s="288" t="s">
        <v>0</v>
      </c>
      <c r="AG25" s="78"/>
      <c r="AH25" s="78"/>
      <c r="AI25" s="83">
        <f>'02　受診者数'!S20</f>
        <v>0</v>
      </c>
      <c r="AJ25" s="212"/>
      <c r="AK25" s="197"/>
      <c r="AL25" s="150"/>
      <c r="AM25" s="106"/>
      <c r="AN25" s="108"/>
      <c r="AO25" s="108"/>
      <c r="AP25" s="108"/>
      <c r="AQ25" s="108"/>
      <c r="AR25" s="108"/>
      <c r="AS25" s="149"/>
      <c r="AT25" s="106"/>
      <c r="AU25" s="108"/>
      <c r="AV25" s="108"/>
      <c r="AW25" s="108"/>
      <c r="AX25" s="108"/>
      <c r="AY25" s="108"/>
      <c r="AZ25" s="108"/>
      <c r="BA25" s="108"/>
      <c r="BB25" s="149"/>
      <c r="BC25" s="106"/>
      <c r="BD25" s="108"/>
      <c r="BE25" s="108"/>
      <c r="BF25" s="213"/>
      <c r="BG25" s="61"/>
      <c r="BJ25" s="295"/>
      <c r="BK25" s="90" t="s">
        <v>16</v>
      </c>
      <c r="BL25" s="167"/>
      <c r="BM25" s="167"/>
      <c r="BN25" s="166">
        <f>E30+AI30</f>
        <v>0</v>
      </c>
      <c r="BO25" s="43">
        <f>F30+AJ30</f>
        <v>0</v>
      </c>
      <c r="BP25" s="41">
        <f t="shared" ref="BP25:CJ25" si="6">H30+AL30</f>
        <v>0</v>
      </c>
      <c r="BQ25" s="71">
        <f t="shared" si="6"/>
        <v>0</v>
      </c>
      <c r="BR25" s="43">
        <f t="shared" si="6"/>
        <v>0</v>
      </c>
      <c r="BS25" s="43">
        <f t="shared" si="6"/>
        <v>0</v>
      </c>
      <c r="BT25" s="43">
        <f t="shared" si="6"/>
        <v>0</v>
      </c>
      <c r="BU25" s="43">
        <f t="shared" si="6"/>
        <v>0</v>
      </c>
      <c r="BV25" s="43">
        <f t="shared" si="6"/>
        <v>0</v>
      </c>
      <c r="BW25" s="41">
        <f t="shared" si="6"/>
        <v>0</v>
      </c>
      <c r="BX25" s="71">
        <f t="shared" si="6"/>
        <v>0</v>
      </c>
      <c r="BY25" s="43">
        <f t="shared" si="6"/>
        <v>0</v>
      </c>
      <c r="BZ25" s="43">
        <f t="shared" si="6"/>
        <v>0</v>
      </c>
      <c r="CA25" s="43">
        <f t="shared" si="6"/>
        <v>0</v>
      </c>
      <c r="CB25" s="43">
        <f t="shared" si="6"/>
        <v>0</v>
      </c>
      <c r="CC25" s="43">
        <f t="shared" si="6"/>
        <v>0</v>
      </c>
      <c r="CD25" s="43">
        <f t="shared" si="6"/>
        <v>0</v>
      </c>
      <c r="CE25" s="43">
        <f t="shared" si="6"/>
        <v>0</v>
      </c>
      <c r="CF25" s="41">
        <f t="shared" si="6"/>
        <v>0</v>
      </c>
      <c r="CG25" s="71">
        <f t="shared" si="6"/>
        <v>0</v>
      </c>
      <c r="CH25" s="43">
        <f t="shared" si="6"/>
        <v>0</v>
      </c>
      <c r="CI25" s="43">
        <f t="shared" si="6"/>
        <v>0</v>
      </c>
      <c r="CJ25" s="43">
        <f t="shared" si="6"/>
        <v>0</v>
      </c>
    </row>
    <row r="26" spans="1:88">
      <c r="A26" s="296"/>
      <c r="B26" s="290"/>
      <c r="C26" s="87">
        <f>'01 対象者数'!M10</f>
        <v>0</v>
      </c>
      <c r="D26" s="87">
        <f>'01 対象者数'!N10</f>
        <v>0</v>
      </c>
      <c r="E26" s="88">
        <f>'02　受診者数'!R21</f>
        <v>0</v>
      </c>
      <c r="F26" s="214"/>
      <c r="G26" s="198"/>
      <c r="H26" s="146"/>
      <c r="I26" s="110"/>
      <c r="J26" s="103"/>
      <c r="K26" s="103"/>
      <c r="L26" s="103"/>
      <c r="M26" s="103"/>
      <c r="N26" s="103"/>
      <c r="O26" s="147"/>
      <c r="P26" s="110"/>
      <c r="Q26" s="103"/>
      <c r="R26" s="103"/>
      <c r="S26" s="103"/>
      <c r="T26" s="103"/>
      <c r="U26" s="103"/>
      <c r="V26" s="103"/>
      <c r="W26" s="103"/>
      <c r="X26" s="147"/>
      <c r="Y26" s="110"/>
      <c r="Z26" s="103"/>
      <c r="AA26" s="103"/>
      <c r="AB26" s="215"/>
      <c r="AE26" s="296"/>
      <c r="AF26" s="290"/>
      <c r="AG26" s="81">
        <f>'01 対象者数'!M10</f>
        <v>0</v>
      </c>
      <c r="AH26" s="81">
        <f>'01 対象者数'!N10</f>
        <v>0</v>
      </c>
      <c r="AI26" s="82">
        <f>'02　受診者数'!S21</f>
        <v>0</v>
      </c>
      <c r="AJ26" s="214"/>
      <c r="AK26" s="198"/>
      <c r="AL26" s="146"/>
      <c r="AM26" s="110"/>
      <c r="AN26" s="103"/>
      <c r="AO26" s="103"/>
      <c r="AP26" s="103"/>
      <c r="AQ26" s="103"/>
      <c r="AR26" s="103"/>
      <c r="AS26" s="147"/>
      <c r="AT26" s="110"/>
      <c r="AU26" s="103"/>
      <c r="AV26" s="103"/>
      <c r="AW26" s="103"/>
      <c r="AX26" s="103"/>
      <c r="AY26" s="103"/>
      <c r="AZ26" s="103"/>
      <c r="BA26" s="103"/>
      <c r="BB26" s="147"/>
      <c r="BC26" s="110"/>
      <c r="BD26" s="103"/>
      <c r="BE26" s="103"/>
      <c r="BF26" s="215"/>
      <c r="BG26" s="61"/>
      <c r="BJ26" s="296"/>
      <c r="BK26" s="90" t="s">
        <v>0</v>
      </c>
      <c r="BL26" s="81">
        <f>'01 対象者数'!M12</f>
        <v>0</v>
      </c>
      <c r="BM26" s="81">
        <f>'01 対象者数'!N12</f>
        <v>0</v>
      </c>
      <c r="BN26" s="42">
        <f t="shared" ref="BN26" si="7">BN24+BN25</f>
        <v>0</v>
      </c>
      <c r="BO26" s="43">
        <f t="shared" ref="BO26:CJ26" si="8">BO24+BO25</f>
        <v>0</v>
      </c>
      <c r="BP26" s="41">
        <f>BP25</f>
        <v>0</v>
      </c>
      <c r="BQ26" s="46">
        <f t="shared" si="8"/>
        <v>0</v>
      </c>
      <c r="BR26" s="46">
        <f t="shared" si="8"/>
        <v>0</v>
      </c>
      <c r="BS26" s="46">
        <f t="shared" si="8"/>
        <v>0</v>
      </c>
      <c r="BT26" s="46">
        <f t="shared" si="8"/>
        <v>0</v>
      </c>
      <c r="BU26" s="46">
        <f t="shared" si="8"/>
        <v>0</v>
      </c>
      <c r="BV26" s="46">
        <f t="shared" si="8"/>
        <v>0</v>
      </c>
      <c r="BW26" s="47">
        <f t="shared" si="8"/>
        <v>0</v>
      </c>
      <c r="BX26" s="46">
        <f t="shared" si="8"/>
        <v>0</v>
      </c>
      <c r="BY26" s="46">
        <f t="shared" si="8"/>
        <v>0</v>
      </c>
      <c r="BZ26" s="46">
        <f t="shared" si="8"/>
        <v>0</v>
      </c>
      <c r="CA26" s="46">
        <f t="shared" si="8"/>
        <v>0</v>
      </c>
      <c r="CB26" s="46">
        <f t="shared" si="8"/>
        <v>0</v>
      </c>
      <c r="CC26" s="46">
        <f t="shared" si="8"/>
        <v>0</v>
      </c>
      <c r="CD26" s="46">
        <f t="shared" si="8"/>
        <v>0</v>
      </c>
      <c r="CE26" s="46">
        <f t="shared" si="8"/>
        <v>0</v>
      </c>
      <c r="CF26" s="47">
        <f t="shared" si="8"/>
        <v>0</v>
      </c>
      <c r="CG26" s="46">
        <f t="shared" si="8"/>
        <v>0</v>
      </c>
      <c r="CH26" s="46">
        <f t="shared" si="8"/>
        <v>0</v>
      </c>
      <c r="CI26" s="46">
        <f t="shared" si="8"/>
        <v>0</v>
      </c>
      <c r="CJ26" s="73">
        <f t="shared" si="8"/>
        <v>0</v>
      </c>
    </row>
    <row r="27" spans="1:88">
      <c r="A27" s="294" t="s">
        <v>2</v>
      </c>
      <c r="B27" s="288" t="s">
        <v>15</v>
      </c>
      <c r="C27" s="85"/>
      <c r="D27" s="85"/>
      <c r="E27" s="86">
        <f>'02　受診者数'!R22</f>
        <v>0</v>
      </c>
      <c r="F27" s="212"/>
      <c r="G27" s="197"/>
      <c r="H27" s="150"/>
      <c r="I27" s="106"/>
      <c r="J27" s="108"/>
      <c r="K27" s="108"/>
      <c r="L27" s="108"/>
      <c r="M27" s="108"/>
      <c r="N27" s="108"/>
      <c r="O27" s="149"/>
      <c r="P27" s="106"/>
      <c r="Q27" s="108"/>
      <c r="R27" s="108"/>
      <c r="S27" s="108"/>
      <c r="T27" s="108"/>
      <c r="U27" s="108"/>
      <c r="V27" s="108"/>
      <c r="W27" s="108"/>
      <c r="X27" s="149"/>
      <c r="Y27" s="106"/>
      <c r="Z27" s="108"/>
      <c r="AA27" s="108"/>
      <c r="AB27" s="213"/>
      <c r="AE27" s="294" t="s">
        <v>2</v>
      </c>
      <c r="AF27" s="288" t="s">
        <v>15</v>
      </c>
      <c r="AG27" s="78"/>
      <c r="AH27" s="78"/>
      <c r="AI27" s="83">
        <f>'02　受診者数'!S22</f>
        <v>0</v>
      </c>
      <c r="AJ27" s="212"/>
      <c r="AK27" s="197"/>
      <c r="AL27" s="150"/>
      <c r="AM27" s="106"/>
      <c r="AN27" s="108"/>
      <c r="AO27" s="108"/>
      <c r="AP27" s="108"/>
      <c r="AQ27" s="108"/>
      <c r="AR27" s="108"/>
      <c r="AS27" s="149"/>
      <c r="AT27" s="106"/>
      <c r="AU27" s="108"/>
      <c r="AV27" s="108"/>
      <c r="AW27" s="108"/>
      <c r="AX27" s="108"/>
      <c r="AY27" s="108"/>
      <c r="AZ27" s="108"/>
      <c r="BA27" s="108"/>
      <c r="BB27" s="149"/>
      <c r="BC27" s="106"/>
      <c r="BD27" s="108"/>
      <c r="BE27" s="108"/>
      <c r="BF27" s="213"/>
      <c r="BG27" s="61"/>
      <c r="BJ27" s="294" t="s">
        <v>3</v>
      </c>
      <c r="BK27" s="90" t="s">
        <v>15</v>
      </c>
      <c r="BL27" s="165"/>
      <c r="BM27" s="165"/>
      <c r="BN27" s="166">
        <f>E34+AI34</f>
        <v>0</v>
      </c>
      <c r="BO27" s="43">
        <f>F34+AJ34</f>
        <v>0</v>
      </c>
      <c r="BP27" s="52"/>
      <c r="BQ27" s="19">
        <f t="shared" ref="BQ27:CJ27" si="9">I34+AM34</f>
        <v>0</v>
      </c>
      <c r="BR27" s="43">
        <f t="shared" si="9"/>
        <v>0</v>
      </c>
      <c r="BS27" s="43">
        <f t="shared" si="9"/>
        <v>0</v>
      </c>
      <c r="BT27" s="43">
        <f t="shared" si="9"/>
        <v>0</v>
      </c>
      <c r="BU27" s="43">
        <f t="shared" si="9"/>
        <v>0</v>
      </c>
      <c r="BV27" s="43">
        <f t="shared" si="9"/>
        <v>0</v>
      </c>
      <c r="BW27" s="41">
        <f t="shared" si="9"/>
        <v>0</v>
      </c>
      <c r="BX27" s="19">
        <f t="shared" si="9"/>
        <v>0</v>
      </c>
      <c r="BY27" s="43">
        <f t="shared" si="9"/>
        <v>0</v>
      </c>
      <c r="BZ27" s="43">
        <f t="shared" si="9"/>
        <v>0</v>
      </c>
      <c r="CA27" s="43">
        <f t="shared" si="9"/>
        <v>0</v>
      </c>
      <c r="CB27" s="43">
        <f t="shared" si="9"/>
        <v>0</v>
      </c>
      <c r="CC27" s="43">
        <f t="shared" si="9"/>
        <v>0</v>
      </c>
      <c r="CD27" s="43">
        <f t="shared" si="9"/>
        <v>0</v>
      </c>
      <c r="CE27" s="43">
        <f t="shared" si="9"/>
        <v>0</v>
      </c>
      <c r="CF27" s="41">
        <f t="shared" si="9"/>
        <v>0</v>
      </c>
      <c r="CG27" s="19">
        <f t="shared" si="9"/>
        <v>0</v>
      </c>
      <c r="CH27" s="43">
        <f t="shared" si="9"/>
        <v>0</v>
      </c>
      <c r="CI27" s="43">
        <f t="shared" si="9"/>
        <v>0</v>
      </c>
      <c r="CJ27" s="43">
        <f t="shared" si="9"/>
        <v>0</v>
      </c>
    </row>
    <row r="28" spans="1:88">
      <c r="A28" s="295"/>
      <c r="B28" s="290"/>
      <c r="C28" s="85"/>
      <c r="D28" s="85"/>
      <c r="E28" s="161">
        <f>'02　受診者数'!R23</f>
        <v>0</v>
      </c>
      <c r="F28" s="179"/>
      <c r="G28" s="148"/>
      <c r="H28" s="145"/>
      <c r="I28" s="17"/>
      <c r="J28" s="1"/>
      <c r="K28" s="1"/>
      <c r="L28" s="1"/>
      <c r="M28" s="1"/>
      <c r="N28" s="1"/>
      <c r="O28" s="40"/>
      <c r="P28" s="17"/>
      <c r="Q28" s="1"/>
      <c r="R28" s="1"/>
      <c r="S28" s="1"/>
      <c r="T28" s="1"/>
      <c r="U28" s="1"/>
      <c r="V28" s="1"/>
      <c r="W28" s="1"/>
      <c r="X28" s="40"/>
      <c r="Y28" s="17"/>
      <c r="Z28" s="1"/>
      <c r="AA28" s="1"/>
      <c r="AB28" s="211"/>
      <c r="AE28" s="295"/>
      <c r="AF28" s="290"/>
      <c r="AG28" s="78"/>
      <c r="AH28" s="78"/>
      <c r="AI28" s="163">
        <f>'02　受診者数'!S23</f>
        <v>0</v>
      </c>
      <c r="AJ28" s="179"/>
      <c r="AK28" s="148"/>
      <c r="AL28" s="145"/>
      <c r="AM28" s="17"/>
      <c r="AN28" s="1"/>
      <c r="AO28" s="1"/>
      <c r="AP28" s="1"/>
      <c r="AQ28" s="1"/>
      <c r="AR28" s="1"/>
      <c r="AS28" s="40"/>
      <c r="AT28" s="17"/>
      <c r="AU28" s="1"/>
      <c r="AV28" s="1"/>
      <c r="AW28" s="1"/>
      <c r="AX28" s="1"/>
      <c r="AY28" s="1"/>
      <c r="AZ28" s="1"/>
      <c r="BA28" s="1"/>
      <c r="BB28" s="40"/>
      <c r="BC28" s="17"/>
      <c r="BD28" s="1"/>
      <c r="BE28" s="1"/>
      <c r="BF28" s="211"/>
      <c r="BG28" s="61"/>
      <c r="BJ28" s="295"/>
      <c r="BK28" s="90" t="s">
        <v>16</v>
      </c>
      <c r="BL28" s="167"/>
      <c r="BM28" s="167"/>
      <c r="BN28" s="166">
        <f>E36+AI36</f>
        <v>0</v>
      </c>
      <c r="BO28" s="43">
        <f>F36+AJ36</f>
        <v>0</v>
      </c>
      <c r="BP28" s="41">
        <f t="shared" ref="BP28:CJ28" si="10">H36+AL36</f>
        <v>0</v>
      </c>
      <c r="BQ28" s="71">
        <f t="shared" si="10"/>
        <v>0</v>
      </c>
      <c r="BR28" s="43">
        <f t="shared" si="10"/>
        <v>0</v>
      </c>
      <c r="BS28" s="43">
        <f t="shared" si="10"/>
        <v>0</v>
      </c>
      <c r="BT28" s="43">
        <f t="shared" si="10"/>
        <v>0</v>
      </c>
      <c r="BU28" s="43">
        <f t="shared" si="10"/>
        <v>0</v>
      </c>
      <c r="BV28" s="43">
        <f t="shared" si="10"/>
        <v>0</v>
      </c>
      <c r="BW28" s="41">
        <f t="shared" si="10"/>
        <v>0</v>
      </c>
      <c r="BX28" s="71">
        <f t="shared" si="10"/>
        <v>0</v>
      </c>
      <c r="BY28" s="43">
        <f t="shared" si="10"/>
        <v>0</v>
      </c>
      <c r="BZ28" s="43">
        <f t="shared" si="10"/>
        <v>0</v>
      </c>
      <c r="CA28" s="43">
        <f t="shared" si="10"/>
        <v>0</v>
      </c>
      <c r="CB28" s="43">
        <f t="shared" si="10"/>
        <v>0</v>
      </c>
      <c r="CC28" s="43">
        <f t="shared" si="10"/>
        <v>0</v>
      </c>
      <c r="CD28" s="43">
        <f t="shared" si="10"/>
        <v>0</v>
      </c>
      <c r="CE28" s="43">
        <f t="shared" si="10"/>
        <v>0</v>
      </c>
      <c r="CF28" s="41">
        <f t="shared" si="10"/>
        <v>0</v>
      </c>
      <c r="CG28" s="71">
        <f t="shared" si="10"/>
        <v>0</v>
      </c>
      <c r="CH28" s="43">
        <f t="shared" si="10"/>
        <v>0</v>
      </c>
      <c r="CI28" s="43">
        <f t="shared" si="10"/>
        <v>0</v>
      </c>
      <c r="CJ28" s="43">
        <f t="shared" si="10"/>
        <v>0</v>
      </c>
    </row>
    <row r="29" spans="1:88">
      <c r="A29" s="295"/>
      <c r="B29" s="288" t="s">
        <v>16</v>
      </c>
      <c r="C29" s="85"/>
      <c r="D29" s="85"/>
      <c r="E29" s="86">
        <f>'02　受診者数'!R24</f>
        <v>0</v>
      </c>
      <c r="F29" s="212"/>
      <c r="G29" s="197"/>
      <c r="H29" s="149"/>
      <c r="I29" s="106"/>
      <c r="J29" s="108"/>
      <c r="K29" s="108"/>
      <c r="L29" s="108"/>
      <c r="M29" s="108"/>
      <c r="N29" s="108"/>
      <c r="O29" s="149"/>
      <c r="P29" s="106"/>
      <c r="Q29" s="108"/>
      <c r="R29" s="108"/>
      <c r="S29" s="108"/>
      <c r="T29" s="108"/>
      <c r="U29" s="108"/>
      <c r="V29" s="108"/>
      <c r="W29" s="108"/>
      <c r="X29" s="149"/>
      <c r="Y29" s="106"/>
      <c r="Z29" s="108"/>
      <c r="AA29" s="108"/>
      <c r="AB29" s="213"/>
      <c r="AE29" s="295"/>
      <c r="AF29" s="288" t="s">
        <v>16</v>
      </c>
      <c r="AG29" s="78"/>
      <c r="AH29" s="78"/>
      <c r="AI29" s="83">
        <f>'02　受診者数'!S24</f>
        <v>0</v>
      </c>
      <c r="AJ29" s="212"/>
      <c r="AK29" s="197"/>
      <c r="AL29" s="149"/>
      <c r="AM29" s="106"/>
      <c r="AN29" s="108"/>
      <c r="AO29" s="108"/>
      <c r="AP29" s="108"/>
      <c r="AQ29" s="108"/>
      <c r="AR29" s="108"/>
      <c r="AS29" s="149"/>
      <c r="AT29" s="106"/>
      <c r="AU29" s="108"/>
      <c r="AV29" s="108"/>
      <c r="AW29" s="108"/>
      <c r="AX29" s="108"/>
      <c r="AY29" s="108"/>
      <c r="AZ29" s="108"/>
      <c r="BA29" s="108"/>
      <c r="BB29" s="149"/>
      <c r="BC29" s="106"/>
      <c r="BD29" s="108"/>
      <c r="BE29" s="108"/>
      <c r="BF29" s="213"/>
      <c r="BG29" s="61"/>
      <c r="BJ29" s="296"/>
      <c r="BK29" s="90" t="s">
        <v>0</v>
      </c>
      <c r="BL29" s="81">
        <f>'01 対象者数'!M14</f>
        <v>0</v>
      </c>
      <c r="BM29" s="81">
        <f>'01 対象者数'!N14</f>
        <v>0</v>
      </c>
      <c r="BN29" s="42">
        <f t="shared" ref="BN29:CJ29" si="11">BN27+BN28</f>
        <v>0</v>
      </c>
      <c r="BO29" s="43">
        <f t="shared" si="11"/>
        <v>0</v>
      </c>
      <c r="BP29" s="41">
        <f>BP28</f>
        <v>0</v>
      </c>
      <c r="BQ29" s="46">
        <f t="shared" si="11"/>
        <v>0</v>
      </c>
      <c r="BR29" s="46">
        <f t="shared" si="11"/>
        <v>0</v>
      </c>
      <c r="BS29" s="46">
        <f t="shared" si="11"/>
        <v>0</v>
      </c>
      <c r="BT29" s="46">
        <f t="shared" si="11"/>
        <v>0</v>
      </c>
      <c r="BU29" s="46">
        <f t="shared" si="11"/>
        <v>0</v>
      </c>
      <c r="BV29" s="46">
        <f t="shared" si="11"/>
        <v>0</v>
      </c>
      <c r="BW29" s="47">
        <f t="shared" si="11"/>
        <v>0</v>
      </c>
      <c r="BX29" s="46">
        <f t="shared" si="11"/>
        <v>0</v>
      </c>
      <c r="BY29" s="46">
        <f t="shared" si="11"/>
        <v>0</v>
      </c>
      <c r="BZ29" s="46">
        <f t="shared" si="11"/>
        <v>0</v>
      </c>
      <c r="CA29" s="46">
        <f t="shared" si="11"/>
        <v>0</v>
      </c>
      <c r="CB29" s="46">
        <f t="shared" si="11"/>
        <v>0</v>
      </c>
      <c r="CC29" s="46">
        <f t="shared" si="11"/>
        <v>0</v>
      </c>
      <c r="CD29" s="46">
        <f t="shared" si="11"/>
        <v>0</v>
      </c>
      <c r="CE29" s="46">
        <f t="shared" si="11"/>
        <v>0</v>
      </c>
      <c r="CF29" s="47">
        <f t="shared" si="11"/>
        <v>0</v>
      </c>
      <c r="CG29" s="46">
        <f t="shared" si="11"/>
        <v>0</v>
      </c>
      <c r="CH29" s="46">
        <f t="shared" si="11"/>
        <v>0</v>
      </c>
      <c r="CI29" s="46">
        <f t="shared" si="11"/>
        <v>0</v>
      </c>
      <c r="CJ29" s="73">
        <f t="shared" si="11"/>
        <v>0</v>
      </c>
    </row>
    <row r="30" spans="1:88">
      <c r="A30" s="295"/>
      <c r="B30" s="290"/>
      <c r="C30" s="85"/>
      <c r="D30" s="85"/>
      <c r="E30" s="162">
        <f>'02　受診者数'!R25</f>
        <v>0</v>
      </c>
      <c r="F30" s="179"/>
      <c r="G30" s="148"/>
      <c r="H30" s="40"/>
      <c r="I30" s="17"/>
      <c r="J30" s="1"/>
      <c r="K30" s="1"/>
      <c r="L30" s="1"/>
      <c r="M30" s="1"/>
      <c r="N30" s="1"/>
      <c r="O30" s="40"/>
      <c r="P30" s="17"/>
      <c r="Q30" s="1"/>
      <c r="R30" s="1"/>
      <c r="S30" s="1"/>
      <c r="T30" s="1"/>
      <c r="U30" s="1"/>
      <c r="V30" s="1"/>
      <c r="W30" s="1"/>
      <c r="X30" s="40"/>
      <c r="Y30" s="17"/>
      <c r="Z30" s="1"/>
      <c r="AA30" s="1"/>
      <c r="AB30" s="211"/>
      <c r="AE30" s="295"/>
      <c r="AF30" s="290"/>
      <c r="AG30" s="78"/>
      <c r="AH30" s="78"/>
      <c r="AI30" s="164">
        <f>'02　受診者数'!S25</f>
        <v>0</v>
      </c>
      <c r="AJ30" s="179"/>
      <c r="AK30" s="148"/>
      <c r="AL30" s="40"/>
      <c r="AM30" s="17"/>
      <c r="AN30" s="1"/>
      <c r="AO30" s="1"/>
      <c r="AP30" s="1"/>
      <c r="AQ30" s="1"/>
      <c r="AR30" s="1"/>
      <c r="AS30" s="40"/>
      <c r="AT30" s="17"/>
      <c r="AU30" s="1"/>
      <c r="AV30" s="1"/>
      <c r="AW30" s="1"/>
      <c r="AX30" s="1"/>
      <c r="AY30" s="1"/>
      <c r="AZ30" s="1"/>
      <c r="BA30" s="1"/>
      <c r="BB30" s="40"/>
      <c r="BC30" s="17"/>
      <c r="BD30" s="1"/>
      <c r="BE30" s="1"/>
      <c r="BF30" s="211"/>
      <c r="BG30" s="61"/>
      <c r="BJ30" s="294" t="s">
        <v>4</v>
      </c>
      <c r="BK30" s="90" t="s">
        <v>15</v>
      </c>
      <c r="BL30" s="165"/>
      <c r="BM30" s="165"/>
      <c r="BN30" s="166">
        <f>E40+AI40</f>
        <v>0</v>
      </c>
      <c r="BO30" s="43">
        <f>F40+AJ40</f>
        <v>0</v>
      </c>
      <c r="BP30" s="52"/>
      <c r="BQ30" s="19">
        <f t="shared" ref="BQ30:CJ30" si="12">I40+AM40</f>
        <v>0</v>
      </c>
      <c r="BR30" s="43">
        <f t="shared" si="12"/>
        <v>0</v>
      </c>
      <c r="BS30" s="43">
        <f t="shared" si="12"/>
        <v>0</v>
      </c>
      <c r="BT30" s="43">
        <f t="shared" si="12"/>
        <v>0</v>
      </c>
      <c r="BU30" s="43">
        <f t="shared" si="12"/>
        <v>0</v>
      </c>
      <c r="BV30" s="43">
        <f t="shared" si="12"/>
        <v>0</v>
      </c>
      <c r="BW30" s="41">
        <f t="shared" si="12"/>
        <v>0</v>
      </c>
      <c r="BX30" s="19">
        <f t="shared" si="12"/>
        <v>0</v>
      </c>
      <c r="BY30" s="43">
        <f t="shared" si="12"/>
        <v>0</v>
      </c>
      <c r="BZ30" s="43">
        <f t="shared" si="12"/>
        <v>0</v>
      </c>
      <c r="CA30" s="43">
        <f t="shared" si="12"/>
        <v>0</v>
      </c>
      <c r="CB30" s="43">
        <f t="shared" si="12"/>
        <v>0</v>
      </c>
      <c r="CC30" s="43">
        <f t="shared" si="12"/>
        <v>0</v>
      </c>
      <c r="CD30" s="43">
        <f t="shared" si="12"/>
        <v>0</v>
      </c>
      <c r="CE30" s="43">
        <f t="shared" si="12"/>
        <v>0</v>
      </c>
      <c r="CF30" s="41">
        <f t="shared" si="12"/>
        <v>0</v>
      </c>
      <c r="CG30" s="19">
        <f t="shared" si="12"/>
        <v>0</v>
      </c>
      <c r="CH30" s="43">
        <f t="shared" si="12"/>
        <v>0</v>
      </c>
      <c r="CI30" s="43">
        <f t="shared" si="12"/>
        <v>0</v>
      </c>
      <c r="CJ30" s="43">
        <f t="shared" si="12"/>
        <v>0</v>
      </c>
    </row>
    <row r="31" spans="1:88">
      <c r="A31" s="295"/>
      <c r="B31" s="288" t="s">
        <v>0</v>
      </c>
      <c r="C31" s="85"/>
      <c r="D31" s="85"/>
      <c r="E31" s="86">
        <f>'02　受診者数'!R26</f>
        <v>0</v>
      </c>
      <c r="F31" s="212"/>
      <c r="G31" s="197"/>
      <c r="H31" s="150"/>
      <c r="I31" s="106"/>
      <c r="J31" s="108"/>
      <c r="K31" s="108"/>
      <c r="L31" s="108"/>
      <c r="M31" s="108"/>
      <c r="N31" s="108"/>
      <c r="O31" s="149"/>
      <c r="P31" s="106"/>
      <c r="Q31" s="108"/>
      <c r="R31" s="108"/>
      <c r="S31" s="108"/>
      <c r="T31" s="108"/>
      <c r="U31" s="108"/>
      <c r="V31" s="108"/>
      <c r="W31" s="108"/>
      <c r="X31" s="149"/>
      <c r="Y31" s="106"/>
      <c r="Z31" s="108"/>
      <c r="AA31" s="108"/>
      <c r="AB31" s="213"/>
      <c r="AE31" s="295"/>
      <c r="AF31" s="288" t="s">
        <v>0</v>
      </c>
      <c r="AG31" s="78"/>
      <c r="AH31" s="78"/>
      <c r="AI31" s="83">
        <f>'02　受診者数'!S26</f>
        <v>0</v>
      </c>
      <c r="AJ31" s="212"/>
      <c r="AK31" s="197"/>
      <c r="AL31" s="150"/>
      <c r="AM31" s="106"/>
      <c r="AN31" s="108"/>
      <c r="AO31" s="108"/>
      <c r="AP31" s="108"/>
      <c r="AQ31" s="108"/>
      <c r="AR31" s="108"/>
      <c r="AS31" s="149"/>
      <c r="AT31" s="106"/>
      <c r="AU31" s="108"/>
      <c r="AV31" s="108"/>
      <c r="AW31" s="108"/>
      <c r="AX31" s="108"/>
      <c r="AY31" s="108"/>
      <c r="AZ31" s="108"/>
      <c r="BA31" s="108"/>
      <c r="BB31" s="149"/>
      <c r="BC31" s="106"/>
      <c r="BD31" s="108"/>
      <c r="BE31" s="108"/>
      <c r="BF31" s="213"/>
      <c r="BG31" s="61"/>
      <c r="BJ31" s="295"/>
      <c r="BK31" s="90" t="s">
        <v>16</v>
      </c>
      <c r="BL31" s="167"/>
      <c r="BM31" s="167"/>
      <c r="BN31" s="166">
        <f>E42+AI42</f>
        <v>0</v>
      </c>
      <c r="BO31" s="43">
        <f>F42+AJ42</f>
        <v>0</v>
      </c>
      <c r="BP31" s="41">
        <f t="shared" ref="BP31:CJ31" si="13">H42+AL42</f>
        <v>0</v>
      </c>
      <c r="BQ31" s="71">
        <f t="shared" si="13"/>
        <v>0</v>
      </c>
      <c r="BR31" s="43">
        <f t="shared" si="13"/>
        <v>0</v>
      </c>
      <c r="BS31" s="43">
        <f t="shared" si="13"/>
        <v>0</v>
      </c>
      <c r="BT31" s="43">
        <f t="shared" si="13"/>
        <v>0</v>
      </c>
      <c r="BU31" s="43">
        <f t="shared" si="13"/>
        <v>0</v>
      </c>
      <c r="BV31" s="43">
        <f t="shared" si="13"/>
        <v>0</v>
      </c>
      <c r="BW31" s="41">
        <f t="shared" si="13"/>
        <v>0</v>
      </c>
      <c r="BX31" s="71">
        <f t="shared" si="13"/>
        <v>0</v>
      </c>
      <c r="BY31" s="43">
        <f t="shared" si="13"/>
        <v>0</v>
      </c>
      <c r="BZ31" s="43">
        <f t="shared" si="13"/>
        <v>0</v>
      </c>
      <c r="CA31" s="43">
        <f t="shared" si="13"/>
        <v>0</v>
      </c>
      <c r="CB31" s="43">
        <f t="shared" si="13"/>
        <v>0</v>
      </c>
      <c r="CC31" s="43">
        <f t="shared" si="13"/>
        <v>0</v>
      </c>
      <c r="CD31" s="43">
        <f t="shared" si="13"/>
        <v>0</v>
      </c>
      <c r="CE31" s="43">
        <f t="shared" si="13"/>
        <v>0</v>
      </c>
      <c r="CF31" s="41">
        <f t="shared" si="13"/>
        <v>0</v>
      </c>
      <c r="CG31" s="71">
        <f t="shared" si="13"/>
        <v>0</v>
      </c>
      <c r="CH31" s="43">
        <f t="shared" si="13"/>
        <v>0</v>
      </c>
      <c r="CI31" s="43">
        <f t="shared" si="13"/>
        <v>0</v>
      </c>
      <c r="CJ31" s="43">
        <f t="shared" si="13"/>
        <v>0</v>
      </c>
    </row>
    <row r="32" spans="1:88">
      <c r="A32" s="296"/>
      <c r="B32" s="290"/>
      <c r="C32" s="87">
        <f>'01 対象者数'!M12</f>
        <v>0</v>
      </c>
      <c r="D32" s="87">
        <f>'01 対象者数'!N12</f>
        <v>0</v>
      </c>
      <c r="E32" s="88">
        <f>'02　受診者数'!R27</f>
        <v>0</v>
      </c>
      <c r="F32" s="214"/>
      <c r="G32" s="198"/>
      <c r="H32" s="145"/>
      <c r="I32" s="110"/>
      <c r="J32" s="103"/>
      <c r="K32" s="103"/>
      <c r="L32" s="103"/>
      <c r="M32" s="103"/>
      <c r="N32" s="103"/>
      <c r="O32" s="147"/>
      <c r="P32" s="110"/>
      <c r="Q32" s="103"/>
      <c r="R32" s="103"/>
      <c r="S32" s="103"/>
      <c r="T32" s="103"/>
      <c r="U32" s="103"/>
      <c r="V32" s="103"/>
      <c r="W32" s="103"/>
      <c r="X32" s="147"/>
      <c r="Y32" s="110"/>
      <c r="Z32" s="103"/>
      <c r="AA32" s="103"/>
      <c r="AB32" s="215"/>
      <c r="AE32" s="296"/>
      <c r="AF32" s="290"/>
      <c r="AG32" s="81">
        <f>'01 対象者数'!M12</f>
        <v>0</v>
      </c>
      <c r="AH32" s="81">
        <f>'01 対象者数'!N12</f>
        <v>0</v>
      </c>
      <c r="AI32" s="82">
        <f>'02　受診者数'!S27</f>
        <v>0</v>
      </c>
      <c r="AJ32" s="214"/>
      <c r="AK32" s="198"/>
      <c r="AL32" s="146"/>
      <c r="AM32" s="110"/>
      <c r="AN32" s="103"/>
      <c r="AO32" s="103"/>
      <c r="AP32" s="103"/>
      <c r="AQ32" s="103"/>
      <c r="AR32" s="103"/>
      <c r="AS32" s="147"/>
      <c r="AT32" s="110"/>
      <c r="AU32" s="103"/>
      <c r="AV32" s="103"/>
      <c r="AW32" s="103"/>
      <c r="AX32" s="103"/>
      <c r="AY32" s="103"/>
      <c r="AZ32" s="103"/>
      <c r="BA32" s="103"/>
      <c r="BB32" s="147"/>
      <c r="BC32" s="110"/>
      <c r="BD32" s="103"/>
      <c r="BE32" s="103"/>
      <c r="BF32" s="215"/>
      <c r="BG32" s="61"/>
      <c r="BJ32" s="296"/>
      <c r="BK32" s="90" t="s">
        <v>0</v>
      </c>
      <c r="BL32" s="81">
        <f>'01 対象者数'!M16</f>
        <v>0</v>
      </c>
      <c r="BM32" s="81">
        <f>'01 対象者数'!N16</f>
        <v>0</v>
      </c>
      <c r="BN32" s="42">
        <f>BN30+BN31</f>
        <v>0</v>
      </c>
      <c r="BO32" s="43">
        <f t="shared" ref="BO32:CJ32" si="14">BO30+BO31</f>
        <v>0</v>
      </c>
      <c r="BP32" s="41">
        <f>BP31</f>
        <v>0</v>
      </c>
      <c r="BQ32" s="46">
        <f t="shared" si="14"/>
        <v>0</v>
      </c>
      <c r="BR32" s="46">
        <f t="shared" si="14"/>
        <v>0</v>
      </c>
      <c r="BS32" s="46">
        <f t="shared" si="14"/>
        <v>0</v>
      </c>
      <c r="BT32" s="46">
        <f t="shared" si="14"/>
        <v>0</v>
      </c>
      <c r="BU32" s="46">
        <f t="shared" si="14"/>
        <v>0</v>
      </c>
      <c r="BV32" s="46">
        <f t="shared" si="14"/>
        <v>0</v>
      </c>
      <c r="BW32" s="47">
        <f t="shared" si="14"/>
        <v>0</v>
      </c>
      <c r="BX32" s="46">
        <f t="shared" si="14"/>
        <v>0</v>
      </c>
      <c r="BY32" s="46">
        <f t="shared" si="14"/>
        <v>0</v>
      </c>
      <c r="BZ32" s="46">
        <f t="shared" si="14"/>
        <v>0</v>
      </c>
      <c r="CA32" s="46">
        <f t="shared" si="14"/>
        <v>0</v>
      </c>
      <c r="CB32" s="46">
        <f t="shared" si="14"/>
        <v>0</v>
      </c>
      <c r="CC32" s="46">
        <f t="shared" si="14"/>
        <v>0</v>
      </c>
      <c r="CD32" s="46">
        <f t="shared" si="14"/>
        <v>0</v>
      </c>
      <c r="CE32" s="46">
        <f t="shared" si="14"/>
        <v>0</v>
      </c>
      <c r="CF32" s="47">
        <f t="shared" si="14"/>
        <v>0</v>
      </c>
      <c r="CG32" s="46">
        <f t="shared" si="14"/>
        <v>0</v>
      </c>
      <c r="CH32" s="46">
        <f t="shared" si="14"/>
        <v>0</v>
      </c>
      <c r="CI32" s="46">
        <f t="shared" si="14"/>
        <v>0</v>
      </c>
      <c r="CJ32" s="73">
        <f t="shared" si="14"/>
        <v>0</v>
      </c>
    </row>
    <row r="33" spans="1:88">
      <c r="A33" s="294" t="s">
        <v>3</v>
      </c>
      <c r="B33" s="288" t="s">
        <v>15</v>
      </c>
      <c r="C33" s="85"/>
      <c r="D33" s="85"/>
      <c r="E33" s="86">
        <f>'02　受診者数'!R28</f>
        <v>0</v>
      </c>
      <c r="F33" s="212"/>
      <c r="G33" s="197"/>
      <c r="H33" s="150"/>
      <c r="I33" s="106"/>
      <c r="J33" s="108"/>
      <c r="K33" s="108"/>
      <c r="L33" s="108"/>
      <c r="M33" s="108"/>
      <c r="N33" s="108"/>
      <c r="O33" s="149"/>
      <c r="P33" s="106"/>
      <c r="Q33" s="108"/>
      <c r="R33" s="108"/>
      <c r="S33" s="108"/>
      <c r="T33" s="108"/>
      <c r="U33" s="108"/>
      <c r="V33" s="108"/>
      <c r="W33" s="108"/>
      <c r="X33" s="149"/>
      <c r="Y33" s="106"/>
      <c r="Z33" s="108"/>
      <c r="AA33" s="108"/>
      <c r="AB33" s="213"/>
      <c r="AE33" s="294" t="s">
        <v>3</v>
      </c>
      <c r="AF33" s="288" t="s">
        <v>15</v>
      </c>
      <c r="AG33" s="78"/>
      <c r="AH33" s="78"/>
      <c r="AI33" s="83">
        <f>'02　受診者数'!S28</f>
        <v>0</v>
      </c>
      <c r="AJ33" s="212"/>
      <c r="AK33" s="197"/>
      <c r="AL33" s="150"/>
      <c r="AM33" s="106"/>
      <c r="AN33" s="108"/>
      <c r="AO33" s="108"/>
      <c r="AP33" s="108"/>
      <c r="AQ33" s="108"/>
      <c r="AR33" s="108"/>
      <c r="AS33" s="149"/>
      <c r="AT33" s="106"/>
      <c r="AU33" s="108"/>
      <c r="AV33" s="108"/>
      <c r="AW33" s="108"/>
      <c r="AX33" s="108"/>
      <c r="AY33" s="108"/>
      <c r="AZ33" s="108"/>
      <c r="BA33" s="108"/>
      <c r="BB33" s="149"/>
      <c r="BC33" s="106"/>
      <c r="BD33" s="108"/>
      <c r="BE33" s="108"/>
      <c r="BF33" s="213"/>
      <c r="BG33" s="61"/>
      <c r="BJ33" s="294" t="s">
        <v>5</v>
      </c>
      <c r="BK33" s="90" t="s">
        <v>15</v>
      </c>
      <c r="BL33" s="165"/>
      <c r="BM33" s="165"/>
      <c r="BN33" s="166">
        <f>E46+AI46</f>
        <v>0</v>
      </c>
      <c r="BO33" s="43">
        <f>F46+AJ46</f>
        <v>0</v>
      </c>
      <c r="BP33" s="52"/>
      <c r="BQ33" s="19">
        <f t="shared" ref="BQ33:CJ33" si="15">I46+AM46</f>
        <v>0</v>
      </c>
      <c r="BR33" s="43">
        <f t="shared" si="15"/>
        <v>0</v>
      </c>
      <c r="BS33" s="43">
        <f t="shared" si="15"/>
        <v>0</v>
      </c>
      <c r="BT33" s="43">
        <f t="shared" si="15"/>
        <v>0</v>
      </c>
      <c r="BU33" s="43">
        <f t="shared" si="15"/>
        <v>0</v>
      </c>
      <c r="BV33" s="43">
        <f t="shared" si="15"/>
        <v>0</v>
      </c>
      <c r="BW33" s="41">
        <f t="shared" si="15"/>
        <v>0</v>
      </c>
      <c r="BX33" s="19">
        <f t="shared" si="15"/>
        <v>0</v>
      </c>
      <c r="BY33" s="43">
        <f t="shared" si="15"/>
        <v>0</v>
      </c>
      <c r="BZ33" s="43">
        <f t="shared" si="15"/>
        <v>0</v>
      </c>
      <c r="CA33" s="43">
        <f t="shared" si="15"/>
        <v>0</v>
      </c>
      <c r="CB33" s="43">
        <f t="shared" si="15"/>
        <v>0</v>
      </c>
      <c r="CC33" s="43">
        <f t="shared" si="15"/>
        <v>0</v>
      </c>
      <c r="CD33" s="43">
        <f t="shared" si="15"/>
        <v>0</v>
      </c>
      <c r="CE33" s="43">
        <f t="shared" si="15"/>
        <v>0</v>
      </c>
      <c r="CF33" s="41">
        <f t="shared" si="15"/>
        <v>0</v>
      </c>
      <c r="CG33" s="19">
        <f t="shared" si="15"/>
        <v>0</v>
      </c>
      <c r="CH33" s="43">
        <f t="shared" si="15"/>
        <v>0</v>
      </c>
      <c r="CI33" s="43">
        <f t="shared" si="15"/>
        <v>0</v>
      </c>
      <c r="CJ33" s="43">
        <f t="shared" si="15"/>
        <v>0</v>
      </c>
    </row>
    <row r="34" spans="1:88">
      <c r="A34" s="295"/>
      <c r="B34" s="290"/>
      <c r="C34" s="85"/>
      <c r="D34" s="85"/>
      <c r="E34" s="161">
        <f>'02　受診者数'!R29</f>
        <v>0</v>
      </c>
      <c r="F34" s="179"/>
      <c r="G34" s="148"/>
      <c r="H34" s="145"/>
      <c r="I34" s="17"/>
      <c r="J34" s="1"/>
      <c r="K34" s="1"/>
      <c r="L34" s="1"/>
      <c r="M34" s="1"/>
      <c r="N34" s="1"/>
      <c r="O34" s="40"/>
      <c r="P34" s="17"/>
      <c r="Q34" s="1"/>
      <c r="R34" s="1"/>
      <c r="S34" s="1"/>
      <c r="T34" s="1"/>
      <c r="U34" s="1"/>
      <c r="V34" s="1"/>
      <c r="W34" s="1"/>
      <c r="X34" s="40"/>
      <c r="Y34" s="17"/>
      <c r="Z34" s="1"/>
      <c r="AA34" s="1"/>
      <c r="AB34" s="211"/>
      <c r="AE34" s="295"/>
      <c r="AF34" s="290"/>
      <c r="AG34" s="78"/>
      <c r="AH34" s="78"/>
      <c r="AI34" s="163">
        <f>'02　受診者数'!S29</f>
        <v>0</v>
      </c>
      <c r="AJ34" s="179"/>
      <c r="AK34" s="148"/>
      <c r="AL34" s="145"/>
      <c r="AM34" s="17"/>
      <c r="AN34" s="1"/>
      <c r="AO34" s="1"/>
      <c r="AP34" s="1"/>
      <c r="AQ34" s="1"/>
      <c r="AR34" s="1"/>
      <c r="AS34" s="40"/>
      <c r="AT34" s="17"/>
      <c r="AU34" s="1"/>
      <c r="AV34" s="1"/>
      <c r="AW34" s="1"/>
      <c r="AX34" s="1"/>
      <c r="AY34" s="1"/>
      <c r="AZ34" s="1"/>
      <c r="BA34" s="1"/>
      <c r="BB34" s="40"/>
      <c r="BC34" s="17"/>
      <c r="BD34" s="1"/>
      <c r="BE34" s="1"/>
      <c r="BF34" s="211"/>
      <c r="BG34" s="61"/>
      <c r="BJ34" s="295"/>
      <c r="BK34" s="90" t="s">
        <v>16</v>
      </c>
      <c r="BL34" s="167"/>
      <c r="BM34" s="167"/>
      <c r="BN34" s="166">
        <f>E48+AI48</f>
        <v>0</v>
      </c>
      <c r="BO34" s="43">
        <f>F48+AJ48</f>
        <v>0</v>
      </c>
      <c r="BP34" s="41">
        <f t="shared" ref="BP34:CJ34" si="16">H48+AL48</f>
        <v>0</v>
      </c>
      <c r="BQ34" s="71">
        <f t="shared" si="16"/>
        <v>0</v>
      </c>
      <c r="BR34" s="43">
        <f t="shared" si="16"/>
        <v>0</v>
      </c>
      <c r="BS34" s="43">
        <f t="shared" si="16"/>
        <v>0</v>
      </c>
      <c r="BT34" s="43">
        <f t="shared" si="16"/>
        <v>0</v>
      </c>
      <c r="BU34" s="43">
        <f t="shared" si="16"/>
        <v>0</v>
      </c>
      <c r="BV34" s="43">
        <f t="shared" si="16"/>
        <v>0</v>
      </c>
      <c r="BW34" s="41">
        <f t="shared" si="16"/>
        <v>0</v>
      </c>
      <c r="BX34" s="71">
        <f t="shared" si="16"/>
        <v>0</v>
      </c>
      <c r="BY34" s="43">
        <f t="shared" si="16"/>
        <v>0</v>
      </c>
      <c r="BZ34" s="43">
        <f t="shared" si="16"/>
        <v>0</v>
      </c>
      <c r="CA34" s="43">
        <f t="shared" si="16"/>
        <v>0</v>
      </c>
      <c r="CB34" s="43">
        <f t="shared" si="16"/>
        <v>0</v>
      </c>
      <c r="CC34" s="43">
        <f t="shared" si="16"/>
        <v>0</v>
      </c>
      <c r="CD34" s="43">
        <f t="shared" si="16"/>
        <v>0</v>
      </c>
      <c r="CE34" s="43">
        <f t="shared" si="16"/>
        <v>0</v>
      </c>
      <c r="CF34" s="41">
        <f t="shared" si="16"/>
        <v>0</v>
      </c>
      <c r="CG34" s="71">
        <f t="shared" si="16"/>
        <v>0</v>
      </c>
      <c r="CH34" s="43">
        <f t="shared" si="16"/>
        <v>0</v>
      </c>
      <c r="CI34" s="43">
        <f t="shared" si="16"/>
        <v>0</v>
      </c>
      <c r="CJ34" s="43">
        <f t="shared" si="16"/>
        <v>0</v>
      </c>
    </row>
    <row r="35" spans="1:88">
      <c r="A35" s="295"/>
      <c r="B35" s="288" t="s">
        <v>16</v>
      </c>
      <c r="C35" s="85"/>
      <c r="D35" s="85"/>
      <c r="E35" s="86">
        <f>'02　受診者数'!R30</f>
        <v>0</v>
      </c>
      <c r="F35" s="212"/>
      <c r="G35" s="197"/>
      <c r="H35" s="149"/>
      <c r="I35" s="106"/>
      <c r="J35" s="108"/>
      <c r="K35" s="108"/>
      <c r="L35" s="108"/>
      <c r="M35" s="108"/>
      <c r="N35" s="108"/>
      <c r="O35" s="149"/>
      <c r="P35" s="106"/>
      <c r="Q35" s="108"/>
      <c r="R35" s="108"/>
      <c r="S35" s="108"/>
      <c r="T35" s="108"/>
      <c r="U35" s="108"/>
      <c r="V35" s="108"/>
      <c r="W35" s="108"/>
      <c r="X35" s="149"/>
      <c r="Y35" s="106"/>
      <c r="Z35" s="108"/>
      <c r="AA35" s="108"/>
      <c r="AB35" s="213"/>
      <c r="AE35" s="295"/>
      <c r="AF35" s="288" t="s">
        <v>16</v>
      </c>
      <c r="AG35" s="78"/>
      <c r="AH35" s="78"/>
      <c r="AI35" s="83">
        <f>'02　受診者数'!S30</f>
        <v>0</v>
      </c>
      <c r="AJ35" s="212"/>
      <c r="AK35" s="197"/>
      <c r="AL35" s="149"/>
      <c r="AM35" s="106"/>
      <c r="AN35" s="108"/>
      <c r="AO35" s="108"/>
      <c r="AP35" s="108"/>
      <c r="AQ35" s="108"/>
      <c r="AR35" s="108"/>
      <c r="AS35" s="149"/>
      <c r="AT35" s="106"/>
      <c r="AU35" s="108"/>
      <c r="AV35" s="108"/>
      <c r="AW35" s="108"/>
      <c r="AX35" s="108"/>
      <c r="AY35" s="108"/>
      <c r="AZ35" s="108"/>
      <c r="BA35" s="108"/>
      <c r="BB35" s="149"/>
      <c r="BC35" s="106"/>
      <c r="BD35" s="108"/>
      <c r="BE35" s="108"/>
      <c r="BF35" s="213"/>
      <c r="BG35" s="61"/>
      <c r="BJ35" s="296"/>
      <c r="BK35" s="90" t="s">
        <v>0</v>
      </c>
      <c r="BL35" s="81">
        <f>'01 対象者数'!M18</f>
        <v>0</v>
      </c>
      <c r="BM35" s="81">
        <f>'01 対象者数'!N18</f>
        <v>0</v>
      </c>
      <c r="BN35" s="42">
        <f t="shared" ref="BN35:CJ35" si="17">BN33+BN34</f>
        <v>0</v>
      </c>
      <c r="BO35" s="43">
        <f t="shared" si="17"/>
        <v>0</v>
      </c>
      <c r="BP35" s="41">
        <f>BP34</f>
        <v>0</v>
      </c>
      <c r="BQ35" s="46">
        <f t="shared" si="17"/>
        <v>0</v>
      </c>
      <c r="BR35" s="46">
        <f t="shared" si="17"/>
        <v>0</v>
      </c>
      <c r="BS35" s="46">
        <f t="shared" si="17"/>
        <v>0</v>
      </c>
      <c r="BT35" s="46">
        <f t="shared" si="17"/>
        <v>0</v>
      </c>
      <c r="BU35" s="46">
        <f t="shared" si="17"/>
        <v>0</v>
      </c>
      <c r="BV35" s="46">
        <f t="shared" si="17"/>
        <v>0</v>
      </c>
      <c r="BW35" s="47">
        <f t="shared" si="17"/>
        <v>0</v>
      </c>
      <c r="BX35" s="46">
        <f t="shared" si="17"/>
        <v>0</v>
      </c>
      <c r="BY35" s="46">
        <f t="shared" si="17"/>
        <v>0</v>
      </c>
      <c r="BZ35" s="46">
        <f t="shared" si="17"/>
        <v>0</v>
      </c>
      <c r="CA35" s="46">
        <f t="shared" si="17"/>
        <v>0</v>
      </c>
      <c r="CB35" s="46">
        <f t="shared" si="17"/>
        <v>0</v>
      </c>
      <c r="CC35" s="46">
        <f t="shared" si="17"/>
        <v>0</v>
      </c>
      <c r="CD35" s="46">
        <f t="shared" si="17"/>
        <v>0</v>
      </c>
      <c r="CE35" s="46">
        <f t="shared" si="17"/>
        <v>0</v>
      </c>
      <c r="CF35" s="47">
        <f t="shared" si="17"/>
        <v>0</v>
      </c>
      <c r="CG35" s="46">
        <f t="shared" si="17"/>
        <v>0</v>
      </c>
      <c r="CH35" s="46">
        <f t="shared" si="17"/>
        <v>0</v>
      </c>
      <c r="CI35" s="46">
        <f t="shared" si="17"/>
        <v>0</v>
      </c>
      <c r="CJ35" s="73">
        <f t="shared" si="17"/>
        <v>0</v>
      </c>
    </row>
    <row r="36" spans="1:88">
      <c r="A36" s="295"/>
      <c r="B36" s="290"/>
      <c r="C36" s="85"/>
      <c r="D36" s="85"/>
      <c r="E36" s="162">
        <f>'02　受診者数'!R31</f>
        <v>0</v>
      </c>
      <c r="F36" s="179"/>
      <c r="G36" s="148"/>
      <c r="H36" s="40"/>
      <c r="I36" s="17"/>
      <c r="J36" s="1"/>
      <c r="K36" s="1"/>
      <c r="L36" s="1"/>
      <c r="M36" s="1"/>
      <c r="N36" s="1"/>
      <c r="O36" s="40"/>
      <c r="P36" s="17"/>
      <c r="Q36" s="1"/>
      <c r="R36" s="1"/>
      <c r="S36" s="1"/>
      <c r="T36" s="1"/>
      <c r="U36" s="1"/>
      <c r="V36" s="1"/>
      <c r="W36" s="1"/>
      <c r="X36" s="40"/>
      <c r="Y36" s="17"/>
      <c r="Z36" s="1"/>
      <c r="AA36" s="1"/>
      <c r="AB36" s="211"/>
      <c r="AE36" s="295"/>
      <c r="AF36" s="290"/>
      <c r="AG36" s="78"/>
      <c r="AH36" s="78"/>
      <c r="AI36" s="164">
        <f>'02　受診者数'!S31</f>
        <v>0</v>
      </c>
      <c r="AJ36" s="179"/>
      <c r="AK36" s="148"/>
      <c r="AL36" s="40"/>
      <c r="AM36" s="17"/>
      <c r="AN36" s="1"/>
      <c r="AO36" s="1"/>
      <c r="AP36" s="1"/>
      <c r="AQ36" s="1"/>
      <c r="AR36" s="1"/>
      <c r="AS36" s="40"/>
      <c r="AT36" s="17"/>
      <c r="AU36" s="1"/>
      <c r="AV36" s="1"/>
      <c r="AW36" s="1"/>
      <c r="AX36" s="1"/>
      <c r="AY36" s="1"/>
      <c r="AZ36" s="1"/>
      <c r="BA36" s="1"/>
      <c r="BB36" s="40"/>
      <c r="BC36" s="17"/>
      <c r="BD36" s="1"/>
      <c r="BE36" s="1"/>
      <c r="BF36" s="211"/>
      <c r="BG36" s="61"/>
      <c r="BJ36" s="294" t="s">
        <v>6</v>
      </c>
      <c r="BK36" s="90" t="s">
        <v>15</v>
      </c>
      <c r="BL36" s="165"/>
      <c r="BM36" s="165"/>
      <c r="BN36" s="166">
        <f>E52+AI52</f>
        <v>0</v>
      </c>
      <c r="BO36" s="43">
        <f>F52+AJ52</f>
        <v>0</v>
      </c>
      <c r="BP36" s="52"/>
      <c r="BQ36" s="19">
        <f t="shared" ref="BQ36:CJ36" si="18">I52+AM52</f>
        <v>0</v>
      </c>
      <c r="BR36" s="43">
        <f t="shared" si="18"/>
        <v>0</v>
      </c>
      <c r="BS36" s="43">
        <f t="shared" si="18"/>
        <v>0</v>
      </c>
      <c r="BT36" s="43">
        <f t="shared" si="18"/>
        <v>0</v>
      </c>
      <c r="BU36" s="43">
        <f t="shared" si="18"/>
        <v>0</v>
      </c>
      <c r="BV36" s="43">
        <f t="shared" si="18"/>
        <v>0</v>
      </c>
      <c r="BW36" s="41">
        <f t="shared" si="18"/>
        <v>0</v>
      </c>
      <c r="BX36" s="19">
        <f t="shared" si="18"/>
        <v>0</v>
      </c>
      <c r="BY36" s="43">
        <f t="shared" si="18"/>
        <v>0</v>
      </c>
      <c r="BZ36" s="43">
        <f t="shared" si="18"/>
        <v>0</v>
      </c>
      <c r="CA36" s="43">
        <f t="shared" si="18"/>
        <v>0</v>
      </c>
      <c r="CB36" s="43">
        <f t="shared" si="18"/>
        <v>0</v>
      </c>
      <c r="CC36" s="43">
        <f t="shared" si="18"/>
        <v>0</v>
      </c>
      <c r="CD36" s="43">
        <f t="shared" si="18"/>
        <v>0</v>
      </c>
      <c r="CE36" s="43">
        <f t="shared" si="18"/>
        <v>0</v>
      </c>
      <c r="CF36" s="41">
        <f t="shared" si="18"/>
        <v>0</v>
      </c>
      <c r="CG36" s="19">
        <f t="shared" si="18"/>
        <v>0</v>
      </c>
      <c r="CH36" s="43">
        <f t="shared" si="18"/>
        <v>0</v>
      </c>
      <c r="CI36" s="43">
        <f t="shared" si="18"/>
        <v>0</v>
      </c>
      <c r="CJ36" s="43">
        <f t="shared" si="18"/>
        <v>0</v>
      </c>
    </row>
    <row r="37" spans="1:88">
      <c r="A37" s="295"/>
      <c r="B37" s="288" t="s">
        <v>0</v>
      </c>
      <c r="C37" s="85"/>
      <c r="D37" s="85"/>
      <c r="E37" s="86">
        <f>'02　受診者数'!R32</f>
        <v>0</v>
      </c>
      <c r="F37" s="212"/>
      <c r="G37" s="197"/>
      <c r="H37" s="150"/>
      <c r="I37" s="106"/>
      <c r="J37" s="108"/>
      <c r="K37" s="108"/>
      <c r="L37" s="108"/>
      <c r="M37" s="108"/>
      <c r="N37" s="108"/>
      <c r="O37" s="149"/>
      <c r="P37" s="106"/>
      <c r="Q37" s="108"/>
      <c r="R37" s="108"/>
      <c r="S37" s="108"/>
      <c r="T37" s="108"/>
      <c r="U37" s="108"/>
      <c r="V37" s="108"/>
      <c r="W37" s="108"/>
      <c r="X37" s="149"/>
      <c r="Y37" s="106"/>
      <c r="Z37" s="108"/>
      <c r="AA37" s="108"/>
      <c r="AB37" s="213"/>
      <c r="AE37" s="295"/>
      <c r="AF37" s="288" t="s">
        <v>0</v>
      </c>
      <c r="AG37" s="78"/>
      <c r="AH37" s="78"/>
      <c r="AI37" s="83">
        <f>'02　受診者数'!S32</f>
        <v>0</v>
      </c>
      <c r="AJ37" s="212"/>
      <c r="AK37" s="197"/>
      <c r="AL37" s="150"/>
      <c r="AM37" s="106"/>
      <c r="AN37" s="108"/>
      <c r="AO37" s="108"/>
      <c r="AP37" s="108"/>
      <c r="AQ37" s="108"/>
      <c r="AR37" s="108"/>
      <c r="AS37" s="149"/>
      <c r="AT37" s="106"/>
      <c r="AU37" s="108"/>
      <c r="AV37" s="108"/>
      <c r="AW37" s="108"/>
      <c r="AX37" s="108"/>
      <c r="AY37" s="108"/>
      <c r="AZ37" s="108"/>
      <c r="BA37" s="108"/>
      <c r="BB37" s="149"/>
      <c r="BC37" s="106"/>
      <c r="BD37" s="108"/>
      <c r="BE37" s="108"/>
      <c r="BF37" s="213"/>
      <c r="BG37" s="61"/>
      <c r="BJ37" s="295"/>
      <c r="BK37" s="90" t="s">
        <v>16</v>
      </c>
      <c r="BL37" s="167"/>
      <c r="BM37" s="167"/>
      <c r="BN37" s="166">
        <f>E54+AI54</f>
        <v>0</v>
      </c>
      <c r="BO37" s="43">
        <f>F54+AJ54</f>
        <v>0</v>
      </c>
      <c r="BP37" s="41">
        <f t="shared" ref="BP37:CJ37" si="19">H54+AL54</f>
        <v>0</v>
      </c>
      <c r="BQ37" s="71">
        <f t="shared" si="19"/>
        <v>0</v>
      </c>
      <c r="BR37" s="43">
        <f t="shared" si="19"/>
        <v>0</v>
      </c>
      <c r="BS37" s="43">
        <f t="shared" si="19"/>
        <v>0</v>
      </c>
      <c r="BT37" s="43">
        <f t="shared" si="19"/>
        <v>0</v>
      </c>
      <c r="BU37" s="43">
        <f t="shared" si="19"/>
        <v>0</v>
      </c>
      <c r="BV37" s="43">
        <f t="shared" si="19"/>
        <v>0</v>
      </c>
      <c r="BW37" s="41">
        <f t="shared" si="19"/>
        <v>0</v>
      </c>
      <c r="BX37" s="71">
        <f t="shared" si="19"/>
        <v>0</v>
      </c>
      <c r="BY37" s="43">
        <f t="shared" si="19"/>
        <v>0</v>
      </c>
      <c r="BZ37" s="43">
        <f t="shared" si="19"/>
        <v>0</v>
      </c>
      <c r="CA37" s="43">
        <f t="shared" si="19"/>
        <v>0</v>
      </c>
      <c r="CB37" s="43">
        <f t="shared" si="19"/>
        <v>0</v>
      </c>
      <c r="CC37" s="43">
        <f t="shared" si="19"/>
        <v>0</v>
      </c>
      <c r="CD37" s="43">
        <f t="shared" si="19"/>
        <v>0</v>
      </c>
      <c r="CE37" s="43">
        <f t="shared" si="19"/>
        <v>0</v>
      </c>
      <c r="CF37" s="41">
        <f t="shared" si="19"/>
        <v>0</v>
      </c>
      <c r="CG37" s="71">
        <f t="shared" si="19"/>
        <v>0</v>
      </c>
      <c r="CH37" s="43">
        <f t="shared" si="19"/>
        <v>0</v>
      </c>
      <c r="CI37" s="43">
        <f t="shared" si="19"/>
        <v>0</v>
      </c>
      <c r="CJ37" s="43">
        <f t="shared" si="19"/>
        <v>0</v>
      </c>
    </row>
    <row r="38" spans="1:88">
      <c r="A38" s="296"/>
      <c r="B38" s="290"/>
      <c r="C38" s="87">
        <f>'01 対象者数'!M14</f>
        <v>0</v>
      </c>
      <c r="D38" s="87">
        <f>'01 対象者数'!N14</f>
        <v>0</v>
      </c>
      <c r="E38" s="88">
        <f>'02　受診者数'!R33</f>
        <v>0</v>
      </c>
      <c r="F38" s="214"/>
      <c r="G38" s="198"/>
      <c r="H38" s="145"/>
      <c r="I38" s="110"/>
      <c r="J38" s="103"/>
      <c r="K38" s="103"/>
      <c r="L38" s="103"/>
      <c r="M38" s="103"/>
      <c r="N38" s="103"/>
      <c r="O38" s="147"/>
      <c r="P38" s="110"/>
      <c r="Q38" s="103"/>
      <c r="R38" s="103"/>
      <c r="S38" s="103"/>
      <c r="T38" s="103"/>
      <c r="U38" s="103"/>
      <c r="V38" s="103"/>
      <c r="W38" s="103"/>
      <c r="X38" s="147"/>
      <c r="Y38" s="110"/>
      <c r="Z38" s="103"/>
      <c r="AA38" s="103"/>
      <c r="AB38" s="215"/>
      <c r="AE38" s="296"/>
      <c r="AF38" s="290"/>
      <c r="AG38" s="81">
        <f>'01 対象者数'!M14</f>
        <v>0</v>
      </c>
      <c r="AH38" s="81">
        <f>'01 対象者数'!N14</f>
        <v>0</v>
      </c>
      <c r="AI38" s="82">
        <f>'02　受診者数'!S33</f>
        <v>0</v>
      </c>
      <c r="AJ38" s="214"/>
      <c r="AK38" s="198"/>
      <c r="AL38" s="146"/>
      <c r="AM38" s="110"/>
      <c r="AN38" s="103"/>
      <c r="AO38" s="103"/>
      <c r="AP38" s="103"/>
      <c r="AQ38" s="103"/>
      <c r="AR38" s="103"/>
      <c r="AS38" s="147"/>
      <c r="AT38" s="110"/>
      <c r="AU38" s="103"/>
      <c r="AV38" s="103"/>
      <c r="AW38" s="103"/>
      <c r="AX38" s="103"/>
      <c r="AY38" s="103"/>
      <c r="AZ38" s="103"/>
      <c r="BA38" s="103"/>
      <c r="BB38" s="147"/>
      <c r="BC38" s="110"/>
      <c r="BD38" s="103"/>
      <c r="BE38" s="103"/>
      <c r="BF38" s="215"/>
      <c r="BG38" s="61"/>
      <c r="BJ38" s="296"/>
      <c r="BK38" s="90" t="s">
        <v>0</v>
      </c>
      <c r="BL38" s="81">
        <f>'01 対象者数'!M20</f>
        <v>0</v>
      </c>
      <c r="BM38" s="81">
        <f>'01 対象者数'!N20</f>
        <v>0</v>
      </c>
      <c r="BN38" s="42">
        <f t="shared" ref="BN38:CJ38" si="20">BN36+BN37</f>
        <v>0</v>
      </c>
      <c r="BO38" s="43">
        <f t="shared" si="20"/>
        <v>0</v>
      </c>
      <c r="BP38" s="41">
        <f>BP37</f>
        <v>0</v>
      </c>
      <c r="BQ38" s="46">
        <f t="shared" si="20"/>
        <v>0</v>
      </c>
      <c r="BR38" s="46">
        <f t="shared" si="20"/>
        <v>0</v>
      </c>
      <c r="BS38" s="46">
        <f t="shared" si="20"/>
        <v>0</v>
      </c>
      <c r="BT38" s="46">
        <f t="shared" si="20"/>
        <v>0</v>
      </c>
      <c r="BU38" s="46">
        <f t="shared" si="20"/>
        <v>0</v>
      </c>
      <c r="BV38" s="46">
        <f t="shared" si="20"/>
        <v>0</v>
      </c>
      <c r="BW38" s="47">
        <f t="shared" si="20"/>
        <v>0</v>
      </c>
      <c r="BX38" s="46">
        <f t="shared" si="20"/>
        <v>0</v>
      </c>
      <c r="BY38" s="46">
        <f t="shared" si="20"/>
        <v>0</v>
      </c>
      <c r="BZ38" s="46">
        <f t="shared" si="20"/>
        <v>0</v>
      </c>
      <c r="CA38" s="46">
        <f t="shared" si="20"/>
        <v>0</v>
      </c>
      <c r="CB38" s="46">
        <f t="shared" si="20"/>
        <v>0</v>
      </c>
      <c r="CC38" s="46">
        <f t="shared" si="20"/>
        <v>0</v>
      </c>
      <c r="CD38" s="46">
        <f t="shared" si="20"/>
        <v>0</v>
      </c>
      <c r="CE38" s="46">
        <f t="shared" si="20"/>
        <v>0</v>
      </c>
      <c r="CF38" s="47">
        <f t="shared" si="20"/>
        <v>0</v>
      </c>
      <c r="CG38" s="46">
        <f t="shared" si="20"/>
        <v>0</v>
      </c>
      <c r="CH38" s="46">
        <f t="shared" si="20"/>
        <v>0</v>
      </c>
      <c r="CI38" s="46">
        <f t="shared" si="20"/>
        <v>0</v>
      </c>
      <c r="CJ38" s="73">
        <f t="shared" si="20"/>
        <v>0</v>
      </c>
    </row>
    <row r="39" spans="1:88">
      <c r="A39" s="294" t="s">
        <v>4</v>
      </c>
      <c r="B39" s="288" t="s">
        <v>15</v>
      </c>
      <c r="C39" s="85"/>
      <c r="D39" s="85"/>
      <c r="E39" s="86">
        <f>'02　受診者数'!R34</f>
        <v>0</v>
      </c>
      <c r="F39" s="212"/>
      <c r="G39" s="197"/>
      <c r="H39" s="150"/>
      <c r="I39" s="106"/>
      <c r="J39" s="108"/>
      <c r="K39" s="108"/>
      <c r="L39" s="108"/>
      <c r="M39" s="108"/>
      <c r="N39" s="108"/>
      <c r="O39" s="149"/>
      <c r="P39" s="106"/>
      <c r="Q39" s="108"/>
      <c r="R39" s="108"/>
      <c r="S39" s="108"/>
      <c r="T39" s="108"/>
      <c r="U39" s="108"/>
      <c r="V39" s="108"/>
      <c r="W39" s="108"/>
      <c r="X39" s="149"/>
      <c r="Y39" s="106"/>
      <c r="Z39" s="108"/>
      <c r="AA39" s="108"/>
      <c r="AB39" s="213"/>
      <c r="AE39" s="294" t="s">
        <v>4</v>
      </c>
      <c r="AF39" s="288" t="s">
        <v>15</v>
      </c>
      <c r="AG39" s="78"/>
      <c r="AH39" s="78"/>
      <c r="AI39" s="83">
        <f>'02　受診者数'!S34</f>
        <v>0</v>
      </c>
      <c r="AJ39" s="212"/>
      <c r="AK39" s="197"/>
      <c r="AL39" s="150"/>
      <c r="AM39" s="106"/>
      <c r="AN39" s="108"/>
      <c r="AO39" s="108"/>
      <c r="AP39" s="108"/>
      <c r="AQ39" s="108"/>
      <c r="AR39" s="108"/>
      <c r="AS39" s="149"/>
      <c r="AT39" s="106"/>
      <c r="AU39" s="108"/>
      <c r="AV39" s="108"/>
      <c r="AW39" s="108"/>
      <c r="AX39" s="108"/>
      <c r="AY39" s="108"/>
      <c r="AZ39" s="108"/>
      <c r="BA39" s="108"/>
      <c r="BB39" s="149"/>
      <c r="BC39" s="106"/>
      <c r="BD39" s="108"/>
      <c r="BE39" s="108"/>
      <c r="BF39" s="213"/>
      <c r="BG39" s="61"/>
      <c r="BJ39" s="294" t="s">
        <v>29</v>
      </c>
      <c r="BK39" s="90" t="s">
        <v>15</v>
      </c>
      <c r="BL39" s="165"/>
      <c r="BM39" s="165"/>
      <c r="BN39" s="166">
        <f>E58+AI58</f>
        <v>0</v>
      </c>
      <c r="BO39" s="43">
        <f>F58+AJ58</f>
        <v>0</v>
      </c>
      <c r="BP39" s="52"/>
      <c r="BQ39" s="19">
        <f t="shared" ref="BQ39:CJ39" si="21">I58+AM58</f>
        <v>0</v>
      </c>
      <c r="BR39" s="43">
        <f t="shared" si="21"/>
        <v>0</v>
      </c>
      <c r="BS39" s="43">
        <f t="shared" si="21"/>
        <v>0</v>
      </c>
      <c r="BT39" s="43">
        <f t="shared" si="21"/>
        <v>0</v>
      </c>
      <c r="BU39" s="43">
        <f t="shared" si="21"/>
        <v>0</v>
      </c>
      <c r="BV39" s="43">
        <f t="shared" si="21"/>
        <v>0</v>
      </c>
      <c r="BW39" s="41">
        <f t="shared" si="21"/>
        <v>0</v>
      </c>
      <c r="BX39" s="19">
        <f t="shared" si="21"/>
        <v>0</v>
      </c>
      <c r="BY39" s="43">
        <f t="shared" si="21"/>
        <v>0</v>
      </c>
      <c r="BZ39" s="43">
        <f t="shared" si="21"/>
        <v>0</v>
      </c>
      <c r="CA39" s="43">
        <f t="shared" si="21"/>
        <v>0</v>
      </c>
      <c r="CB39" s="43">
        <f t="shared" si="21"/>
        <v>0</v>
      </c>
      <c r="CC39" s="43">
        <f t="shared" si="21"/>
        <v>0</v>
      </c>
      <c r="CD39" s="43">
        <f t="shared" si="21"/>
        <v>0</v>
      </c>
      <c r="CE39" s="43">
        <f t="shared" si="21"/>
        <v>0</v>
      </c>
      <c r="CF39" s="41">
        <f t="shared" si="21"/>
        <v>0</v>
      </c>
      <c r="CG39" s="19">
        <f t="shared" si="21"/>
        <v>0</v>
      </c>
      <c r="CH39" s="43">
        <f t="shared" si="21"/>
        <v>0</v>
      </c>
      <c r="CI39" s="43">
        <f t="shared" si="21"/>
        <v>0</v>
      </c>
      <c r="CJ39" s="43">
        <f t="shared" si="21"/>
        <v>0</v>
      </c>
    </row>
    <row r="40" spans="1:88">
      <c r="A40" s="295"/>
      <c r="B40" s="290"/>
      <c r="C40" s="85"/>
      <c r="D40" s="85"/>
      <c r="E40" s="161">
        <f>'02　受診者数'!R35</f>
        <v>0</v>
      </c>
      <c r="F40" s="179"/>
      <c r="G40" s="148"/>
      <c r="H40" s="145"/>
      <c r="I40" s="17"/>
      <c r="J40" s="1"/>
      <c r="K40" s="1"/>
      <c r="L40" s="1"/>
      <c r="M40" s="1"/>
      <c r="N40" s="1"/>
      <c r="O40" s="40"/>
      <c r="P40" s="17"/>
      <c r="Q40" s="1"/>
      <c r="R40" s="1"/>
      <c r="S40" s="1"/>
      <c r="T40" s="1"/>
      <c r="U40" s="1"/>
      <c r="V40" s="1"/>
      <c r="W40" s="1"/>
      <c r="X40" s="40"/>
      <c r="Y40" s="17"/>
      <c r="Z40" s="1"/>
      <c r="AA40" s="1"/>
      <c r="AB40" s="211"/>
      <c r="AE40" s="295"/>
      <c r="AF40" s="290"/>
      <c r="AG40" s="78"/>
      <c r="AH40" s="78"/>
      <c r="AI40" s="163">
        <f>'02　受診者数'!S35</f>
        <v>0</v>
      </c>
      <c r="AJ40" s="179"/>
      <c r="AK40" s="148"/>
      <c r="AL40" s="145"/>
      <c r="AM40" s="17"/>
      <c r="AN40" s="1"/>
      <c r="AO40" s="1"/>
      <c r="AP40" s="1"/>
      <c r="AQ40" s="1"/>
      <c r="AR40" s="1"/>
      <c r="AS40" s="40"/>
      <c r="AT40" s="17"/>
      <c r="AU40" s="1"/>
      <c r="AV40" s="1"/>
      <c r="AW40" s="1"/>
      <c r="AX40" s="1"/>
      <c r="AY40" s="1"/>
      <c r="AZ40" s="1"/>
      <c r="BA40" s="1"/>
      <c r="BB40" s="40"/>
      <c r="BC40" s="17"/>
      <c r="BD40" s="1"/>
      <c r="BE40" s="1"/>
      <c r="BF40" s="211"/>
      <c r="BG40" s="61"/>
      <c r="BJ40" s="295"/>
      <c r="BK40" s="90" t="s">
        <v>16</v>
      </c>
      <c r="BL40" s="167"/>
      <c r="BM40" s="167"/>
      <c r="BN40" s="166">
        <f>E60+AI60</f>
        <v>0</v>
      </c>
      <c r="BO40" s="43">
        <f>F60+AJ60</f>
        <v>0</v>
      </c>
      <c r="BP40" s="41">
        <f t="shared" ref="BP40:CJ40" si="22">H60+AL60</f>
        <v>0</v>
      </c>
      <c r="BQ40" s="71">
        <f t="shared" si="22"/>
        <v>0</v>
      </c>
      <c r="BR40" s="43">
        <f t="shared" si="22"/>
        <v>0</v>
      </c>
      <c r="BS40" s="43">
        <f t="shared" si="22"/>
        <v>0</v>
      </c>
      <c r="BT40" s="43">
        <f t="shared" si="22"/>
        <v>0</v>
      </c>
      <c r="BU40" s="43">
        <f t="shared" si="22"/>
        <v>0</v>
      </c>
      <c r="BV40" s="43">
        <f t="shared" si="22"/>
        <v>0</v>
      </c>
      <c r="BW40" s="41">
        <f t="shared" si="22"/>
        <v>0</v>
      </c>
      <c r="BX40" s="71">
        <f t="shared" si="22"/>
        <v>0</v>
      </c>
      <c r="BY40" s="43">
        <f t="shared" si="22"/>
        <v>0</v>
      </c>
      <c r="BZ40" s="43">
        <f t="shared" si="22"/>
        <v>0</v>
      </c>
      <c r="CA40" s="43">
        <f t="shared" si="22"/>
        <v>0</v>
      </c>
      <c r="CB40" s="43">
        <f t="shared" si="22"/>
        <v>0</v>
      </c>
      <c r="CC40" s="43">
        <f t="shared" si="22"/>
        <v>0</v>
      </c>
      <c r="CD40" s="43">
        <f t="shared" si="22"/>
        <v>0</v>
      </c>
      <c r="CE40" s="43">
        <f t="shared" si="22"/>
        <v>0</v>
      </c>
      <c r="CF40" s="41">
        <f t="shared" si="22"/>
        <v>0</v>
      </c>
      <c r="CG40" s="71">
        <f t="shared" si="22"/>
        <v>0</v>
      </c>
      <c r="CH40" s="43">
        <f t="shared" si="22"/>
        <v>0</v>
      </c>
      <c r="CI40" s="43">
        <f t="shared" si="22"/>
        <v>0</v>
      </c>
      <c r="CJ40" s="43">
        <f t="shared" si="22"/>
        <v>0</v>
      </c>
    </row>
    <row r="41" spans="1:88">
      <c r="A41" s="295"/>
      <c r="B41" s="288" t="s">
        <v>16</v>
      </c>
      <c r="C41" s="85"/>
      <c r="D41" s="85"/>
      <c r="E41" s="86">
        <f>'02　受診者数'!R36</f>
        <v>0</v>
      </c>
      <c r="F41" s="212"/>
      <c r="G41" s="197"/>
      <c r="H41" s="149"/>
      <c r="I41" s="106"/>
      <c r="J41" s="108"/>
      <c r="K41" s="108"/>
      <c r="L41" s="108"/>
      <c r="M41" s="108"/>
      <c r="N41" s="108"/>
      <c r="O41" s="149"/>
      <c r="P41" s="106"/>
      <c r="Q41" s="108"/>
      <c r="R41" s="108"/>
      <c r="S41" s="108"/>
      <c r="T41" s="108"/>
      <c r="U41" s="108"/>
      <c r="V41" s="108"/>
      <c r="W41" s="108"/>
      <c r="X41" s="149"/>
      <c r="Y41" s="106"/>
      <c r="Z41" s="108"/>
      <c r="AA41" s="108"/>
      <c r="AB41" s="213"/>
      <c r="AE41" s="295"/>
      <c r="AF41" s="288" t="s">
        <v>16</v>
      </c>
      <c r="AG41" s="78"/>
      <c r="AH41" s="78"/>
      <c r="AI41" s="83">
        <f>'02　受診者数'!S36</f>
        <v>0</v>
      </c>
      <c r="AJ41" s="212"/>
      <c r="AK41" s="197"/>
      <c r="AL41" s="149"/>
      <c r="AM41" s="106"/>
      <c r="AN41" s="108"/>
      <c r="AO41" s="108"/>
      <c r="AP41" s="108"/>
      <c r="AQ41" s="108"/>
      <c r="AR41" s="108"/>
      <c r="AS41" s="149"/>
      <c r="AT41" s="106"/>
      <c r="AU41" s="108"/>
      <c r="AV41" s="108"/>
      <c r="AW41" s="108"/>
      <c r="AX41" s="108"/>
      <c r="AY41" s="108"/>
      <c r="AZ41" s="108"/>
      <c r="BA41" s="108"/>
      <c r="BB41" s="149"/>
      <c r="BC41" s="106"/>
      <c r="BD41" s="108"/>
      <c r="BE41" s="108"/>
      <c r="BF41" s="213"/>
      <c r="BG41" s="61"/>
      <c r="BJ41" s="296"/>
      <c r="BK41" s="90" t="s">
        <v>0</v>
      </c>
      <c r="BL41" s="81">
        <f>'01 対象者数'!M22</f>
        <v>0</v>
      </c>
      <c r="BM41" s="81">
        <f>'01 対象者数'!N22</f>
        <v>0</v>
      </c>
      <c r="BN41" s="42">
        <f t="shared" ref="BN41:CJ41" si="23">BN39+BN40</f>
        <v>0</v>
      </c>
      <c r="BO41" s="43">
        <f t="shared" si="23"/>
        <v>0</v>
      </c>
      <c r="BP41" s="41">
        <f>BP40</f>
        <v>0</v>
      </c>
      <c r="BQ41" s="46">
        <f t="shared" si="23"/>
        <v>0</v>
      </c>
      <c r="BR41" s="46">
        <f t="shared" si="23"/>
        <v>0</v>
      </c>
      <c r="BS41" s="46">
        <f t="shared" si="23"/>
        <v>0</v>
      </c>
      <c r="BT41" s="46">
        <f t="shared" si="23"/>
        <v>0</v>
      </c>
      <c r="BU41" s="46">
        <f t="shared" si="23"/>
        <v>0</v>
      </c>
      <c r="BV41" s="46">
        <f t="shared" si="23"/>
        <v>0</v>
      </c>
      <c r="BW41" s="47">
        <f t="shared" si="23"/>
        <v>0</v>
      </c>
      <c r="BX41" s="46">
        <f t="shared" si="23"/>
        <v>0</v>
      </c>
      <c r="BY41" s="46">
        <f t="shared" si="23"/>
        <v>0</v>
      </c>
      <c r="BZ41" s="46">
        <f t="shared" si="23"/>
        <v>0</v>
      </c>
      <c r="CA41" s="46">
        <f t="shared" si="23"/>
        <v>0</v>
      </c>
      <c r="CB41" s="46">
        <f t="shared" si="23"/>
        <v>0</v>
      </c>
      <c r="CC41" s="46">
        <f t="shared" si="23"/>
        <v>0</v>
      </c>
      <c r="CD41" s="46">
        <f t="shared" si="23"/>
        <v>0</v>
      </c>
      <c r="CE41" s="46">
        <f t="shared" si="23"/>
        <v>0</v>
      </c>
      <c r="CF41" s="47">
        <f t="shared" si="23"/>
        <v>0</v>
      </c>
      <c r="CG41" s="46">
        <f t="shared" si="23"/>
        <v>0</v>
      </c>
      <c r="CH41" s="46">
        <f t="shared" si="23"/>
        <v>0</v>
      </c>
      <c r="CI41" s="46">
        <f t="shared" si="23"/>
        <v>0</v>
      </c>
      <c r="CJ41" s="73">
        <f t="shared" si="23"/>
        <v>0</v>
      </c>
    </row>
    <row r="42" spans="1:88">
      <c r="A42" s="295"/>
      <c r="B42" s="290"/>
      <c r="C42" s="85"/>
      <c r="D42" s="85"/>
      <c r="E42" s="162">
        <f>'02　受診者数'!R37</f>
        <v>0</v>
      </c>
      <c r="F42" s="179"/>
      <c r="G42" s="148"/>
      <c r="H42" s="40"/>
      <c r="I42" s="17"/>
      <c r="J42" s="1"/>
      <c r="K42" s="1"/>
      <c r="L42" s="1"/>
      <c r="M42" s="1"/>
      <c r="N42" s="1"/>
      <c r="O42" s="40"/>
      <c r="P42" s="17"/>
      <c r="Q42" s="1"/>
      <c r="R42" s="1"/>
      <c r="S42" s="1"/>
      <c r="T42" s="1"/>
      <c r="U42" s="1"/>
      <c r="V42" s="1"/>
      <c r="W42" s="1"/>
      <c r="X42" s="40"/>
      <c r="Y42" s="17"/>
      <c r="Z42" s="1"/>
      <c r="AA42" s="1"/>
      <c r="AB42" s="211"/>
      <c r="AE42" s="295"/>
      <c r="AF42" s="290"/>
      <c r="AG42" s="78"/>
      <c r="AH42" s="78"/>
      <c r="AI42" s="164">
        <f>'02　受診者数'!S37</f>
        <v>0</v>
      </c>
      <c r="AJ42" s="179"/>
      <c r="AK42" s="148"/>
      <c r="AL42" s="40"/>
      <c r="AM42" s="17"/>
      <c r="AN42" s="1"/>
      <c r="AO42" s="1"/>
      <c r="AP42" s="1"/>
      <c r="AQ42" s="1"/>
      <c r="AR42" s="1"/>
      <c r="AS42" s="40"/>
      <c r="AT42" s="17"/>
      <c r="AU42" s="1"/>
      <c r="AV42" s="1"/>
      <c r="AW42" s="1"/>
      <c r="AX42" s="1"/>
      <c r="AY42" s="1"/>
      <c r="AZ42" s="1"/>
      <c r="BA42" s="1"/>
      <c r="BB42" s="40"/>
      <c r="BC42" s="17"/>
      <c r="BD42" s="1"/>
      <c r="BE42" s="1"/>
      <c r="BF42" s="211"/>
      <c r="BG42" s="61"/>
      <c r="BJ42" s="294" t="s">
        <v>30</v>
      </c>
      <c r="BK42" s="90" t="s">
        <v>15</v>
      </c>
      <c r="BL42" s="165"/>
      <c r="BM42" s="165"/>
      <c r="BN42" s="166">
        <f>E64+AI64</f>
        <v>0</v>
      </c>
      <c r="BO42" s="43">
        <f>F64+AJ64</f>
        <v>0</v>
      </c>
      <c r="BP42" s="52"/>
      <c r="BQ42" s="19">
        <f t="shared" ref="BQ42:CJ42" si="24">I64+AM64</f>
        <v>0</v>
      </c>
      <c r="BR42" s="43">
        <f t="shared" si="24"/>
        <v>0</v>
      </c>
      <c r="BS42" s="43">
        <f t="shared" si="24"/>
        <v>0</v>
      </c>
      <c r="BT42" s="43">
        <f t="shared" si="24"/>
        <v>0</v>
      </c>
      <c r="BU42" s="43">
        <f t="shared" si="24"/>
        <v>0</v>
      </c>
      <c r="BV42" s="43">
        <f t="shared" si="24"/>
        <v>0</v>
      </c>
      <c r="BW42" s="41">
        <f t="shared" si="24"/>
        <v>0</v>
      </c>
      <c r="BX42" s="19">
        <f t="shared" si="24"/>
        <v>0</v>
      </c>
      <c r="BY42" s="43">
        <f t="shared" si="24"/>
        <v>0</v>
      </c>
      <c r="BZ42" s="43">
        <f t="shared" si="24"/>
        <v>0</v>
      </c>
      <c r="CA42" s="43">
        <f t="shared" si="24"/>
        <v>0</v>
      </c>
      <c r="CB42" s="43">
        <f t="shared" si="24"/>
        <v>0</v>
      </c>
      <c r="CC42" s="43">
        <f t="shared" si="24"/>
        <v>0</v>
      </c>
      <c r="CD42" s="43">
        <f t="shared" si="24"/>
        <v>0</v>
      </c>
      <c r="CE42" s="43">
        <f t="shared" si="24"/>
        <v>0</v>
      </c>
      <c r="CF42" s="41">
        <f t="shared" si="24"/>
        <v>0</v>
      </c>
      <c r="CG42" s="19">
        <f t="shared" si="24"/>
        <v>0</v>
      </c>
      <c r="CH42" s="43">
        <f t="shared" si="24"/>
        <v>0</v>
      </c>
      <c r="CI42" s="43">
        <f t="shared" si="24"/>
        <v>0</v>
      </c>
      <c r="CJ42" s="43">
        <f t="shared" si="24"/>
        <v>0</v>
      </c>
    </row>
    <row r="43" spans="1:88">
      <c r="A43" s="295"/>
      <c r="B43" s="288" t="s">
        <v>0</v>
      </c>
      <c r="C43" s="85"/>
      <c r="D43" s="85"/>
      <c r="E43" s="86">
        <f>'02　受診者数'!R38</f>
        <v>0</v>
      </c>
      <c r="F43" s="212"/>
      <c r="G43" s="197"/>
      <c r="H43" s="150"/>
      <c r="I43" s="106"/>
      <c r="J43" s="108"/>
      <c r="K43" s="108"/>
      <c r="L43" s="108"/>
      <c r="M43" s="108"/>
      <c r="N43" s="108"/>
      <c r="O43" s="149"/>
      <c r="P43" s="106"/>
      <c r="Q43" s="108"/>
      <c r="R43" s="108"/>
      <c r="S43" s="108"/>
      <c r="T43" s="108"/>
      <c r="U43" s="108"/>
      <c r="V43" s="108"/>
      <c r="W43" s="108"/>
      <c r="X43" s="149"/>
      <c r="Y43" s="106"/>
      <c r="Z43" s="108"/>
      <c r="AA43" s="108"/>
      <c r="AB43" s="213"/>
      <c r="AE43" s="295"/>
      <c r="AF43" s="288" t="s">
        <v>0</v>
      </c>
      <c r="AG43" s="78"/>
      <c r="AH43" s="78"/>
      <c r="AI43" s="83">
        <f>'02　受診者数'!S38</f>
        <v>0</v>
      </c>
      <c r="AJ43" s="212"/>
      <c r="AK43" s="197"/>
      <c r="AL43" s="150"/>
      <c r="AM43" s="106"/>
      <c r="AN43" s="108"/>
      <c r="AO43" s="108"/>
      <c r="AP43" s="108"/>
      <c r="AQ43" s="108"/>
      <c r="AR43" s="108"/>
      <c r="AS43" s="149"/>
      <c r="AT43" s="106"/>
      <c r="AU43" s="108"/>
      <c r="AV43" s="108"/>
      <c r="AW43" s="108"/>
      <c r="AX43" s="108"/>
      <c r="AY43" s="108"/>
      <c r="AZ43" s="108"/>
      <c r="BA43" s="108"/>
      <c r="BB43" s="149"/>
      <c r="BC43" s="106"/>
      <c r="BD43" s="108"/>
      <c r="BE43" s="108"/>
      <c r="BF43" s="213"/>
      <c r="BG43" s="61"/>
      <c r="BJ43" s="295"/>
      <c r="BK43" s="90" t="s">
        <v>16</v>
      </c>
      <c r="BL43" s="167"/>
      <c r="BM43" s="167"/>
      <c r="BN43" s="166">
        <f>E66+AI66</f>
        <v>0</v>
      </c>
      <c r="BO43" s="43">
        <f>F66+AJ66</f>
        <v>0</v>
      </c>
      <c r="BP43" s="41">
        <f t="shared" ref="BP43:CJ43" si="25">H66+AL66</f>
        <v>0</v>
      </c>
      <c r="BQ43" s="71">
        <f t="shared" si="25"/>
        <v>0</v>
      </c>
      <c r="BR43" s="43">
        <f t="shared" si="25"/>
        <v>0</v>
      </c>
      <c r="BS43" s="43">
        <f t="shared" si="25"/>
        <v>0</v>
      </c>
      <c r="BT43" s="43">
        <f t="shared" si="25"/>
        <v>0</v>
      </c>
      <c r="BU43" s="43">
        <f t="shared" si="25"/>
        <v>0</v>
      </c>
      <c r="BV43" s="43">
        <f t="shared" si="25"/>
        <v>0</v>
      </c>
      <c r="BW43" s="41">
        <f t="shared" si="25"/>
        <v>0</v>
      </c>
      <c r="BX43" s="71">
        <f t="shared" si="25"/>
        <v>0</v>
      </c>
      <c r="BY43" s="43">
        <f t="shared" si="25"/>
        <v>0</v>
      </c>
      <c r="BZ43" s="43">
        <f t="shared" si="25"/>
        <v>0</v>
      </c>
      <c r="CA43" s="43">
        <f t="shared" si="25"/>
        <v>0</v>
      </c>
      <c r="CB43" s="43">
        <f t="shared" si="25"/>
        <v>0</v>
      </c>
      <c r="CC43" s="43">
        <f t="shared" si="25"/>
        <v>0</v>
      </c>
      <c r="CD43" s="43">
        <f t="shared" si="25"/>
        <v>0</v>
      </c>
      <c r="CE43" s="43">
        <f t="shared" si="25"/>
        <v>0</v>
      </c>
      <c r="CF43" s="41">
        <f t="shared" si="25"/>
        <v>0</v>
      </c>
      <c r="CG43" s="71">
        <f t="shared" si="25"/>
        <v>0</v>
      </c>
      <c r="CH43" s="43">
        <f t="shared" si="25"/>
        <v>0</v>
      </c>
      <c r="CI43" s="43">
        <f t="shared" si="25"/>
        <v>0</v>
      </c>
      <c r="CJ43" s="43">
        <f t="shared" si="25"/>
        <v>0</v>
      </c>
    </row>
    <row r="44" spans="1:88">
      <c r="A44" s="296"/>
      <c r="B44" s="290"/>
      <c r="C44" s="87">
        <f>'01 対象者数'!M16</f>
        <v>0</v>
      </c>
      <c r="D44" s="87">
        <f>'01 対象者数'!N16</f>
        <v>0</v>
      </c>
      <c r="E44" s="88">
        <f>'02　受診者数'!R39</f>
        <v>0</v>
      </c>
      <c r="F44" s="214"/>
      <c r="G44" s="198"/>
      <c r="H44" s="145"/>
      <c r="I44" s="110"/>
      <c r="J44" s="103"/>
      <c r="K44" s="103"/>
      <c r="L44" s="103"/>
      <c r="M44" s="103"/>
      <c r="N44" s="103"/>
      <c r="O44" s="147"/>
      <c r="P44" s="110"/>
      <c r="Q44" s="103"/>
      <c r="R44" s="103"/>
      <c r="S44" s="103"/>
      <c r="T44" s="103"/>
      <c r="U44" s="103"/>
      <c r="V44" s="103"/>
      <c r="W44" s="103"/>
      <c r="X44" s="147"/>
      <c r="Y44" s="110"/>
      <c r="Z44" s="103"/>
      <c r="AA44" s="103"/>
      <c r="AB44" s="215"/>
      <c r="AE44" s="296"/>
      <c r="AF44" s="290"/>
      <c r="AG44" s="81">
        <f>'01 対象者数'!M16</f>
        <v>0</v>
      </c>
      <c r="AH44" s="81">
        <f>'01 対象者数'!N16</f>
        <v>0</v>
      </c>
      <c r="AI44" s="82">
        <f>'02　受診者数'!S39</f>
        <v>0</v>
      </c>
      <c r="AJ44" s="214"/>
      <c r="AK44" s="198"/>
      <c r="AL44" s="146"/>
      <c r="AM44" s="110"/>
      <c r="AN44" s="103"/>
      <c r="AO44" s="103"/>
      <c r="AP44" s="103"/>
      <c r="AQ44" s="103"/>
      <c r="AR44" s="103"/>
      <c r="AS44" s="147"/>
      <c r="AT44" s="110"/>
      <c r="AU44" s="103"/>
      <c r="AV44" s="103"/>
      <c r="AW44" s="103"/>
      <c r="AX44" s="103"/>
      <c r="AY44" s="103"/>
      <c r="AZ44" s="103"/>
      <c r="BA44" s="103"/>
      <c r="BB44" s="147"/>
      <c r="BC44" s="110"/>
      <c r="BD44" s="103"/>
      <c r="BE44" s="103"/>
      <c r="BF44" s="215"/>
      <c r="BG44" s="61"/>
      <c r="BJ44" s="296"/>
      <c r="BK44" s="90" t="s">
        <v>0</v>
      </c>
      <c r="BL44" s="81">
        <f>'01 対象者数'!M24</f>
        <v>0</v>
      </c>
      <c r="BM44" s="81">
        <f>'01 対象者数'!N24</f>
        <v>0</v>
      </c>
      <c r="BN44" s="42">
        <f>BN42+BN43</f>
        <v>0</v>
      </c>
      <c r="BO44" s="43">
        <f t="shared" ref="BO44:CJ44" si="26">BO42+BO43</f>
        <v>0</v>
      </c>
      <c r="BP44" s="41">
        <f>BP43</f>
        <v>0</v>
      </c>
      <c r="BQ44" s="46">
        <f t="shared" si="26"/>
        <v>0</v>
      </c>
      <c r="BR44" s="46">
        <f t="shared" si="26"/>
        <v>0</v>
      </c>
      <c r="BS44" s="46">
        <f t="shared" si="26"/>
        <v>0</v>
      </c>
      <c r="BT44" s="46">
        <f t="shared" si="26"/>
        <v>0</v>
      </c>
      <c r="BU44" s="46">
        <f t="shared" si="26"/>
        <v>0</v>
      </c>
      <c r="BV44" s="46">
        <f t="shared" si="26"/>
        <v>0</v>
      </c>
      <c r="BW44" s="47">
        <f t="shared" si="26"/>
        <v>0</v>
      </c>
      <c r="BX44" s="46">
        <f t="shared" si="26"/>
        <v>0</v>
      </c>
      <c r="BY44" s="46">
        <f t="shared" si="26"/>
        <v>0</v>
      </c>
      <c r="BZ44" s="46">
        <f t="shared" si="26"/>
        <v>0</v>
      </c>
      <c r="CA44" s="46">
        <f t="shared" si="26"/>
        <v>0</v>
      </c>
      <c r="CB44" s="46">
        <f t="shared" si="26"/>
        <v>0</v>
      </c>
      <c r="CC44" s="46">
        <f t="shared" si="26"/>
        <v>0</v>
      </c>
      <c r="CD44" s="46">
        <f t="shared" si="26"/>
        <v>0</v>
      </c>
      <c r="CE44" s="46">
        <f t="shared" si="26"/>
        <v>0</v>
      </c>
      <c r="CF44" s="47">
        <f t="shared" si="26"/>
        <v>0</v>
      </c>
      <c r="CG44" s="46">
        <f t="shared" si="26"/>
        <v>0</v>
      </c>
      <c r="CH44" s="46">
        <f t="shared" si="26"/>
        <v>0</v>
      </c>
      <c r="CI44" s="46">
        <f t="shared" si="26"/>
        <v>0</v>
      </c>
      <c r="CJ44" s="73">
        <f t="shared" si="26"/>
        <v>0</v>
      </c>
    </row>
    <row r="45" spans="1:88">
      <c r="A45" s="294" t="s">
        <v>5</v>
      </c>
      <c r="B45" s="288" t="s">
        <v>15</v>
      </c>
      <c r="C45" s="85"/>
      <c r="D45" s="85"/>
      <c r="E45" s="86">
        <f>'02　受診者数'!R40</f>
        <v>0</v>
      </c>
      <c r="F45" s="212"/>
      <c r="G45" s="197"/>
      <c r="H45" s="150"/>
      <c r="I45" s="106"/>
      <c r="J45" s="108"/>
      <c r="K45" s="108"/>
      <c r="L45" s="108"/>
      <c r="M45" s="108"/>
      <c r="N45" s="108"/>
      <c r="O45" s="149"/>
      <c r="P45" s="106"/>
      <c r="Q45" s="108"/>
      <c r="R45" s="108"/>
      <c r="S45" s="108"/>
      <c r="T45" s="108"/>
      <c r="U45" s="108"/>
      <c r="V45" s="108"/>
      <c r="W45" s="108"/>
      <c r="X45" s="149"/>
      <c r="Y45" s="106"/>
      <c r="Z45" s="108"/>
      <c r="AA45" s="108"/>
      <c r="AB45" s="213"/>
      <c r="AE45" s="294" t="s">
        <v>5</v>
      </c>
      <c r="AF45" s="288" t="s">
        <v>15</v>
      </c>
      <c r="AG45" s="78"/>
      <c r="AH45" s="78"/>
      <c r="AI45" s="83">
        <f>'02　受診者数'!S40</f>
        <v>0</v>
      </c>
      <c r="AJ45" s="212"/>
      <c r="AK45" s="197"/>
      <c r="AL45" s="150"/>
      <c r="AM45" s="106"/>
      <c r="AN45" s="108"/>
      <c r="AO45" s="108"/>
      <c r="AP45" s="108"/>
      <c r="AQ45" s="108"/>
      <c r="AR45" s="108"/>
      <c r="AS45" s="149"/>
      <c r="AT45" s="106"/>
      <c r="AU45" s="108"/>
      <c r="AV45" s="108"/>
      <c r="AW45" s="108"/>
      <c r="AX45" s="108"/>
      <c r="AY45" s="108"/>
      <c r="AZ45" s="108"/>
      <c r="BA45" s="108"/>
      <c r="BB45" s="149"/>
      <c r="BC45" s="106"/>
      <c r="BD45" s="108"/>
      <c r="BE45" s="108"/>
      <c r="BF45" s="213"/>
      <c r="BG45" s="61"/>
      <c r="BJ45" s="294" t="s">
        <v>116</v>
      </c>
      <c r="BK45" s="90" t="s">
        <v>15</v>
      </c>
      <c r="BL45" s="165"/>
      <c r="BM45" s="165"/>
      <c r="BN45" s="166">
        <f>E70+AI70</f>
        <v>0</v>
      </c>
      <c r="BO45" s="43">
        <f>F70+AJ70</f>
        <v>0</v>
      </c>
      <c r="BP45" s="52"/>
      <c r="BQ45" s="19">
        <f t="shared" ref="BQ45:CJ45" si="27">I70+AM70</f>
        <v>0</v>
      </c>
      <c r="BR45" s="43">
        <f t="shared" si="27"/>
        <v>0</v>
      </c>
      <c r="BS45" s="43">
        <f t="shared" si="27"/>
        <v>0</v>
      </c>
      <c r="BT45" s="43">
        <f t="shared" si="27"/>
        <v>0</v>
      </c>
      <c r="BU45" s="43">
        <f t="shared" si="27"/>
        <v>0</v>
      </c>
      <c r="BV45" s="43">
        <f t="shared" si="27"/>
        <v>0</v>
      </c>
      <c r="BW45" s="41">
        <f t="shared" si="27"/>
        <v>0</v>
      </c>
      <c r="BX45" s="19">
        <f t="shared" si="27"/>
        <v>0</v>
      </c>
      <c r="BY45" s="43">
        <f t="shared" si="27"/>
        <v>0</v>
      </c>
      <c r="BZ45" s="43">
        <f t="shared" si="27"/>
        <v>0</v>
      </c>
      <c r="CA45" s="43">
        <f t="shared" si="27"/>
        <v>0</v>
      </c>
      <c r="CB45" s="43">
        <f t="shared" si="27"/>
        <v>0</v>
      </c>
      <c r="CC45" s="43">
        <f t="shared" si="27"/>
        <v>0</v>
      </c>
      <c r="CD45" s="43">
        <f t="shared" si="27"/>
        <v>0</v>
      </c>
      <c r="CE45" s="43">
        <f t="shared" si="27"/>
        <v>0</v>
      </c>
      <c r="CF45" s="41">
        <f t="shared" si="27"/>
        <v>0</v>
      </c>
      <c r="CG45" s="19">
        <f t="shared" si="27"/>
        <v>0</v>
      </c>
      <c r="CH45" s="43">
        <f t="shared" si="27"/>
        <v>0</v>
      </c>
      <c r="CI45" s="43">
        <f t="shared" si="27"/>
        <v>0</v>
      </c>
      <c r="CJ45" s="43">
        <f t="shared" si="27"/>
        <v>0</v>
      </c>
    </row>
    <row r="46" spans="1:88">
      <c r="A46" s="295"/>
      <c r="B46" s="290"/>
      <c r="C46" s="85"/>
      <c r="D46" s="85"/>
      <c r="E46" s="161">
        <f>'02　受診者数'!R41</f>
        <v>0</v>
      </c>
      <c r="F46" s="179"/>
      <c r="G46" s="148"/>
      <c r="H46" s="145"/>
      <c r="I46" s="17"/>
      <c r="J46" s="1"/>
      <c r="K46" s="1"/>
      <c r="L46" s="1"/>
      <c r="M46" s="1"/>
      <c r="N46" s="1"/>
      <c r="O46" s="40"/>
      <c r="P46" s="17"/>
      <c r="Q46" s="1"/>
      <c r="R46" s="1"/>
      <c r="S46" s="1"/>
      <c r="T46" s="1"/>
      <c r="U46" s="1"/>
      <c r="V46" s="1"/>
      <c r="W46" s="1"/>
      <c r="X46" s="40"/>
      <c r="Y46" s="17"/>
      <c r="Z46" s="1"/>
      <c r="AA46" s="1"/>
      <c r="AB46" s="211"/>
      <c r="AE46" s="295"/>
      <c r="AF46" s="290"/>
      <c r="AG46" s="78"/>
      <c r="AH46" s="78"/>
      <c r="AI46" s="163">
        <f>'02　受診者数'!S41</f>
        <v>0</v>
      </c>
      <c r="AJ46" s="179"/>
      <c r="AK46" s="148"/>
      <c r="AL46" s="145"/>
      <c r="AM46" s="17"/>
      <c r="AN46" s="1"/>
      <c r="AO46" s="1"/>
      <c r="AP46" s="1"/>
      <c r="AQ46" s="1"/>
      <c r="AR46" s="1"/>
      <c r="AS46" s="40"/>
      <c r="AT46" s="17"/>
      <c r="AU46" s="1"/>
      <c r="AV46" s="1"/>
      <c r="AW46" s="1"/>
      <c r="AX46" s="1"/>
      <c r="AY46" s="1"/>
      <c r="AZ46" s="1"/>
      <c r="BA46" s="1"/>
      <c r="BB46" s="40"/>
      <c r="BC46" s="17"/>
      <c r="BD46" s="1"/>
      <c r="BE46" s="1"/>
      <c r="BF46" s="211"/>
      <c r="BG46" s="61"/>
      <c r="BJ46" s="295"/>
      <c r="BK46" s="90" t="s">
        <v>16</v>
      </c>
      <c r="BL46" s="167"/>
      <c r="BM46" s="167"/>
      <c r="BN46" s="166">
        <f>E72+AI72</f>
        <v>0</v>
      </c>
      <c r="BO46" s="43">
        <f>F72+AJ72</f>
        <v>0</v>
      </c>
      <c r="BP46" s="41">
        <f t="shared" ref="BP46:CJ46" si="28">H72+AL72</f>
        <v>0</v>
      </c>
      <c r="BQ46" s="71">
        <f t="shared" si="28"/>
        <v>0</v>
      </c>
      <c r="BR46" s="43">
        <f t="shared" si="28"/>
        <v>0</v>
      </c>
      <c r="BS46" s="43">
        <f t="shared" si="28"/>
        <v>0</v>
      </c>
      <c r="BT46" s="43">
        <f t="shared" si="28"/>
        <v>0</v>
      </c>
      <c r="BU46" s="43">
        <f t="shared" si="28"/>
        <v>0</v>
      </c>
      <c r="BV46" s="43">
        <f t="shared" si="28"/>
        <v>0</v>
      </c>
      <c r="BW46" s="41">
        <f t="shared" si="28"/>
        <v>0</v>
      </c>
      <c r="BX46" s="71">
        <f t="shared" si="28"/>
        <v>0</v>
      </c>
      <c r="BY46" s="43">
        <f t="shared" si="28"/>
        <v>0</v>
      </c>
      <c r="BZ46" s="43">
        <f t="shared" si="28"/>
        <v>0</v>
      </c>
      <c r="CA46" s="43">
        <f t="shared" si="28"/>
        <v>0</v>
      </c>
      <c r="CB46" s="43">
        <f t="shared" si="28"/>
        <v>0</v>
      </c>
      <c r="CC46" s="43">
        <f t="shared" si="28"/>
        <v>0</v>
      </c>
      <c r="CD46" s="43">
        <f t="shared" si="28"/>
        <v>0</v>
      </c>
      <c r="CE46" s="43">
        <f t="shared" si="28"/>
        <v>0</v>
      </c>
      <c r="CF46" s="41">
        <f t="shared" si="28"/>
        <v>0</v>
      </c>
      <c r="CG46" s="71">
        <f t="shared" si="28"/>
        <v>0</v>
      </c>
      <c r="CH46" s="43">
        <f t="shared" si="28"/>
        <v>0</v>
      </c>
      <c r="CI46" s="43">
        <f t="shared" si="28"/>
        <v>0</v>
      </c>
      <c r="CJ46" s="43">
        <f t="shared" si="28"/>
        <v>0</v>
      </c>
    </row>
    <row r="47" spans="1:88">
      <c r="A47" s="295"/>
      <c r="B47" s="288" t="s">
        <v>16</v>
      </c>
      <c r="C47" s="85"/>
      <c r="D47" s="85"/>
      <c r="E47" s="86">
        <f>'02　受診者数'!R42</f>
        <v>0</v>
      </c>
      <c r="F47" s="212"/>
      <c r="G47" s="197"/>
      <c r="H47" s="149"/>
      <c r="I47" s="106"/>
      <c r="J47" s="108"/>
      <c r="K47" s="108"/>
      <c r="L47" s="108"/>
      <c r="M47" s="108"/>
      <c r="N47" s="108"/>
      <c r="O47" s="149"/>
      <c r="P47" s="106"/>
      <c r="Q47" s="108"/>
      <c r="R47" s="108"/>
      <c r="S47" s="108"/>
      <c r="T47" s="108"/>
      <c r="U47" s="108"/>
      <c r="V47" s="108"/>
      <c r="W47" s="108"/>
      <c r="X47" s="149"/>
      <c r="Y47" s="106"/>
      <c r="Z47" s="108"/>
      <c r="AA47" s="108"/>
      <c r="AB47" s="213"/>
      <c r="AE47" s="295"/>
      <c r="AF47" s="288" t="s">
        <v>16</v>
      </c>
      <c r="AG47" s="78"/>
      <c r="AH47" s="78"/>
      <c r="AI47" s="83">
        <f>'02　受診者数'!S42</f>
        <v>0</v>
      </c>
      <c r="AJ47" s="212"/>
      <c r="AK47" s="197"/>
      <c r="AL47" s="149"/>
      <c r="AM47" s="106"/>
      <c r="AN47" s="108"/>
      <c r="AO47" s="108"/>
      <c r="AP47" s="108"/>
      <c r="AQ47" s="108"/>
      <c r="AR47" s="108"/>
      <c r="AS47" s="149"/>
      <c r="AT47" s="106"/>
      <c r="AU47" s="108"/>
      <c r="AV47" s="108"/>
      <c r="AW47" s="108"/>
      <c r="AX47" s="108"/>
      <c r="AY47" s="108"/>
      <c r="AZ47" s="108"/>
      <c r="BA47" s="108"/>
      <c r="BB47" s="149"/>
      <c r="BC47" s="106"/>
      <c r="BD47" s="108"/>
      <c r="BE47" s="108"/>
      <c r="BF47" s="213"/>
      <c r="BG47" s="61"/>
      <c r="BJ47" s="296"/>
      <c r="BK47" s="90" t="s">
        <v>0</v>
      </c>
      <c r="BL47" s="167"/>
      <c r="BM47" s="167"/>
      <c r="BN47" s="42">
        <f t="shared" ref="BN47:CJ47" si="29">BN45+BN46</f>
        <v>0</v>
      </c>
      <c r="BO47" s="43">
        <f t="shared" si="29"/>
        <v>0</v>
      </c>
      <c r="BP47" s="41">
        <f>BP46</f>
        <v>0</v>
      </c>
      <c r="BQ47" s="46">
        <f t="shared" si="29"/>
        <v>0</v>
      </c>
      <c r="BR47" s="46">
        <f t="shared" si="29"/>
        <v>0</v>
      </c>
      <c r="BS47" s="46">
        <f t="shared" si="29"/>
        <v>0</v>
      </c>
      <c r="BT47" s="46">
        <f t="shared" si="29"/>
        <v>0</v>
      </c>
      <c r="BU47" s="46">
        <f t="shared" si="29"/>
        <v>0</v>
      </c>
      <c r="BV47" s="46">
        <f t="shared" si="29"/>
        <v>0</v>
      </c>
      <c r="BW47" s="47">
        <f t="shared" si="29"/>
        <v>0</v>
      </c>
      <c r="BX47" s="46">
        <f t="shared" si="29"/>
        <v>0</v>
      </c>
      <c r="BY47" s="46">
        <f t="shared" si="29"/>
        <v>0</v>
      </c>
      <c r="BZ47" s="46">
        <f t="shared" si="29"/>
        <v>0</v>
      </c>
      <c r="CA47" s="46">
        <f t="shared" si="29"/>
        <v>0</v>
      </c>
      <c r="CB47" s="46">
        <f t="shared" si="29"/>
        <v>0</v>
      </c>
      <c r="CC47" s="46">
        <f t="shared" si="29"/>
        <v>0</v>
      </c>
      <c r="CD47" s="46">
        <f t="shared" si="29"/>
        <v>0</v>
      </c>
      <c r="CE47" s="46">
        <f t="shared" si="29"/>
        <v>0</v>
      </c>
      <c r="CF47" s="47">
        <f t="shared" si="29"/>
        <v>0</v>
      </c>
      <c r="CG47" s="46">
        <f t="shared" si="29"/>
        <v>0</v>
      </c>
      <c r="CH47" s="46">
        <f t="shared" si="29"/>
        <v>0</v>
      </c>
      <c r="CI47" s="46">
        <f t="shared" si="29"/>
        <v>0</v>
      </c>
      <c r="CJ47" s="73">
        <f t="shared" si="29"/>
        <v>0</v>
      </c>
    </row>
    <row r="48" spans="1:88">
      <c r="A48" s="295"/>
      <c r="B48" s="290"/>
      <c r="C48" s="85"/>
      <c r="D48" s="85"/>
      <c r="E48" s="162">
        <f>'02　受診者数'!R43</f>
        <v>0</v>
      </c>
      <c r="F48" s="179"/>
      <c r="G48" s="148"/>
      <c r="H48" s="40"/>
      <c r="I48" s="17"/>
      <c r="J48" s="1"/>
      <c r="K48" s="1"/>
      <c r="L48" s="1"/>
      <c r="M48" s="1"/>
      <c r="N48" s="1"/>
      <c r="O48" s="40"/>
      <c r="P48" s="17"/>
      <c r="Q48" s="1"/>
      <c r="R48" s="1"/>
      <c r="S48" s="1"/>
      <c r="T48" s="1"/>
      <c r="U48" s="1"/>
      <c r="V48" s="1"/>
      <c r="W48" s="1"/>
      <c r="X48" s="40"/>
      <c r="Y48" s="17"/>
      <c r="Z48" s="1"/>
      <c r="AA48" s="1"/>
      <c r="AB48" s="211"/>
      <c r="AE48" s="295"/>
      <c r="AF48" s="290"/>
      <c r="AG48" s="78"/>
      <c r="AH48" s="78"/>
      <c r="AI48" s="164">
        <f>'02　受診者数'!S43</f>
        <v>0</v>
      </c>
      <c r="AJ48" s="179"/>
      <c r="AK48" s="148"/>
      <c r="AL48" s="40"/>
      <c r="AM48" s="17"/>
      <c r="AN48" s="1"/>
      <c r="AO48" s="1"/>
      <c r="AP48" s="1"/>
      <c r="AQ48" s="1"/>
      <c r="AR48" s="1"/>
      <c r="AS48" s="40"/>
      <c r="AT48" s="17"/>
      <c r="AU48" s="1"/>
      <c r="AV48" s="1"/>
      <c r="AW48" s="1"/>
      <c r="AX48" s="1"/>
      <c r="AY48" s="1"/>
      <c r="AZ48" s="1"/>
      <c r="BA48" s="1"/>
      <c r="BB48" s="40"/>
      <c r="BC48" s="17"/>
      <c r="BD48" s="1"/>
      <c r="BE48" s="1"/>
      <c r="BF48" s="211"/>
      <c r="BG48" s="61"/>
      <c r="BJ48" s="294" t="s">
        <v>0</v>
      </c>
      <c r="BK48" s="90" t="s">
        <v>15</v>
      </c>
      <c r="BL48" s="165"/>
      <c r="BM48" s="165"/>
      <c r="BN48" s="42">
        <f t="shared" ref="BN48:BO50" si="30">BN21+BN24+BN27+BN30+BN33+BN36+BN39+BN42+BN45</f>
        <v>0</v>
      </c>
      <c r="BO48" s="43">
        <f t="shared" si="30"/>
        <v>0</v>
      </c>
      <c r="BP48" s="52"/>
      <c r="BQ48" s="19">
        <f t="shared" ref="BQ48:CJ48" si="31">BQ21+BQ24+BQ27+BQ30+BQ33+BQ36+BQ39+BQ42+BQ45</f>
        <v>0</v>
      </c>
      <c r="BR48" s="43">
        <f t="shared" si="31"/>
        <v>0</v>
      </c>
      <c r="BS48" s="43">
        <f t="shared" si="31"/>
        <v>0</v>
      </c>
      <c r="BT48" s="43">
        <f t="shared" si="31"/>
        <v>0</v>
      </c>
      <c r="BU48" s="43">
        <f t="shared" si="31"/>
        <v>0</v>
      </c>
      <c r="BV48" s="43">
        <f t="shared" si="31"/>
        <v>0</v>
      </c>
      <c r="BW48" s="41">
        <f t="shared" si="31"/>
        <v>0</v>
      </c>
      <c r="BX48" s="19">
        <f t="shared" si="31"/>
        <v>0</v>
      </c>
      <c r="BY48" s="43">
        <f t="shared" si="31"/>
        <v>0</v>
      </c>
      <c r="BZ48" s="43">
        <f t="shared" si="31"/>
        <v>0</v>
      </c>
      <c r="CA48" s="43">
        <f t="shared" si="31"/>
        <v>0</v>
      </c>
      <c r="CB48" s="43">
        <f t="shared" si="31"/>
        <v>0</v>
      </c>
      <c r="CC48" s="43">
        <f t="shared" si="31"/>
        <v>0</v>
      </c>
      <c r="CD48" s="43">
        <f t="shared" si="31"/>
        <v>0</v>
      </c>
      <c r="CE48" s="43">
        <f t="shared" si="31"/>
        <v>0</v>
      </c>
      <c r="CF48" s="41">
        <f t="shared" si="31"/>
        <v>0</v>
      </c>
      <c r="CG48" s="19">
        <f t="shared" si="31"/>
        <v>0</v>
      </c>
      <c r="CH48" s="43">
        <f t="shared" si="31"/>
        <v>0</v>
      </c>
      <c r="CI48" s="43">
        <f t="shared" si="31"/>
        <v>0</v>
      </c>
      <c r="CJ48" s="43">
        <f t="shared" si="31"/>
        <v>0</v>
      </c>
    </row>
    <row r="49" spans="1:88">
      <c r="A49" s="295"/>
      <c r="B49" s="288" t="s">
        <v>0</v>
      </c>
      <c r="C49" s="85"/>
      <c r="D49" s="85"/>
      <c r="E49" s="86">
        <f>'02　受診者数'!R44</f>
        <v>0</v>
      </c>
      <c r="F49" s="212"/>
      <c r="G49" s="197"/>
      <c r="H49" s="150"/>
      <c r="I49" s="106"/>
      <c r="J49" s="108"/>
      <c r="K49" s="108"/>
      <c r="L49" s="108"/>
      <c r="M49" s="108"/>
      <c r="N49" s="108"/>
      <c r="O49" s="149"/>
      <c r="P49" s="106"/>
      <c r="Q49" s="108"/>
      <c r="R49" s="108"/>
      <c r="S49" s="108"/>
      <c r="T49" s="108"/>
      <c r="U49" s="108"/>
      <c r="V49" s="108"/>
      <c r="W49" s="108"/>
      <c r="X49" s="149"/>
      <c r="Y49" s="106"/>
      <c r="Z49" s="108"/>
      <c r="AA49" s="108"/>
      <c r="AB49" s="213"/>
      <c r="AE49" s="295"/>
      <c r="AF49" s="288" t="s">
        <v>0</v>
      </c>
      <c r="AG49" s="78"/>
      <c r="AH49" s="78"/>
      <c r="AI49" s="83">
        <f>'02　受診者数'!S44</f>
        <v>0</v>
      </c>
      <c r="AJ49" s="212"/>
      <c r="AK49" s="197"/>
      <c r="AL49" s="150"/>
      <c r="AM49" s="106"/>
      <c r="AN49" s="108"/>
      <c r="AO49" s="108"/>
      <c r="AP49" s="108"/>
      <c r="AQ49" s="108"/>
      <c r="AR49" s="108"/>
      <c r="AS49" s="149"/>
      <c r="AT49" s="106"/>
      <c r="AU49" s="108"/>
      <c r="AV49" s="108"/>
      <c r="AW49" s="108"/>
      <c r="AX49" s="108"/>
      <c r="AY49" s="108"/>
      <c r="AZ49" s="108"/>
      <c r="BA49" s="108"/>
      <c r="BB49" s="149"/>
      <c r="BC49" s="106"/>
      <c r="BD49" s="108"/>
      <c r="BE49" s="108"/>
      <c r="BF49" s="213"/>
      <c r="BG49" s="61"/>
      <c r="BJ49" s="295"/>
      <c r="BK49" s="90" t="s">
        <v>16</v>
      </c>
      <c r="BL49" s="167"/>
      <c r="BM49" s="167"/>
      <c r="BN49" s="42">
        <f t="shared" si="30"/>
        <v>0</v>
      </c>
      <c r="BO49" s="43">
        <f t="shared" si="30"/>
        <v>0</v>
      </c>
      <c r="BP49" s="41">
        <f>BP22+BP25+BP28+BP31+BP34+BP37+BP40+BP43+BP46</f>
        <v>0</v>
      </c>
      <c r="BQ49" s="19">
        <f t="shared" ref="BQ49:CJ49" si="32">BQ22+BQ25+BQ28+BQ31+BQ34+BQ37+BQ40+BQ43+BQ46</f>
        <v>0</v>
      </c>
      <c r="BR49" s="43">
        <f t="shared" si="32"/>
        <v>0</v>
      </c>
      <c r="BS49" s="43">
        <f t="shared" si="32"/>
        <v>0</v>
      </c>
      <c r="BT49" s="43">
        <f t="shared" si="32"/>
        <v>0</v>
      </c>
      <c r="BU49" s="43">
        <f t="shared" si="32"/>
        <v>0</v>
      </c>
      <c r="BV49" s="43">
        <f t="shared" si="32"/>
        <v>0</v>
      </c>
      <c r="BW49" s="41">
        <f t="shared" si="32"/>
        <v>0</v>
      </c>
      <c r="BX49" s="19">
        <f t="shared" si="32"/>
        <v>0</v>
      </c>
      <c r="BY49" s="43">
        <f t="shared" si="32"/>
        <v>0</v>
      </c>
      <c r="BZ49" s="43">
        <f t="shared" si="32"/>
        <v>0</v>
      </c>
      <c r="CA49" s="43">
        <f t="shared" si="32"/>
        <v>0</v>
      </c>
      <c r="CB49" s="43">
        <f t="shared" si="32"/>
        <v>0</v>
      </c>
      <c r="CC49" s="43">
        <f t="shared" si="32"/>
        <v>0</v>
      </c>
      <c r="CD49" s="43">
        <f t="shared" si="32"/>
        <v>0</v>
      </c>
      <c r="CE49" s="43">
        <f t="shared" si="32"/>
        <v>0</v>
      </c>
      <c r="CF49" s="41">
        <f t="shared" si="32"/>
        <v>0</v>
      </c>
      <c r="CG49" s="19">
        <f t="shared" si="32"/>
        <v>0</v>
      </c>
      <c r="CH49" s="43">
        <f t="shared" si="32"/>
        <v>0</v>
      </c>
      <c r="CI49" s="43">
        <f t="shared" si="32"/>
        <v>0</v>
      </c>
      <c r="CJ49" s="43">
        <f t="shared" si="32"/>
        <v>0</v>
      </c>
    </row>
    <row r="50" spans="1:88">
      <c r="A50" s="296"/>
      <c r="B50" s="290"/>
      <c r="C50" s="87">
        <f>'01 対象者数'!M18</f>
        <v>0</v>
      </c>
      <c r="D50" s="87">
        <f>'01 対象者数'!N18</f>
        <v>0</v>
      </c>
      <c r="E50" s="88">
        <f>'02　受診者数'!R45</f>
        <v>0</v>
      </c>
      <c r="F50" s="214"/>
      <c r="G50" s="198"/>
      <c r="H50" s="145"/>
      <c r="I50" s="110"/>
      <c r="J50" s="103"/>
      <c r="K50" s="103"/>
      <c r="L50" s="103"/>
      <c r="M50" s="103"/>
      <c r="N50" s="103"/>
      <c r="O50" s="147"/>
      <c r="P50" s="110"/>
      <c r="Q50" s="103"/>
      <c r="R50" s="103"/>
      <c r="S50" s="103"/>
      <c r="T50" s="103"/>
      <c r="U50" s="103"/>
      <c r="V50" s="103"/>
      <c r="W50" s="103"/>
      <c r="X50" s="147"/>
      <c r="Y50" s="110"/>
      <c r="Z50" s="103"/>
      <c r="AA50" s="103"/>
      <c r="AB50" s="215"/>
      <c r="AE50" s="296"/>
      <c r="AF50" s="290"/>
      <c r="AG50" s="81">
        <f>'01 対象者数'!M18</f>
        <v>0</v>
      </c>
      <c r="AH50" s="81">
        <f>'01 対象者数'!N18</f>
        <v>0</v>
      </c>
      <c r="AI50" s="82">
        <f>'02　受診者数'!S45</f>
        <v>0</v>
      </c>
      <c r="AJ50" s="214"/>
      <c r="AK50" s="198"/>
      <c r="AL50" s="146"/>
      <c r="AM50" s="110"/>
      <c r="AN50" s="103"/>
      <c r="AO50" s="103"/>
      <c r="AP50" s="103"/>
      <c r="AQ50" s="103"/>
      <c r="AR50" s="103"/>
      <c r="AS50" s="147"/>
      <c r="AT50" s="110"/>
      <c r="AU50" s="103"/>
      <c r="AV50" s="103"/>
      <c r="AW50" s="103"/>
      <c r="AX50" s="103"/>
      <c r="AY50" s="103"/>
      <c r="AZ50" s="103"/>
      <c r="BA50" s="103"/>
      <c r="BB50" s="147"/>
      <c r="BC50" s="110"/>
      <c r="BD50" s="103"/>
      <c r="BE50" s="103"/>
      <c r="BF50" s="215"/>
      <c r="BG50" s="61"/>
      <c r="BJ50" s="296"/>
      <c r="BK50" s="72" t="s">
        <v>0</v>
      </c>
      <c r="BL50" s="81">
        <f>BL23+BL26+BL29+BL32+BL35+BL38+BL41+BL44+BL47</f>
        <v>0</v>
      </c>
      <c r="BM50" s="81">
        <f>BM23+BM26+BM29+BM32+BM35+BM38+BM41+BM44+BM47</f>
        <v>0</v>
      </c>
      <c r="BN50" s="42">
        <f t="shared" si="30"/>
        <v>0</v>
      </c>
      <c r="BO50" s="43">
        <f t="shared" si="30"/>
        <v>0</v>
      </c>
      <c r="BP50" s="41">
        <f>BP23+BP26+BP29+BP32+BP35+BP38+BP41+BP44+BP47</f>
        <v>0</v>
      </c>
      <c r="BQ50" s="19">
        <f t="shared" ref="BQ50:CJ50" si="33">BQ23+BQ26+BQ29+BQ32+BQ35+BQ38+BQ41+BQ44+BQ47</f>
        <v>0</v>
      </c>
      <c r="BR50" s="43">
        <f t="shared" si="33"/>
        <v>0</v>
      </c>
      <c r="BS50" s="43">
        <f t="shared" si="33"/>
        <v>0</v>
      </c>
      <c r="BT50" s="43">
        <f t="shared" si="33"/>
        <v>0</v>
      </c>
      <c r="BU50" s="43">
        <f t="shared" si="33"/>
        <v>0</v>
      </c>
      <c r="BV50" s="43">
        <f t="shared" si="33"/>
        <v>0</v>
      </c>
      <c r="BW50" s="41">
        <f t="shared" si="33"/>
        <v>0</v>
      </c>
      <c r="BX50" s="19">
        <f t="shared" si="33"/>
        <v>0</v>
      </c>
      <c r="BY50" s="43">
        <f t="shared" si="33"/>
        <v>0</v>
      </c>
      <c r="BZ50" s="43">
        <f t="shared" si="33"/>
        <v>0</v>
      </c>
      <c r="CA50" s="43">
        <f t="shared" si="33"/>
        <v>0</v>
      </c>
      <c r="CB50" s="43">
        <f t="shared" si="33"/>
        <v>0</v>
      </c>
      <c r="CC50" s="43">
        <f t="shared" si="33"/>
        <v>0</v>
      </c>
      <c r="CD50" s="43">
        <f t="shared" si="33"/>
        <v>0</v>
      </c>
      <c r="CE50" s="43">
        <f t="shared" si="33"/>
        <v>0</v>
      </c>
      <c r="CF50" s="41">
        <f t="shared" si="33"/>
        <v>0</v>
      </c>
      <c r="CG50" s="19">
        <f t="shared" si="33"/>
        <v>0</v>
      </c>
      <c r="CH50" s="43">
        <f t="shared" si="33"/>
        <v>0</v>
      </c>
      <c r="CI50" s="43">
        <f t="shared" si="33"/>
        <v>0</v>
      </c>
      <c r="CJ50" s="43">
        <f t="shared" si="33"/>
        <v>0</v>
      </c>
    </row>
    <row r="51" spans="1:88">
      <c r="A51" s="294" t="s">
        <v>6</v>
      </c>
      <c r="B51" s="288" t="s">
        <v>15</v>
      </c>
      <c r="C51" s="85"/>
      <c r="D51" s="85"/>
      <c r="E51" s="86">
        <f>'02　受診者数'!R46</f>
        <v>0</v>
      </c>
      <c r="F51" s="212"/>
      <c r="G51" s="197"/>
      <c r="H51" s="150"/>
      <c r="I51" s="106"/>
      <c r="J51" s="108"/>
      <c r="K51" s="108"/>
      <c r="L51" s="108"/>
      <c r="M51" s="108"/>
      <c r="N51" s="108"/>
      <c r="O51" s="149"/>
      <c r="P51" s="106"/>
      <c r="Q51" s="108"/>
      <c r="R51" s="108"/>
      <c r="S51" s="108"/>
      <c r="T51" s="108"/>
      <c r="U51" s="108"/>
      <c r="V51" s="108"/>
      <c r="W51" s="108"/>
      <c r="X51" s="149"/>
      <c r="Y51" s="106"/>
      <c r="Z51" s="108"/>
      <c r="AA51" s="108"/>
      <c r="AB51" s="213"/>
      <c r="AE51" s="294" t="s">
        <v>6</v>
      </c>
      <c r="AF51" s="288" t="s">
        <v>15</v>
      </c>
      <c r="AG51" s="78"/>
      <c r="AH51" s="78"/>
      <c r="AI51" s="83">
        <f>'02　受診者数'!S46</f>
        <v>0</v>
      </c>
      <c r="AJ51" s="212"/>
      <c r="AK51" s="197"/>
      <c r="AL51" s="150"/>
      <c r="AM51" s="106"/>
      <c r="AN51" s="108"/>
      <c r="AO51" s="108"/>
      <c r="AP51" s="108"/>
      <c r="AQ51" s="108"/>
      <c r="AR51" s="108"/>
      <c r="AS51" s="149"/>
      <c r="AT51" s="106"/>
      <c r="AU51" s="108"/>
      <c r="AV51" s="108"/>
      <c r="AW51" s="108"/>
      <c r="AX51" s="108"/>
      <c r="AY51" s="108"/>
      <c r="AZ51" s="108"/>
      <c r="BA51" s="108"/>
      <c r="BB51" s="149"/>
      <c r="BC51" s="106"/>
      <c r="BD51" s="108"/>
      <c r="BE51" s="108"/>
      <c r="BF51" s="213"/>
      <c r="BG51" s="61"/>
    </row>
    <row r="52" spans="1:88">
      <c r="A52" s="295"/>
      <c r="B52" s="290"/>
      <c r="C52" s="85"/>
      <c r="D52" s="85"/>
      <c r="E52" s="161">
        <f>'02　受診者数'!R47</f>
        <v>0</v>
      </c>
      <c r="F52" s="179"/>
      <c r="G52" s="148"/>
      <c r="H52" s="145"/>
      <c r="I52" s="17"/>
      <c r="J52" s="1"/>
      <c r="K52" s="1"/>
      <c r="L52" s="1"/>
      <c r="M52" s="1"/>
      <c r="N52" s="1"/>
      <c r="O52" s="40"/>
      <c r="P52" s="17"/>
      <c r="Q52" s="1"/>
      <c r="R52" s="1"/>
      <c r="S52" s="1"/>
      <c r="T52" s="1"/>
      <c r="U52" s="1"/>
      <c r="V52" s="1"/>
      <c r="W52" s="1"/>
      <c r="X52" s="40"/>
      <c r="Y52" s="17"/>
      <c r="Z52" s="1"/>
      <c r="AA52" s="1"/>
      <c r="AB52" s="211"/>
      <c r="AE52" s="295"/>
      <c r="AF52" s="290"/>
      <c r="AG52" s="78"/>
      <c r="AH52" s="78"/>
      <c r="AI52" s="163">
        <f>'02　受診者数'!S47</f>
        <v>0</v>
      </c>
      <c r="AJ52" s="179"/>
      <c r="AK52" s="148"/>
      <c r="AL52" s="145"/>
      <c r="AM52" s="17"/>
      <c r="AN52" s="1"/>
      <c r="AO52" s="1"/>
      <c r="AP52" s="1"/>
      <c r="AQ52" s="1"/>
      <c r="AR52" s="1"/>
      <c r="AS52" s="40"/>
      <c r="AT52" s="17"/>
      <c r="AU52" s="1"/>
      <c r="AV52" s="1"/>
      <c r="AW52" s="1"/>
      <c r="AX52" s="1"/>
      <c r="AY52" s="1"/>
      <c r="AZ52" s="1"/>
      <c r="BA52" s="1"/>
      <c r="BB52" s="40"/>
      <c r="BC52" s="17"/>
      <c r="BD52" s="1"/>
      <c r="BE52" s="1"/>
      <c r="BF52" s="211"/>
      <c r="BG52" s="61"/>
    </row>
    <row r="53" spans="1:88">
      <c r="A53" s="295"/>
      <c r="B53" s="288" t="s">
        <v>16</v>
      </c>
      <c r="C53" s="85"/>
      <c r="D53" s="85"/>
      <c r="E53" s="86">
        <f>'02　受診者数'!R48</f>
        <v>0</v>
      </c>
      <c r="F53" s="212"/>
      <c r="G53" s="197"/>
      <c r="H53" s="149"/>
      <c r="I53" s="106"/>
      <c r="J53" s="108"/>
      <c r="K53" s="108"/>
      <c r="L53" s="108"/>
      <c r="M53" s="108"/>
      <c r="N53" s="108"/>
      <c r="O53" s="149"/>
      <c r="P53" s="106"/>
      <c r="Q53" s="108"/>
      <c r="R53" s="108"/>
      <c r="S53" s="108"/>
      <c r="T53" s="108"/>
      <c r="U53" s="108"/>
      <c r="V53" s="108"/>
      <c r="W53" s="108"/>
      <c r="X53" s="149"/>
      <c r="Y53" s="106"/>
      <c r="Z53" s="108"/>
      <c r="AA53" s="108"/>
      <c r="AB53" s="213"/>
      <c r="AE53" s="295"/>
      <c r="AF53" s="288" t="s">
        <v>16</v>
      </c>
      <c r="AG53" s="78"/>
      <c r="AH53" s="78"/>
      <c r="AI53" s="83">
        <f>'02　受診者数'!S48</f>
        <v>0</v>
      </c>
      <c r="AJ53" s="212"/>
      <c r="AK53" s="197"/>
      <c r="AL53" s="149"/>
      <c r="AM53" s="106"/>
      <c r="AN53" s="108"/>
      <c r="AO53" s="108"/>
      <c r="AP53" s="108"/>
      <c r="AQ53" s="108"/>
      <c r="AR53" s="108"/>
      <c r="AS53" s="149"/>
      <c r="AT53" s="106"/>
      <c r="AU53" s="108"/>
      <c r="AV53" s="108"/>
      <c r="AW53" s="108"/>
      <c r="AX53" s="108"/>
      <c r="AY53" s="108"/>
      <c r="AZ53" s="108"/>
      <c r="BA53" s="108"/>
      <c r="BB53" s="149"/>
      <c r="BC53" s="106"/>
      <c r="BD53" s="108"/>
      <c r="BE53" s="108"/>
      <c r="BF53" s="213"/>
      <c r="BG53" s="61"/>
      <c r="BJ53" s="353" t="s">
        <v>104</v>
      </c>
      <c r="BK53" s="353"/>
      <c r="BL53" s="353"/>
      <c r="BM53" s="353"/>
      <c r="BN53" s="353"/>
      <c r="BO53" s="353"/>
      <c r="BP53" s="353"/>
      <c r="BQ53" s="353"/>
      <c r="BR53" s="353"/>
      <c r="BS53" s="353"/>
    </row>
    <row r="54" spans="1:88">
      <c r="A54" s="295"/>
      <c r="B54" s="290"/>
      <c r="C54" s="85"/>
      <c r="D54" s="85"/>
      <c r="E54" s="162">
        <f>'02　受診者数'!R49</f>
        <v>0</v>
      </c>
      <c r="F54" s="179"/>
      <c r="G54" s="148"/>
      <c r="H54" s="40"/>
      <c r="I54" s="17"/>
      <c r="J54" s="1"/>
      <c r="K54" s="1"/>
      <c r="L54" s="1"/>
      <c r="M54" s="1"/>
      <c r="N54" s="1"/>
      <c r="O54" s="40"/>
      <c r="P54" s="17"/>
      <c r="Q54" s="1"/>
      <c r="R54" s="1"/>
      <c r="S54" s="1"/>
      <c r="T54" s="1"/>
      <c r="U54" s="1"/>
      <c r="V54" s="1"/>
      <c r="W54" s="1"/>
      <c r="X54" s="40"/>
      <c r="Y54" s="17"/>
      <c r="Z54" s="1"/>
      <c r="AA54" s="1"/>
      <c r="AB54" s="211"/>
      <c r="AE54" s="295"/>
      <c r="AF54" s="290"/>
      <c r="AG54" s="78"/>
      <c r="AH54" s="78"/>
      <c r="AI54" s="164">
        <f>'02　受診者数'!S49</f>
        <v>0</v>
      </c>
      <c r="AJ54" s="179"/>
      <c r="AK54" s="148"/>
      <c r="AL54" s="40"/>
      <c r="AM54" s="17"/>
      <c r="AN54" s="1"/>
      <c r="AO54" s="1"/>
      <c r="AP54" s="1"/>
      <c r="AQ54" s="1"/>
      <c r="AR54" s="1"/>
      <c r="AS54" s="40"/>
      <c r="AT54" s="17"/>
      <c r="AU54" s="1"/>
      <c r="AV54" s="1"/>
      <c r="AW54" s="1"/>
      <c r="AX54" s="1"/>
      <c r="AY54" s="1"/>
      <c r="AZ54" s="1"/>
      <c r="BA54" s="1"/>
      <c r="BB54" s="40"/>
      <c r="BC54" s="17"/>
      <c r="BD54" s="1"/>
      <c r="BE54" s="1"/>
      <c r="BF54" s="211"/>
      <c r="BG54" s="61"/>
      <c r="BJ54" s="354"/>
      <c r="BK54" s="354"/>
      <c r="BL54" s="354"/>
      <c r="BM54" s="354"/>
      <c r="BN54" s="354"/>
      <c r="BO54" s="354"/>
      <c r="BP54" s="354"/>
      <c r="BQ54" s="354"/>
      <c r="BR54" s="354"/>
      <c r="BS54" s="354"/>
    </row>
    <row r="55" spans="1:88">
      <c r="A55" s="295"/>
      <c r="B55" s="288" t="s">
        <v>0</v>
      </c>
      <c r="C55" s="85"/>
      <c r="D55" s="85"/>
      <c r="E55" s="86">
        <f>'02　受診者数'!R50</f>
        <v>0</v>
      </c>
      <c r="F55" s="212"/>
      <c r="G55" s="197"/>
      <c r="H55" s="150"/>
      <c r="I55" s="106"/>
      <c r="J55" s="108"/>
      <c r="K55" s="108"/>
      <c r="L55" s="108"/>
      <c r="M55" s="108"/>
      <c r="N55" s="108"/>
      <c r="O55" s="149"/>
      <c r="P55" s="106"/>
      <c r="Q55" s="108"/>
      <c r="R55" s="108"/>
      <c r="S55" s="108"/>
      <c r="T55" s="108"/>
      <c r="U55" s="108"/>
      <c r="V55" s="108"/>
      <c r="W55" s="108"/>
      <c r="X55" s="149"/>
      <c r="Y55" s="106"/>
      <c r="Z55" s="108"/>
      <c r="AA55" s="108"/>
      <c r="AB55" s="213"/>
      <c r="AE55" s="295"/>
      <c r="AF55" s="288" t="s">
        <v>0</v>
      </c>
      <c r="AG55" s="78"/>
      <c r="AH55" s="78"/>
      <c r="AI55" s="83">
        <f>'02　受診者数'!S50</f>
        <v>0</v>
      </c>
      <c r="AJ55" s="212"/>
      <c r="AK55" s="197"/>
      <c r="AL55" s="150"/>
      <c r="AM55" s="106"/>
      <c r="AN55" s="108"/>
      <c r="AO55" s="108"/>
      <c r="AP55" s="108"/>
      <c r="AQ55" s="108"/>
      <c r="AR55" s="108"/>
      <c r="AS55" s="149"/>
      <c r="AT55" s="106"/>
      <c r="AU55" s="108"/>
      <c r="AV55" s="108"/>
      <c r="AW55" s="108"/>
      <c r="AX55" s="108"/>
      <c r="AY55" s="108"/>
      <c r="AZ55" s="108"/>
      <c r="BA55" s="108"/>
      <c r="BB55" s="149"/>
      <c r="BC55" s="106"/>
      <c r="BD55" s="108"/>
      <c r="BE55" s="108"/>
      <c r="BF55" s="213"/>
      <c r="BG55" s="61"/>
      <c r="BJ55" s="332"/>
      <c r="BK55" s="333"/>
      <c r="BL55" s="330" t="s">
        <v>39</v>
      </c>
      <c r="BM55" s="330" t="s">
        <v>41</v>
      </c>
      <c r="BN55" s="362" t="s">
        <v>52</v>
      </c>
      <c r="BO55" s="362" t="s">
        <v>53</v>
      </c>
      <c r="BP55" s="362" t="s">
        <v>54</v>
      </c>
      <c r="BQ55" s="362" t="s">
        <v>55</v>
      </c>
      <c r="BR55" s="362" t="s">
        <v>56</v>
      </c>
      <c r="BS55" s="362" t="s">
        <v>100</v>
      </c>
    </row>
    <row r="56" spans="1:88">
      <c r="A56" s="296"/>
      <c r="B56" s="290"/>
      <c r="C56" s="87">
        <f>'01 対象者数'!M20</f>
        <v>0</v>
      </c>
      <c r="D56" s="87">
        <f>'01 対象者数'!N20</f>
        <v>0</v>
      </c>
      <c r="E56" s="88">
        <f>'02　受診者数'!R51</f>
        <v>0</v>
      </c>
      <c r="F56" s="214"/>
      <c r="G56" s="198"/>
      <c r="H56" s="145"/>
      <c r="I56" s="110"/>
      <c r="J56" s="103"/>
      <c r="K56" s="103"/>
      <c r="L56" s="103"/>
      <c r="M56" s="103"/>
      <c r="N56" s="103"/>
      <c r="O56" s="147"/>
      <c r="P56" s="110"/>
      <c r="Q56" s="103"/>
      <c r="R56" s="103"/>
      <c r="S56" s="103"/>
      <c r="T56" s="103"/>
      <c r="U56" s="103"/>
      <c r="V56" s="103"/>
      <c r="W56" s="103"/>
      <c r="X56" s="147"/>
      <c r="Y56" s="110"/>
      <c r="Z56" s="103"/>
      <c r="AA56" s="103"/>
      <c r="AB56" s="215"/>
      <c r="AE56" s="296"/>
      <c r="AF56" s="290"/>
      <c r="AG56" s="81">
        <f>'01 対象者数'!M20</f>
        <v>0</v>
      </c>
      <c r="AH56" s="81">
        <f>'01 対象者数'!N20</f>
        <v>0</v>
      </c>
      <c r="AI56" s="82">
        <f>'02　受診者数'!S51</f>
        <v>0</v>
      </c>
      <c r="AJ56" s="214"/>
      <c r="AK56" s="198"/>
      <c r="AL56" s="146"/>
      <c r="AM56" s="110"/>
      <c r="AN56" s="103"/>
      <c r="AO56" s="103"/>
      <c r="AP56" s="103"/>
      <c r="AQ56" s="103"/>
      <c r="AR56" s="103"/>
      <c r="AS56" s="147"/>
      <c r="AT56" s="110"/>
      <c r="AU56" s="103"/>
      <c r="AV56" s="103"/>
      <c r="AW56" s="103"/>
      <c r="AX56" s="103"/>
      <c r="AY56" s="103"/>
      <c r="AZ56" s="103"/>
      <c r="BA56" s="103"/>
      <c r="BB56" s="147"/>
      <c r="BC56" s="110"/>
      <c r="BD56" s="103"/>
      <c r="BE56" s="103"/>
      <c r="BF56" s="215"/>
      <c r="BG56" s="61"/>
      <c r="BJ56" s="334"/>
      <c r="BK56" s="335"/>
      <c r="BL56" s="331"/>
      <c r="BM56" s="331"/>
      <c r="BN56" s="363"/>
      <c r="BO56" s="363"/>
      <c r="BP56" s="363"/>
      <c r="BQ56" s="363"/>
      <c r="BR56" s="363"/>
      <c r="BS56" s="363"/>
    </row>
    <row r="57" spans="1:88" ht="14.25" customHeight="1">
      <c r="A57" s="294" t="s">
        <v>29</v>
      </c>
      <c r="B57" s="288" t="s">
        <v>15</v>
      </c>
      <c r="C57" s="85"/>
      <c r="D57" s="85"/>
      <c r="E57" s="86">
        <f>'02　受診者数'!R52</f>
        <v>0</v>
      </c>
      <c r="F57" s="212"/>
      <c r="G57" s="197"/>
      <c r="H57" s="150"/>
      <c r="I57" s="106"/>
      <c r="J57" s="108"/>
      <c r="K57" s="108"/>
      <c r="L57" s="108"/>
      <c r="M57" s="108"/>
      <c r="N57" s="108"/>
      <c r="O57" s="149"/>
      <c r="P57" s="106"/>
      <c r="Q57" s="108"/>
      <c r="R57" s="108"/>
      <c r="S57" s="108"/>
      <c r="T57" s="108"/>
      <c r="U57" s="108"/>
      <c r="V57" s="108"/>
      <c r="W57" s="108"/>
      <c r="X57" s="149"/>
      <c r="Y57" s="106"/>
      <c r="Z57" s="108"/>
      <c r="AA57" s="108"/>
      <c r="AB57" s="213"/>
      <c r="AE57" s="294" t="s">
        <v>29</v>
      </c>
      <c r="AF57" s="288" t="s">
        <v>15</v>
      </c>
      <c r="AG57" s="78"/>
      <c r="AH57" s="78"/>
      <c r="AI57" s="83">
        <f>'02　受診者数'!S52</f>
        <v>0</v>
      </c>
      <c r="AJ57" s="212"/>
      <c r="AK57" s="197"/>
      <c r="AL57" s="150"/>
      <c r="AM57" s="106"/>
      <c r="AN57" s="108"/>
      <c r="AO57" s="108"/>
      <c r="AP57" s="108"/>
      <c r="AQ57" s="108"/>
      <c r="AR57" s="108"/>
      <c r="AS57" s="149"/>
      <c r="AT57" s="106"/>
      <c r="AU57" s="108"/>
      <c r="AV57" s="108"/>
      <c r="AW57" s="108"/>
      <c r="AX57" s="108"/>
      <c r="AY57" s="108"/>
      <c r="AZ57" s="108"/>
      <c r="BA57" s="108"/>
      <c r="BB57" s="149"/>
      <c r="BC57" s="106"/>
      <c r="BD57" s="108"/>
      <c r="BE57" s="108"/>
      <c r="BF57" s="213"/>
      <c r="BG57" s="61"/>
      <c r="BJ57" s="294" t="s">
        <v>1</v>
      </c>
      <c r="BK57" s="90" t="s">
        <v>15</v>
      </c>
      <c r="BL57" s="168" t="e">
        <f>(BO21+BN21-BP21)/BM23</f>
        <v>#DIV/0!</v>
      </c>
      <c r="BM57" s="168" t="e">
        <f t="shared" ref="BM57:BM86" si="34">BX21/BO21</f>
        <v>#DIV/0!</v>
      </c>
      <c r="BN57" s="169" t="e">
        <f t="shared" ref="BN57:BN86" si="35">(BX21-CE21-CF21)/BX21</f>
        <v>#DIV/0!</v>
      </c>
      <c r="BO57" s="168" t="e">
        <f t="shared" ref="BO57:BO86" si="36">CE21/BX21</f>
        <v>#DIV/0!</v>
      </c>
      <c r="BP57" s="168" t="e">
        <f t="shared" ref="BP57:BP86" si="37">CF21/BX21</f>
        <v>#DIV/0!</v>
      </c>
      <c r="BQ57" s="170" t="e">
        <f t="shared" ref="BQ57:BQ86" si="38">BZ21/BO21</f>
        <v>#DIV/0!</v>
      </c>
      <c r="BR57" s="168" t="e">
        <f t="shared" ref="BR57:BR86" si="39">BZ21/BX21</f>
        <v>#DIV/0!</v>
      </c>
      <c r="BS57" s="168" t="e">
        <f>CA21/BZ21</f>
        <v>#DIV/0!</v>
      </c>
    </row>
    <row r="58" spans="1:88" ht="14.25" customHeight="1">
      <c r="A58" s="295"/>
      <c r="B58" s="290"/>
      <c r="C58" s="85"/>
      <c r="D58" s="85"/>
      <c r="E58" s="161">
        <f>'02　受診者数'!R53</f>
        <v>0</v>
      </c>
      <c r="F58" s="179"/>
      <c r="G58" s="148"/>
      <c r="H58" s="145"/>
      <c r="I58" s="17"/>
      <c r="J58" s="1"/>
      <c r="K58" s="1"/>
      <c r="L58" s="1"/>
      <c r="M58" s="1"/>
      <c r="N58" s="1"/>
      <c r="O58" s="40"/>
      <c r="P58" s="17"/>
      <c r="Q58" s="1"/>
      <c r="R58" s="1"/>
      <c r="S58" s="1"/>
      <c r="T58" s="1"/>
      <c r="U58" s="1"/>
      <c r="V58" s="1"/>
      <c r="W58" s="1"/>
      <c r="X58" s="40"/>
      <c r="Y58" s="17"/>
      <c r="Z58" s="1"/>
      <c r="AA58" s="1"/>
      <c r="AB58" s="211"/>
      <c r="AE58" s="295"/>
      <c r="AF58" s="290"/>
      <c r="AG58" s="78"/>
      <c r="AH58" s="78"/>
      <c r="AI58" s="163">
        <f>'02　受診者数'!S53</f>
        <v>0</v>
      </c>
      <c r="AJ58" s="179"/>
      <c r="AK58" s="148"/>
      <c r="AL58" s="145"/>
      <c r="AM58" s="17"/>
      <c r="AN58" s="1"/>
      <c r="AO58" s="1"/>
      <c r="AP58" s="1"/>
      <c r="AQ58" s="1"/>
      <c r="AR58" s="1"/>
      <c r="AS58" s="40"/>
      <c r="AT58" s="17"/>
      <c r="AU58" s="1"/>
      <c r="AV58" s="1"/>
      <c r="AW58" s="1"/>
      <c r="AX58" s="1"/>
      <c r="AY58" s="1"/>
      <c r="AZ58" s="1"/>
      <c r="BA58" s="1"/>
      <c r="BB58" s="40"/>
      <c r="BC58" s="17"/>
      <c r="BD58" s="1"/>
      <c r="BE58" s="1"/>
      <c r="BF58" s="211"/>
      <c r="BG58" s="61"/>
      <c r="BJ58" s="295"/>
      <c r="BK58" s="90" t="s">
        <v>16</v>
      </c>
      <c r="BL58" s="168" t="e">
        <f>(BO22+BN22-BP22)/BM23</f>
        <v>#DIV/0!</v>
      </c>
      <c r="BM58" s="168" t="e">
        <f t="shared" si="34"/>
        <v>#DIV/0!</v>
      </c>
      <c r="BN58" s="169" t="e">
        <f t="shared" si="35"/>
        <v>#DIV/0!</v>
      </c>
      <c r="BO58" s="168" t="e">
        <f t="shared" si="36"/>
        <v>#DIV/0!</v>
      </c>
      <c r="BP58" s="168" t="e">
        <f t="shared" si="37"/>
        <v>#DIV/0!</v>
      </c>
      <c r="BQ58" s="170" t="e">
        <f t="shared" si="38"/>
        <v>#DIV/0!</v>
      </c>
      <c r="BR58" s="168" t="e">
        <f t="shared" si="39"/>
        <v>#DIV/0!</v>
      </c>
      <c r="BS58" s="168" t="e">
        <f t="shared" ref="BS58:BS86" si="40">CA22/BZ22</f>
        <v>#DIV/0!</v>
      </c>
    </row>
    <row r="59" spans="1:88" ht="14.25" customHeight="1">
      <c r="A59" s="295"/>
      <c r="B59" s="288" t="s">
        <v>16</v>
      </c>
      <c r="C59" s="85"/>
      <c r="D59" s="85"/>
      <c r="E59" s="86">
        <f>'02　受診者数'!R54</f>
        <v>0</v>
      </c>
      <c r="F59" s="212"/>
      <c r="G59" s="197"/>
      <c r="H59" s="149"/>
      <c r="I59" s="106"/>
      <c r="J59" s="108"/>
      <c r="K59" s="108"/>
      <c r="L59" s="108"/>
      <c r="M59" s="108"/>
      <c r="N59" s="108"/>
      <c r="O59" s="149"/>
      <c r="P59" s="106"/>
      <c r="Q59" s="108"/>
      <c r="R59" s="108"/>
      <c r="S59" s="108"/>
      <c r="T59" s="108"/>
      <c r="U59" s="108"/>
      <c r="V59" s="108"/>
      <c r="W59" s="108"/>
      <c r="X59" s="149"/>
      <c r="Y59" s="106"/>
      <c r="Z59" s="108"/>
      <c r="AA59" s="108"/>
      <c r="AB59" s="213"/>
      <c r="AE59" s="295"/>
      <c r="AF59" s="288" t="s">
        <v>16</v>
      </c>
      <c r="AG59" s="78"/>
      <c r="AH59" s="78"/>
      <c r="AI59" s="83">
        <f>'02　受診者数'!S54</f>
        <v>0</v>
      </c>
      <c r="AJ59" s="212"/>
      <c r="AK59" s="197"/>
      <c r="AL59" s="149"/>
      <c r="AM59" s="106"/>
      <c r="AN59" s="108"/>
      <c r="AO59" s="108"/>
      <c r="AP59" s="108"/>
      <c r="AQ59" s="108"/>
      <c r="AR59" s="108"/>
      <c r="AS59" s="149"/>
      <c r="AT59" s="106"/>
      <c r="AU59" s="108"/>
      <c r="AV59" s="108"/>
      <c r="AW59" s="108"/>
      <c r="AX59" s="108"/>
      <c r="AY59" s="108"/>
      <c r="AZ59" s="108"/>
      <c r="BA59" s="108"/>
      <c r="BB59" s="149"/>
      <c r="BC59" s="106"/>
      <c r="BD59" s="108"/>
      <c r="BE59" s="108"/>
      <c r="BF59" s="213"/>
      <c r="BG59" s="61"/>
      <c r="BJ59" s="296"/>
      <c r="BK59" s="90" t="s">
        <v>0</v>
      </c>
      <c r="BL59" s="168" t="e">
        <f>(BO23+BN23-BP22)/BM23</f>
        <v>#DIV/0!</v>
      </c>
      <c r="BM59" s="168" t="e">
        <f t="shared" si="34"/>
        <v>#DIV/0!</v>
      </c>
      <c r="BN59" s="169" t="e">
        <f t="shared" si="35"/>
        <v>#DIV/0!</v>
      </c>
      <c r="BO59" s="168" t="e">
        <f t="shared" si="36"/>
        <v>#DIV/0!</v>
      </c>
      <c r="BP59" s="168" t="e">
        <f t="shared" si="37"/>
        <v>#DIV/0!</v>
      </c>
      <c r="BQ59" s="170" t="e">
        <f t="shared" si="38"/>
        <v>#DIV/0!</v>
      </c>
      <c r="BR59" s="168" t="e">
        <f t="shared" si="39"/>
        <v>#DIV/0!</v>
      </c>
      <c r="BS59" s="168" t="e">
        <f t="shared" si="40"/>
        <v>#DIV/0!</v>
      </c>
    </row>
    <row r="60" spans="1:88" ht="14.25" customHeight="1">
      <c r="A60" s="295"/>
      <c r="B60" s="290"/>
      <c r="C60" s="85"/>
      <c r="D60" s="85"/>
      <c r="E60" s="162">
        <f>'02　受診者数'!R55</f>
        <v>0</v>
      </c>
      <c r="F60" s="179"/>
      <c r="G60" s="148"/>
      <c r="H60" s="40"/>
      <c r="I60" s="17"/>
      <c r="J60" s="1"/>
      <c r="K60" s="1"/>
      <c r="L60" s="1"/>
      <c r="M60" s="1"/>
      <c r="N60" s="1"/>
      <c r="O60" s="40"/>
      <c r="P60" s="17"/>
      <c r="Q60" s="1"/>
      <c r="R60" s="1"/>
      <c r="S60" s="1"/>
      <c r="T60" s="1"/>
      <c r="U60" s="1"/>
      <c r="V60" s="1"/>
      <c r="W60" s="1"/>
      <c r="X60" s="40"/>
      <c r="Y60" s="17"/>
      <c r="Z60" s="1"/>
      <c r="AA60" s="1"/>
      <c r="AB60" s="211"/>
      <c r="AE60" s="295"/>
      <c r="AF60" s="290"/>
      <c r="AG60" s="78"/>
      <c r="AH60" s="78"/>
      <c r="AI60" s="164">
        <f>'02　受診者数'!S55</f>
        <v>0</v>
      </c>
      <c r="AJ60" s="179"/>
      <c r="AK60" s="148"/>
      <c r="AL60" s="40"/>
      <c r="AM60" s="17"/>
      <c r="AN60" s="1"/>
      <c r="AO60" s="1"/>
      <c r="AP60" s="1"/>
      <c r="AQ60" s="1"/>
      <c r="AR60" s="1"/>
      <c r="AS60" s="40"/>
      <c r="AT60" s="17"/>
      <c r="AU60" s="1"/>
      <c r="AV60" s="1"/>
      <c r="AW60" s="1"/>
      <c r="AX60" s="1"/>
      <c r="AY60" s="1"/>
      <c r="AZ60" s="1"/>
      <c r="BA60" s="1"/>
      <c r="BB60" s="40"/>
      <c r="BC60" s="17"/>
      <c r="BD60" s="1"/>
      <c r="BE60" s="1"/>
      <c r="BF60" s="211"/>
      <c r="BG60" s="61"/>
      <c r="BJ60" s="294" t="s">
        <v>2</v>
      </c>
      <c r="BK60" s="90" t="s">
        <v>15</v>
      </c>
      <c r="BL60" s="168" t="e">
        <f>(BO24+BN24-BP24)/BM26</f>
        <v>#DIV/0!</v>
      </c>
      <c r="BM60" s="168" t="e">
        <f t="shared" si="34"/>
        <v>#DIV/0!</v>
      </c>
      <c r="BN60" s="169" t="e">
        <f t="shared" si="35"/>
        <v>#DIV/0!</v>
      </c>
      <c r="BO60" s="168" t="e">
        <f t="shared" si="36"/>
        <v>#DIV/0!</v>
      </c>
      <c r="BP60" s="168" t="e">
        <f t="shared" si="37"/>
        <v>#DIV/0!</v>
      </c>
      <c r="BQ60" s="170" t="e">
        <f t="shared" si="38"/>
        <v>#DIV/0!</v>
      </c>
      <c r="BR60" s="168" t="e">
        <f t="shared" si="39"/>
        <v>#DIV/0!</v>
      </c>
      <c r="BS60" s="168" t="e">
        <f t="shared" si="40"/>
        <v>#DIV/0!</v>
      </c>
    </row>
    <row r="61" spans="1:88" ht="14.25" customHeight="1">
      <c r="A61" s="295"/>
      <c r="B61" s="288" t="s">
        <v>0</v>
      </c>
      <c r="C61" s="85"/>
      <c r="D61" s="85"/>
      <c r="E61" s="86">
        <f>'02　受診者数'!R56</f>
        <v>0</v>
      </c>
      <c r="F61" s="212"/>
      <c r="G61" s="197"/>
      <c r="H61" s="150"/>
      <c r="I61" s="106"/>
      <c r="J61" s="108"/>
      <c r="K61" s="108"/>
      <c r="L61" s="108"/>
      <c r="M61" s="108"/>
      <c r="N61" s="108"/>
      <c r="O61" s="149"/>
      <c r="P61" s="106"/>
      <c r="Q61" s="108"/>
      <c r="R61" s="108"/>
      <c r="S61" s="108"/>
      <c r="T61" s="108"/>
      <c r="U61" s="108"/>
      <c r="V61" s="108"/>
      <c r="W61" s="108"/>
      <c r="X61" s="149"/>
      <c r="Y61" s="106"/>
      <c r="Z61" s="108"/>
      <c r="AA61" s="108"/>
      <c r="AB61" s="213"/>
      <c r="AE61" s="295"/>
      <c r="AF61" s="288" t="s">
        <v>0</v>
      </c>
      <c r="AG61" s="78"/>
      <c r="AH61" s="78"/>
      <c r="AI61" s="83">
        <f>'02　受診者数'!S56</f>
        <v>0</v>
      </c>
      <c r="AJ61" s="212"/>
      <c r="AK61" s="197"/>
      <c r="AL61" s="150"/>
      <c r="AM61" s="106"/>
      <c r="AN61" s="108"/>
      <c r="AO61" s="108"/>
      <c r="AP61" s="108"/>
      <c r="AQ61" s="108"/>
      <c r="AR61" s="108"/>
      <c r="AS61" s="149"/>
      <c r="AT61" s="106"/>
      <c r="AU61" s="108"/>
      <c r="AV61" s="108"/>
      <c r="AW61" s="108"/>
      <c r="AX61" s="108"/>
      <c r="AY61" s="108"/>
      <c r="AZ61" s="108"/>
      <c r="BA61" s="108"/>
      <c r="BB61" s="149"/>
      <c r="BC61" s="106"/>
      <c r="BD61" s="108"/>
      <c r="BE61" s="108"/>
      <c r="BF61" s="213"/>
      <c r="BG61" s="61"/>
      <c r="BJ61" s="295"/>
      <c r="BK61" s="90" t="s">
        <v>16</v>
      </c>
      <c r="BL61" s="168" t="e">
        <f>(BO25+BN25-BP25)/BM26</f>
        <v>#DIV/0!</v>
      </c>
      <c r="BM61" s="168" t="e">
        <f t="shared" si="34"/>
        <v>#DIV/0!</v>
      </c>
      <c r="BN61" s="169" t="e">
        <f t="shared" si="35"/>
        <v>#DIV/0!</v>
      </c>
      <c r="BO61" s="168" t="e">
        <f t="shared" si="36"/>
        <v>#DIV/0!</v>
      </c>
      <c r="BP61" s="168" t="e">
        <f t="shared" si="37"/>
        <v>#DIV/0!</v>
      </c>
      <c r="BQ61" s="170" t="e">
        <f t="shared" si="38"/>
        <v>#DIV/0!</v>
      </c>
      <c r="BR61" s="168" t="e">
        <f t="shared" si="39"/>
        <v>#DIV/0!</v>
      </c>
      <c r="BS61" s="168" t="e">
        <f t="shared" si="40"/>
        <v>#DIV/0!</v>
      </c>
    </row>
    <row r="62" spans="1:88" ht="14.25" customHeight="1">
      <c r="A62" s="296"/>
      <c r="B62" s="290"/>
      <c r="C62" s="87">
        <f>'01 対象者数'!M22</f>
        <v>0</v>
      </c>
      <c r="D62" s="87">
        <f>'01 対象者数'!N22</f>
        <v>0</v>
      </c>
      <c r="E62" s="88">
        <f>'02　受診者数'!R57</f>
        <v>0</v>
      </c>
      <c r="F62" s="214"/>
      <c r="G62" s="198"/>
      <c r="H62" s="145"/>
      <c r="I62" s="110"/>
      <c r="J62" s="103"/>
      <c r="K62" s="103"/>
      <c r="L62" s="103"/>
      <c r="M62" s="103"/>
      <c r="N62" s="103"/>
      <c r="O62" s="147"/>
      <c r="P62" s="110"/>
      <c r="Q62" s="103"/>
      <c r="R62" s="103"/>
      <c r="S62" s="103"/>
      <c r="T62" s="103"/>
      <c r="U62" s="103"/>
      <c r="V62" s="103"/>
      <c r="W62" s="103"/>
      <c r="X62" s="147"/>
      <c r="Y62" s="110"/>
      <c r="Z62" s="103"/>
      <c r="AA62" s="103"/>
      <c r="AB62" s="215"/>
      <c r="AE62" s="296"/>
      <c r="AF62" s="290"/>
      <c r="AG62" s="81">
        <f>'01 対象者数'!M22</f>
        <v>0</v>
      </c>
      <c r="AH62" s="81">
        <f>'01 対象者数'!N22</f>
        <v>0</v>
      </c>
      <c r="AI62" s="82">
        <f>'02　受診者数'!S57</f>
        <v>0</v>
      </c>
      <c r="AJ62" s="214"/>
      <c r="AK62" s="198"/>
      <c r="AL62" s="146"/>
      <c r="AM62" s="110"/>
      <c r="AN62" s="103"/>
      <c r="AO62" s="103"/>
      <c r="AP62" s="103"/>
      <c r="AQ62" s="103"/>
      <c r="AR62" s="103"/>
      <c r="AS62" s="147"/>
      <c r="AT62" s="110"/>
      <c r="AU62" s="103"/>
      <c r="AV62" s="103"/>
      <c r="AW62" s="103"/>
      <c r="AX62" s="103"/>
      <c r="AY62" s="103"/>
      <c r="AZ62" s="103"/>
      <c r="BA62" s="103"/>
      <c r="BB62" s="147"/>
      <c r="BC62" s="110"/>
      <c r="BD62" s="103"/>
      <c r="BE62" s="103"/>
      <c r="BF62" s="215"/>
      <c r="BG62" s="61"/>
      <c r="BJ62" s="296"/>
      <c r="BK62" s="90" t="s">
        <v>0</v>
      </c>
      <c r="BL62" s="168" t="e">
        <f>(BO26+BN26-BP25)/BM26</f>
        <v>#DIV/0!</v>
      </c>
      <c r="BM62" s="168" t="e">
        <f t="shared" si="34"/>
        <v>#DIV/0!</v>
      </c>
      <c r="BN62" s="169" t="e">
        <f t="shared" si="35"/>
        <v>#DIV/0!</v>
      </c>
      <c r="BO62" s="168" t="e">
        <f t="shared" si="36"/>
        <v>#DIV/0!</v>
      </c>
      <c r="BP62" s="168" t="e">
        <f t="shared" si="37"/>
        <v>#DIV/0!</v>
      </c>
      <c r="BQ62" s="170" t="e">
        <f t="shared" si="38"/>
        <v>#DIV/0!</v>
      </c>
      <c r="BR62" s="168" t="e">
        <f t="shared" si="39"/>
        <v>#DIV/0!</v>
      </c>
      <c r="BS62" s="168" t="e">
        <f t="shared" si="40"/>
        <v>#DIV/0!</v>
      </c>
    </row>
    <row r="63" spans="1:88" ht="14.25" customHeight="1">
      <c r="A63" s="294" t="s">
        <v>30</v>
      </c>
      <c r="B63" s="288" t="s">
        <v>15</v>
      </c>
      <c r="C63" s="85"/>
      <c r="D63" s="85"/>
      <c r="E63" s="86">
        <f>'02　受診者数'!R58</f>
        <v>0</v>
      </c>
      <c r="F63" s="212"/>
      <c r="G63" s="197"/>
      <c r="H63" s="150"/>
      <c r="I63" s="106"/>
      <c r="J63" s="108"/>
      <c r="K63" s="108"/>
      <c r="L63" s="108"/>
      <c r="M63" s="108"/>
      <c r="N63" s="108"/>
      <c r="O63" s="149"/>
      <c r="P63" s="106"/>
      <c r="Q63" s="108"/>
      <c r="R63" s="108"/>
      <c r="S63" s="108"/>
      <c r="T63" s="108"/>
      <c r="U63" s="108"/>
      <c r="V63" s="108"/>
      <c r="W63" s="108"/>
      <c r="X63" s="149"/>
      <c r="Y63" s="106"/>
      <c r="Z63" s="108"/>
      <c r="AA63" s="108"/>
      <c r="AB63" s="213"/>
      <c r="AE63" s="294" t="s">
        <v>30</v>
      </c>
      <c r="AF63" s="288" t="s">
        <v>15</v>
      </c>
      <c r="AG63" s="78"/>
      <c r="AH63" s="78"/>
      <c r="AI63" s="83">
        <f>'02　受診者数'!S58</f>
        <v>0</v>
      </c>
      <c r="AJ63" s="212"/>
      <c r="AK63" s="197"/>
      <c r="AL63" s="150"/>
      <c r="AM63" s="106"/>
      <c r="AN63" s="108"/>
      <c r="AO63" s="108"/>
      <c r="AP63" s="108"/>
      <c r="AQ63" s="108"/>
      <c r="AR63" s="108"/>
      <c r="AS63" s="149"/>
      <c r="AT63" s="106"/>
      <c r="AU63" s="108"/>
      <c r="AV63" s="108"/>
      <c r="AW63" s="108"/>
      <c r="AX63" s="108"/>
      <c r="AY63" s="108"/>
      <c r="AZ63" s="108"/>
      <c r="BA63" s="108"/>
      <c r="BB63" s="149"/>
      <c r="BC63" s="106"/>
      <c r="BD63" s="108"/>
      <c r="BE63" s="108"/>
      <c r="BF63" s="213"/>
      <c r="BG63" s="61"/>
      <c r="BJ63" s="294" t="s">
        <v>3</v>
      </c>
      <c r="BK63" s="90" t="s">
        <v>15</v>
      </c>
      <c r="BL63" s="168" t="e">
        <f>(BO27+BN27-BP27)/BM29</f>
        <v>#DIV/0!</v>
      </c>
      <c r="BM63" s="168" t="e">
        <f t="shared" si="34"/>
        <v>#DIV/0!</v>
      </c>
      <c r="BN63" s="169" t="e">
        <f t="shared" si="35"/>
        <v>#DIV/0!</v>
      </c>
      <c r="BO63" s="168" t="e">
        <f t="shared" si="36"/>
        <v>#DIV/0!</v>
      </c>
      <c r="BP63" s="168" t="e">
        <f t="shared" si="37"/>
        <v>#DIV/0!</v>
      </c>
      <c r="BQ63" s="170" t="e">
        <f t="shared" si="38"/>
        <v>#DIV/0!</v>
      </c>
      <c r="BR63" s="168" t="e">
        <f t="shared" si="39"/>
        <v>#DIV/0!</v>
      </c>
      <c r="BS63" s="168" t="e">
        <f t="shared" si="40"/>
        <v>#DIV/0!</v>
      </c>
    </row>
    <row r="64" spans="1:88" ht="14.25" customHeight="1">
      <c r="A64" s="295"/>
      <c r="B64" s="290"/>
      <c r="C64" s="85"/>
      <c r="D64" s="85"/>
      <c r="E64" s="161">
        <f>'02　受診者数'!R59</f>
        <v>0</v>
      </c>
      <c r="F64" s="179"/>
      <c r="G64" s="148"/>
      <c r="H64" s="145"/>
      <c r="I64" s="17"/>
      <c r="J64" s="1"/>
      <c r="K64" s="1"/>
      <c r="L64" s="1"/>
      <c r="M64" s="1"/>
      <c r="N64" s="1"/>
      <c r="O64" s="40"/>
      <c r="P64" s="17"/>
      <c r="Q64" s="1"/>
      <c r="R64" s="1"/>
      <c r="S64" s="1"/>
      <c r="T64" s="1"/>
      <c r="U64" s="1"/>
      <c r="V64" s="1"/>
      <c r="W64" s="1"/>
      <c r="X64" s="40"/>
      <c r="Y64" s="17"/>
      <c r="Z64" s="1"/>
      <c r="AA64" s="1"/>
      <c r="AB64" s="211"/>
      <c r="AE64" s="295"/>
      <c r="AF64" s="290"/>
      <c r="AG64" s="78"/>
      <c r="AH64" s="78"/>
      <c r="AI64" s="163">
        <f>'02　受診者数'!S59</f>
        <v>0</v>
      </c>
      <c r="AJ64" s="179"/>
      <c r="AK64" s="148"/>
      <c r="AL64" s="145"/>
      <c r="AM64" s="17"/>
      <c r="AN64" s="1"/>
      <c r="AO64" s="1"/>
      <c r="AP64" s="1"/>
      <c r="AQ64" s="1"/>
      <c r="AR64" s="1"/>
      <c r="AS64" s="40"/>
      <c r="AT64" s="17"/>
      <c r="AU64" s="1"/>
      <c r="AV64" s="1"/>
      <c r="AW64" s="1"/>
      <c r="AX64" s="1"/>
      <c r="AY64" s="1"/>
      <c r="AZ64" s="1"/>
      <c r="BA64" s="1"/>
      <c r="BB64" s="40"/>
      <c r="BC64" s="17"/>
      <c r="BD64" s="1"/>
      <c r="BE64" s="1"/>
      <c r="BF64" s="211"/>
      <c r="BG64" s="61"/>
      <c r="BJ64" s="295"/>
      <c r="BK64" s="90" t="s">
        <v>16</v>
      </c>
      <c r="BL64" s="168" t="e">
        <f>(BO28+BN28-BP28)/BM29</f>
        <v>#DIV/0!</v>
      </c>
      <c r="BM64" s="168" t="e">
        <f t="shared" si="34"/>
        <v>#DIV/0!</v>
      </c>
      <c r="BN64" s="169" t="e">
        <f t="shared" si="35"/>
        <v>#DIV/0!</v>
      </c>
      <c r="BO64" s="168" t="e">
        <f t="shared" si="36"/>
        <v>#DIV/0!</v>
      </c>
      <c r="BP64" s="168" t="e">
        <f t="shared" si="37"/>
        <v>#DIV/0!</v>
      </c>
      <c r="BQ64" s="170" t="e">
        <f t="shared" si="38"/>
        <v>#DIV/0!</v>
      </c>
      <c r="BR64" s="168" t="e">
        <f t="shared" si="39"/>
        <v>#DIV/0!</v>
      </c>
      <c r="BS64" s="168" t="e">
        <f t="shared" si="40"/>
        <v>#DIV/0!</v>
      </c>
    </row>
    <row r="65" spans="1:71" ht="14.25" customHeight="1">
      <c r="A65" s="295"/>
      <c r="B65" s="288" t="s">
        <v>16</v>
      </c>
      <c r="C65" s="85"/>
      <c r="D65" s="85"/>
      <c r="E65" s="86">
        <f>'02　受診者数'!R60</f>
        <v>0</v>
      </c>
      <c r="F65" s="212"/>
      <c r="G65" s="197"/>
      <c r="H65" s="149"/>
      <c r="I65" s="106"/>
      <c r="J65" s="108"/>
      <c r="K65" s="108"/>
      <c r="L65" s="108"/>
      <c r="M65" s="108"/>
      <c r="N65" s="108"/>
      <c r="O65" s="149"/>
      <c r="P65" s="106"/>
      <c r="Q65" s="108"/>
      <c r="R65" s="108"/>
      <c r="S65" s="108"/>
      <c r="T65" s="108"/>
      <c r="U65" s="108"/>
      <c r="V65" s="108"/>
      <c r="W65" s="108"/>
      <c r="X65" s="149"/>
      <c r="Y65" s="106"/>
      <c r="Z65" s="108"/>
      <c r="AA65" s="108"/>
      <c r="AB65" s="213"/>
      <c r="AE65" s="295"/>
      <c r="AF65" s="288" t="s">
        <v>16</v>
      </c>
      <c r="AG65" s="78"/>
      <c r="AH65" s="78"/>
      <c r="AI65" s="83">
        <f>'02　受診者数'!S60</f>
        <v>0</v>
      </c>
      <c r="AJ65" s="212"/>
      <c r="AK65" s="197"/>
      <c r="AL65" s="149"/>
      <c r="AM65" s="106"/>
      <c r="AN65" s="108"/>
      <c r="AO65" s="108"/>
      <c r="AP65" s="108"/>
      <c r="AQ65" s="108"/>
      <c r="AR65" s="108"/>
      <c r="AS65" s="149"/>
      <c r="AT65" s="106"/>
      <c r="AU65" s="108"/>
      <c r="AV65" s="108"/>
      <c r="AW65" s="108"/>
      <c r="AX65" s="108"/>
      <c r="AY65" s="108"/>
      <c r="AZ65" s="108"/>
      <c r="BA65" s="108"/>
      <c r="BB65" s="149"/>
      <c r="BC65" s="106"/>
      <c r="BD65" s="108"/>
      <c r="BE65" s="108"/>
      <c r="BF65" s="213"/>
      <c r="BG65" s="61"/>
      <c r="BJ65" s="296"/>
      <c r="BK65" s="90" t="s">
        <v>0</v>
      </c>
      <c r="BL65" s="168" t="e">
        <f>(BO29+BN29-BP28)/BM29</f>
        <v>#DIV/0!</v>
      </c>
      <c r="BM65" s="168" t="e">
        <f t="shared" si="34"/>
        <v>#DIV/0!</v>
      </c>
      <c r="BN65" s="169" t="e">
        <f t="shared" si="35"/>
        <v>#DIV/0!</v>
      </c>
      <c r="BO65" s="168" t="e">
        <f t="shared" si="36"/>
        <v>#DIV/0!</v>
      </c>
      <c r="BP65" s="168" t="e">
        <f t="shared" si="37"/>
        <v>#DIV/0!</v>
      </c>
      <c r="BQ65" s="170" t="e">
        <f t="shared" si="38"/>
        <v>#DIV/0!</v>
      </c>
      <c r="BR65" s="168" t="e">
        <f t="shared" si="39"/>
        <v>#DIV/0!</v>
      </c>
      <c r="BS65" s="168" t="e">
        <f t="shared" si="40"/>
        <v>#DIV/0!</v>
      </c>
    </row>
    <row r="66" spans="1:71" ht="14.25" customHeight="1">
      <c r="A66" s="295"/>
      <c r="B66" s="290"/>
      <c r="C66" s="85"/>
      <c r="D66" s="85"/>
      <c r="E66" s="162">
        <f>'02　受診者数'!R61</f>
        <v>0</v>
      </c>
      <c r="F66" s="179"/>
      <c r="G66" s="148"/>
      <c r="H66" s="40"/>
      <c r="I66" s="17"/>
      <c r="J66" s="1"/>
      <c r="K66" s="1"/>
      <c r="L66" s="1"/>
      <c r="M66" s="1"/>
      <c r="N66" s="1"/>
      <c r="O66" s="40"/>
      <c r="P66" s="17"/>
      <c r="Q66" s="1"/>
      <c r="R66" s="1"/>
      <c r="S66" s="1"/>
      <c r="T66" s="1"/>
      <c r="U66" s="1"/>
      <c r="V66" s="1"/>
      <c r="W66" s="1"/>
      <c r="X66" s="40"/>
      <c r="Y66" s="17"/>
      <c r="Z66" s="1"/>
      <c r="AA66" s="1"/>
      <c r="AB66" s="211"/>
      <c r="AE66" s="295"/>
      <c r="AF66" s="290"/>
      <c r="AG66" s="78"/>
      <c r="AH66" s="78"/>
      <c r="AI66" s="164">
        <f>'02　受診者数'!S61</f>
        <v>0</v>
      </c>
      <c r="AJ66" s="179"/>
      <c r="AK66" s="148"/>
      <c r="AL66" s="40"/>
      <c r="AM66" s="17"/>
      <c r="AN66" s="1"/>
      <c r="AO66" s="1"/>
      <c r="AP66" s="1"/>
      <c r="AQ66" s="1"/>
      <c r="AR66" s="1"/>
      <c r="AS66" s="40"/>
      <c r="AT66" s="17"/>
      <c r="AU66" s="1"/>
      <c r="AV66" s="1"/>
      <c r="AW66" s="1"/>
      <c r="AX66" s="1"/>
      <c r="AY66" s="1"/>
      <c r="AZ66" s="1"/>
      <c r="BA66" s="1"/>
      <c r="BB66" s="40"/>
      <c r="BC66" s="17"/>
      <c r="BD66" s="1"/>
      <c r="BE66" s="1"/>
      <c r="BF66" s="211"/>
      <c r="BG66" s="61"/>
      <c r="BJ66" s="294" t="s">
        <v>4</v>
      </c>
      <c r="BK66" s="90" t="s">
        <v>15</v>
      </c>
      <c r="BL66" s="168" t="e">
        <f>(BO30+BN30-BP30)/BM32</f>
        <v>#DIV/0!</v>
      </c>
      <c r="BM66" s="168" t="e">
        <f t="shared" si="34"/>
        <v>#DIV/0!</v>
      </c>
      <c r="BN66" s="169" t="e">
        <f t="shared" si="35"/>
        <v>#DIV/0!</v>
      </c>
      <c r="BO66" s="168" t="e">
        <f t="shared" si="36"/>
        <v>#DIV/0!</v>
      </c>
      <c r="BP66" s="168" t="e">
        <f t="shared" si="37"/>
        <v>#DIV/0!</v>
      </c>
      <c r="BQ66" s="170" t="e">
        <f t="shared" si="38"/>
        <v>#DIV/0!</v>
      </c>
      <c r="BR66" s="168" t="e">
        <f t="shared" si="39"/>
        <v>#DIV/0!</v>
      </c>
      <c r="BS66" s="168" t="e">
        <f t="shared" si="40"/>
        <v>#DIV/0!</v>
      </c>
    </row>
    <row r="67" spans="1:71" ht="14.25" customHeight="1">
      <c r="A67" s="295"/>
      <c r="B67" s="288" t="s">
        <v>0</v>
      </c>
      <c r="C67" s="85"/>
      <c r="D67" s="85"/>
      <c r="E67" s="86">
        <f>'02　受診者数'!R62</f>
        <v>0</v>
      </c>
      <c r="F67" s="212"/>
      <c r="G67" s="197"/>
      <c r="H67" s="150"/>
      <c r="I67" s="106"/>
      <c r="J67" s="108"/>
      <c r="K67" s="108"/>
      <c r="L67" s="108"/>
      <c r="M67" s="108"/>
      <c r="N67" s="108"/>
      <c r="O67" s="149"/>
      <c r="P67" s="106"/>
      <c r="Q67" s="108"/>
      <c r="R67" s="108"/>
      <c r="S67" s="108"/>
      <c r="T67" s="108"/>
      <c r="U67" s="108"/>
      <c r="V67" s="108"/>
      <c r="W67" s="108"/>
      <c r="X67" s="149"/>
      <c r="Y67" s="106"/>
      <c r="Z67" s="108"/>
      <c r="AA67" s="108"/>
      <c r="AB67" s="213"/>
      <c r="AE67" s="295"/>
      <c r="AF67" s="288" t="s">
        <v>0</v>
      </c>
      <c r="AG67" s="78"/>
      <c r="AH67" s="78"/>
      <c r="AI67" s="83">
        <f>'02　受診者数'!S62</f>
        <v>0</v>
      </c>
      <c r="AJ67" s="212"/>
      <c r="AK67" s="197"/>
      <c r="AL67" s="150"/>
      <c r="AM67" s="106"/>
      <c r="AN67" s="108"/>
      <c r="AO67" s="108"/>
      <c r="AP67" s="108"/>
      <c r="AQ67" s="108"/>
      <c r="AR67" s="108"/>
      <c r="AS67" s="149"/>
      <c r="AT67" s="106"/>
      <c r="AU67" s="108"/>
      <c r="AV67" s="108"/>
      <c r="AW67" s="108"/>
      <c r="AX67" s="108"/>
      <c r="AY67" s="108"/>
      <c r="AZ67" s="108"/>
      <c r="BA67" s="108"/>
      <c r="BB67" s="149"/>
      <c r="BC67" s="106"/>
      <c r="BD67" s="108"/>
      <c r="BE67" s="108"/>
      <c r="BF67" s="213"/>
      <c r="BG67" s="61"/>
      <c r="BJ67" s="295"/>
      <c r="BK67" s="90" t="s">
        <v>16</v>
      </c>
      <c r="BL67" s="168" t="e">
        <f>(BO31+BN31-BP31)/BM32</f>
        <v>#DIV/0!</v>
      </c>
      <c r="BM67" s="168" t="e">
        <f t="shared" si="34"/>
        <v>#DIV/0!</v>
      </c>
      <c r="BN67" s="169" t="e">
        <f t="shared" si="35"/>
        <v>#DIV/0!</v>
      </c>
      <c r="BO67" s="168" t="e">
        <f t="shared" si="36"/>
        <v>#DIV/0!</v>
      </c>
      <c r="BP67" s="168" t="e">
        <f t="shared" si="37"/>
        <v>#DIV/0!</v>
      </c>
      <c r="BQ67" s="170" t="e">
        <f t="shared" si="38"/>
        <v>#DIV/0!</v>
      </c>
      <c r="BR67" s="168" t="e">
        <f t="shared" si="39"/>
        <v>#DIV/0!</v>
      </c>
      <c r="BS67" s="168" t="e">
        <f t="shared" si="40"/>
        <v>#DIV/0!</v>
      </c>
    </row>
    <row r="68" spans="1:71" ht="14.25" customHeight="1">
      <c r="A68" s="296"/>
      <c r="B68" s="290"/>
      <c r="C68" s="263">
        <f>'01 対象者数'!M24</f>
        <v>0</v>
      </c>
      <c r="D68" s="263">
        <f>'01 対象者数'!N24</f>
        <v>0</v>
      </c>
      <c r="E68" s="88">
        <f>'02　受診者数'!R63</f>
        <v>0</v>
      </c>
      <c r="F68" s="214"/>
      <c r="G68" s="198"/>
      <c r="H68" s="145"/>
      <c r="I68" s="110"/>
      <c r="J68" s="103"/>
      <c r="K68" s="103"/>
      <c r="L68" s="103"/>
      <c r="M68" s="103"/>
      <c r="N68" s="103"/>
      <c r="O68" s="147"/>
      <c r="P68" s="110"/>
      <c r="Q68" s="103"/>
      <c r="R68" s="103"/>
      <c r="S68" s="103"/>
      <c r="T68" s="103"/>
      <c r="U68" s="103"/>
      <c r="V68" s="103"/>
      <c r="W68" s="103"/>
      <c r="X68" s="147"/>
      <c r="Y68" s="110"/>
      <c r="Z68" s="103"/>
      <c r="AA68" s="103"/>
      <c r="AB68" s="215"/>
      <c r="AE68" s="296"/>
      <c r="AF68" s="290"/>
      <c r="AG68" s="261">
        <f>'01 対象者数'!M24</f>
        <v>0</v>
      </c>
      <c r="AH68" s="261">
        <f>'01 対象者数'!N24</f>
        <v>0</v>
      </c>
      <c r="AI68" s="82">
        <f>'02　受診者数'!S63</f>
        <v>0</v>
      </c>
      <c r="AJ68" s="214"/>
      <c r="AK68" s="198"/>
      <c r="AL68" s="146"/>
      <c r="AM68" s="110"/>
      <c r="AN68" s="103"/>
      <c r="AO68" s="103"/>
      <c r="AP68" s="103"/>
      <c r="AQ68" s="103"/>
      <c r="AR68" s="103"/>
      <c r="AS68" s="147"/>
      <c r="AT68" s="110"/>
      <c r="AU68" s="103"/>
      <c r="AV68" s="103"/>
      <c r="AW68" s="103"/>
      <c r="AX68" s="103"/>
      <c r="AY68" s="103"/>
      <c r="AZ68" s="103"/>
      <c r="BA68" s="103"/>
      <c r="BB68" s="147"/>
      <c r="BC68" s="110"/>
      <c r="BD68" s="103"/>
      <c r="BE68" s="103"/>
      <c r="BF68" s="215"/>
      <c r="BG68" s="61"/>
      <c r="BJ68" s="296"/>
      <c r="BK68" s="90" t="s">
        <v>0</v>
      </c>
      <c r="BL68" s="168" t="e">
        <f>(BO32+BN32-BP31)/BM32</f>
        <v>#DIV/0!</v>
      </c>
      <c r="BM68" s="168" t="e">
        <f t="shared" si="34"/>
        <v>#DIV/0!</v>
      </c>
      <c r="BN68" s="169" t="e">
        <f t="shared" si="35"/>
        <v>#DIV/0!</v>
      </c>
      <c r="BO68" s="168" t="e">
        <f t="shared" si="36"/>
        <v>#DIV/0!</v>
      </c>
      <c r="BP68" s="168" t="e">
        <f t="shared" si="37"/>
        <v>#DIV/0!</v>
      </c>
      <c r="BQ68" s="170" t="e">
        <f t="shared" si="38"/>
        <v>#DIV/0!</v>
      </c>
      <c r="BR68" s="168" t="e">
        <f t="shared" si="39"/>
        <v>#DIV/0!</v>
      </c>
      <c r="BS68" s="168" t="e">
        <f t="shared" si="40"/>
        <v>#DIV/0!</v>
      </c>
    </row>
    <row r="69" spans="1:71" ht="14.25" customHeight="1">
      <c r="A69" s="294" t="s">
        <v>31</v>
      </c>
      <c r="B69" s="288" t="s">
        <v>15</v>
      </c>
      <c r="C69" s="85"/>
      <c r="D69" s="85"/>
      <c r="E69" s="86">
        <f>'02　受診者数'!R64</f>
        <v>0</v>
      </c>
      <c r="F69" s="212"/>
      <c r="G69" s="197"/>
      <c r="H69" s="150"/>
      <c r="I69" s="106"/>
      <c r="J69" s="108"/>
      <c r="K69" s="108"/>
      <c r="L69" s="108"/>
      <c r="M69" s="108"/>
      <c r="N69" s="108"/>
      <c r="O69" s="149"/>
      <c r="P69" s="106"/>
      <c r="Q69" s="108"/>
      <c r="R69" s="108"/>
      <c r="S69" s="108"/>
      <c r="T69" s="108"/>
      <c r="U69" s="108"/>
      <c r="V69" s="108"/>
      <c r="W69" s="108"/>
      <c r="X69" s="149"/>
      <c r="Y69" s="106"/>
      <c r="Z69" s="108"/>
      <c r="AA69" s="108"/>
      <c r="AB69" s="213"/>
      <c r="AE69" s="294" t="s">
        <v>31</v>
      </c>
      <c r="AF69" s="288" t="s">
        <v>15</v>
      </c>
      <c r="AG69" s="78"/>
      <c r="AH69" s="78"/>
      <c r="AI69" s="83">
        <f>'02　受診者数'!S64</f>
        <v>0</v>
      </c>
      <c r="AJ69" s="212"/>
      <c r="AK69" s="197"/>
      <c r="AL69" s="150"/>
      <c r="AM69" s="106"/>
      <c r="AN69" s="108"/>
      <c r="AO69" s="108"/>
      <c r="AP69" s="108"/>
      <c r="AQ69" s="108"/>
      <c r="AR69" s="108"/>
      <c r="AS69" s="149"/>
      <c r="AT69" s="106"/>
      <c r="AU69" s="108"/>
      <c r="AV69" s="108"/>
      <c r="AW69" s="108"/>
      <c r="AX69" s="108"/>
      <c r="AY69" s="108"/>
      <c r="AZ69" s="108"/>
      <c r="BA69" s="108"/>
      <c r="BB69" s="149"/>
      <c r="BC69" s="106"/>
      <c r="BD69" s="108"/>
      <c r="BE69" s="108"/>
      <c r="BF69" s="213"/>
      <c r="BG69" s="61"/>
      <c r="BJ69" s="294" t="s">
        <v>5</v>
      </c>
      <c r="BK69" s="90" t="s">
        <v>15</v>
      </c>
      <c r="BL69" s="168" t="e">
        <f>(BO33+BN33-BP33)/BM35</f>
        <v>#DIV/0!</v>
      </c>
      <c r="BM69" s="168" t="e">
        <f t="shared" si="34"/>
        <v>#DIV/0!</v>
      </c>
      <c r="BN69" s="169" t="e">
        <f t="shared" si="35"/>
        <v>#DIV/0!</v>
      </c>
      <c r="BO69" s="168" t="e">
        <f t="shared" si="36"/>
        <v>#DIV/0!</v>
      </c>
      <c r="BP69" s="168" t="e">
        <f t="shared" si="37"/>
        <v>#DIV/0!</v>
      </c>
      <c r="BQ69" s="170" t="e">
        <f t="shared" si="38"/>
        <v>#DIV/0!</v>
      </c>
      <c r="BR69" s="168" t="e">
        <f t="shared" si="39"/>
        <v>#DIV/0!</v>
      </c>
      <c r="BS69" s="168" t="e">
        <f t="shared" si="40"/>
        <v>#DIV/0!</v>
      </c>
    </row>
    <row r="70" spans="1:71" ht="14.25" customHeight="1">
      <c r="A70" s="295"/>
      <c r="B70" s="290"/>
      <c r="C70" s="85"/>
      <c r="D70" s="85"/>
      <c r="E70" s="161">
        <f>'02　受診者数'!R65</f>
        <v>0</v>
      </c>
      <c r="F70" s="179"/>
      <c r="G70" s="148"/>
      <c r="H70" s="145"/>
      <c r="I70" s="17"/>
      <c r="J70" s="1"/>
      <c r="K70" s="1"/>
      <c r="L70" s="1"/>
      <c r="M70" s="1"/>
      <c r="N70" s="1"/>
      <c r="O70" s="40"/>
      <c r="P70" s="17"/>
      <c r="Q70" s="1"/>
      <c r="R70" s="1"/>
      <c r="S70" s="1"/>
      <c r="T70" s="1"/>
      <c r="U70" s="1"/>
      <c r="V70" s="1"/>
      <c r="W70" s="1"/>
      <c r="X70" s="40"/>
      <c r="Y70" s="17"/>
      <c r="Z70" s="1"/>
      <c r="AA70" s="1"/>
      <c r="AB70" s="211"/>
      <c r="AE70" s="295"/>
      <c r="AF70" s="290"/>
      <c r="AG70" s="78"/>
      <c r="AH70" s="78"/>
      <c r="AI70" s="163">
        <f>'02　受診者数'!S65</f>
        <v>0</v>
      </c>
      <c r="AJ70" s="179"/>
      <c r="AK70" s="148"/>
      <c r="AL70" s="145"/>
      <c r="AM70" s="17"/>
      <c r="AN70" s="1"/>
      <c r="AO70" s="1"/>
      <c r="AP70" s="1"/>
      <c r="AQ70" s="1"/>
      <c r="AR70" s="1"/>
      <c r="AS70" s="40"/>
      <c r="AT70" s="17"/>
      <c r="AU70" s="1"/>
      <c r="AV70" s="1"/>
      <c r="AW70" s="1"/>
      <c r="AX70" s="1"/>
      <c r="AY70" s="1"/>
      <c r="AZ70" s="1"/>
      <c r="BA70" s="1"/>
      <c r="BB70" s="40"/>
      <c r="BC70" s="17"/>
      <c r="BD70" s="1"/>
      <c r="BE70" s="1"/>
      <c r="BF70" s="211"/>
      <c r="BG70" s="61"/>
      <c r="BJ70" s="295"/>
      <c r="BK70" s="90" t="s">
        <v>16</v>
      </c>
      <c r="BL70" s="168" t="e">
        <f>(BO34+BN34-BP34)/BM35</f>
        <v>#DIV/0!</v>
      </c>
      <c r="BM70" s="168" t="e">
        <f t="shared" si="34"/>
        <v>#DIV/0!</v>
      </c>
      <c r="BN70" s="169" t="e">
        <f t="shared" si="35"/>
        <v>#DIV/0!</v>
      </c>
      <c r="BO70" s="168" t="e">
        <f t="shared" si="36"/>
        <v>#DIV/0!</v>
      </c>
      <c r="BP70" s="168" t="e">
        <f t="shared" si="37"/>
        <v>#DIV/0!</v>
      </c>
      <c r="BQ70" s="170" t="e">
        <f t="shared" si="38"/>
        <v>#DIV/0!</v>
      </c>
      <c r="BR70" s="168" t="e">
        <f t="shared" si="39"/>
        <v>#DIV/0!</v>
      </c>
      <c r="BS70" s="168" t="e">
        <f t="shared" si="40"/>
        <v>#DIV/0!</v>
      </c>
    </row>
    <row r="71" spans="1:71" ht="14.25" customHeight="1">
      <c r="A71" s="295"/>
      <c r="B71" s="288" t="s">
        <v>16</v>
      </c>
      <c r="C71" s="85"/>
      <c r="D71" s="85"/>
      <c r="E71" s="86">
        <f>'02　受診者数'!R66</f>
        <v>0</v>
      </c>
      <c r="F71" s="212"/>
      <c r="G71" s="197"/>
      <c r="H71" s="149"/>
      <c r="I71" s="106"/>
      <c r="J71" s="108"/>
      <c r="K71" s="108"/>
      <c r="L71" s="108"/>
      <c r="M71" s="108"/>
      <c r="N71" s="108"/>
      <c r="O71" s="149"/>
      <c r="P71" s="106"/>
      <c r="Q71" s="108"/>
      <c r="R71" s="108"/>
      <c r="S71" s="108"/>
      <c r="T71" s="108"/>
      <c r="U71" s="108"/>
      <c r="V71" s="108"/>
      <c r="W71" s="108"/>
      <c r="X71" s="149"/>
      <c r="Y71" s="106"/>
      <c r="Z71" s="108"/>
      <c r="AA71" s="108"/>
      <c r="AB71" s="213"/>
      <c r="AE71" s="295"/>
      <c r="AF71" s="288" t="s">
        <v>16</v>
      </c>
      <c r="AG71" s="78"/>
      <c r="AH71" s="78"/>
      <c r="AI71" s="83">
        <f>'02　受診者数'!S66</f>
        <v>0</v>
      </c>
      <c r="AJ71" s="212"/>
      <c r="AK71" s="197"/>
      <c r="AL71" s="149"/>
      <c r="AM71" s="106"/>
      <c r="AN71" s="108"/>
      <c r="AO71" s="108"/>
      <c r="AP71" s="108"/>
      <c r="AQ71" s="108"/>
      <c r="AR71" s="108"/>
      <c r="AS71" s="149"/>
      <c r="AT71" s="106"/>
      <c r="AU71" s="108"/>
      <c r="AV71" s="108"/>
      <c r="AW71" s="108"/>
      <c r="AX71" s="108"/>
      <c r="AY71" s="108"/>
      <c r="AZ71" s="108"/>
      <c r="BA71" s="108"/>
      <c r="BB71" s="149"/>
      <c r="BC71" s="106"/>
      <c r="BD71" s="108"/>
      <c r="BE71" s="108"/>
      <c r="BF71" s="213"/>
      <c r="BG71" s="61"/>
      <c r="BJ71" s="296"/>
      <c r="BK71" s="90" t="s">
        <v>0</v>
      </c>
      <c r="BL71" s="168" t="e">
        <f>(BO35+BN35-BP34)/BM35</f>
        <v>#DIV/0!</v>
      </c>
      <c r="BM71" s="168" t="e">
        <f t="shared" si="34"/>
        <v>#DIV/0!</v>
      </c>
      <c r="BN71" s="169" t="e">
        <f t="shared" si="35"/>
        <v>#DIV/0!</v>
      </c>
      <c r="BO71" s="168" t="e">
        <f t="shared" si="36"/>
        <v>#DIV/0!</v>
      </c>
      <c r="BP71" s="168" t="e">
        <f t="shared" si="37"/>
        <v>#DIV/0!</v>
      </c>
      <c r="BQ71" s="170" t="e">
        <f t="shared" si="38"/>
        <v>#DIV/0!</v>
      </c>
      <c r="BR71" s="168" t="e">
        <f t="shared" si="39"/>
        <v>#DIV/0!</v>
      </c>
      <c r="BS71" s="168" t="e">
        <f t="shared" si="40"/>
        <v>#DIV/0!</v>
      </c>
    </row>
    <row r="72" spans="1:71" ht="14.25" customHeight="1">
      <c r="A72" s="295"/>
      <c r="B72" s="290"/>
      <c r="C72" s="85"/>
      <c r="D72" s="85"/>
      <c r="E72" s="162">
        <f>'02　受診者数'!R67</f>
        <v>0</v>
      </c>
      <c r="F72" s="179"/>
      <c r="G72" s="148"/>
      <c r="H72" s="40"/>
      <c r="I72" s="17"/>
      <c r="J72" s="1"/>
      <c r="K72" s="1"/>
      <c r="L72" s="1"/>
      <c r="M72" s="1"/>
      <c r="N72" s="1"/>
      <c r="O72" s="40"/>
      <c r="P72" s="17"/>
      <c r="Q72" s="1"/>
      <c r="R72" s="1"/>
      <c r="S72" s="1"/>
      <c r="T72" s="1"/>
      <c r="U72" s="1"/>
      <c r="V72" s="1"/>
      <c r="W72" s="1"/>
      <c r="X72" s="40"/>
      <c r="Y72" s="17"/>
      <c r="Z72" s="1"/>
      <c r="AA72" s="1"/>
      <c r="AB72" s="211"/>
      <c r="AE72" s="295"/>
      <c r="AF72" s="290"/>
      <c r="AG72" s="78"/>
      <c r="AH72" s="78"/>
      <c r="AI72" s="164">
        <f>'02　受診者数'!S67</f>
        <v>0</v>
      </c>
      <c r="AJ72" s="179"/>
      <c r="AK72" s="148"/>
      <c r="AL72" s="40"/>
      <c r="AM72" s="17"/>
      <c r="AN72" s="1"/>
      <c r="AO72" s="1"/>
      <c r="AP72" s="1"/>
      <c r="AQ72" s="1"/>
      <c r="AR72" s="1"/>
      <c r="AS72" s="40"/>
      <c r="AT72" s="17"/>
      <c r="AU72" s="1"/>
      <c r="AV72" s="1"/>
      <c r="AW72" s="1"/>
      <c r="AX72" s="1"/>
      <c r="AY72" s="1"/>
      <c r="AZ72" s="1"/>
      <c r="BA72" s="1"/>
      <c r="BB72" s="40"/>
      <c r="BC72" s="17"/>
      <c r="BD72" s="1"/>
      <c r="BE72" s="1"/>
      <c r="BF72" s="211"/>
      <c r="BG72" s="61"/>
      <c r="BJ72" s="294" t="s">
        <v>6</v>
      </c>
      <c r="BK72" s="90" t="s">
        <v>15</v>
      </c>
      <c r="BL72" s="168" t="e">
        <f>(BO36+BN36-BP36)/BM38</f>
        <v>#DIV/0!</v>
      </c>
      <c r="BM72" s="168" t="e">
        <f t="shared" si="34"/>
        <v>#DIV/0!</v>
      </c>
      <c r="BN72" s="169" t="e">
        <f t="shared" si="35"/>
        <v>#DIV/0!</v>
      </c>
      <c r="BO72" s="168" t="e">
        <f t="shared" si="36"/>
        <v>#DIV/0!</v>
      </c>
      <c r="BP72" s="168" t="e">
        <f t="shared" si="37"/>
        <v>#DIV/0!</v>
      </c>
      <c r="BQ72" s="170" t="e">
        <f t="shared" si="38"/>
        <v>#DIV/0!</v>
      </c>
      <c r="BR72" s="168" t="e">
        <f t="shared" si="39"/>
        <v>#DIV/0!</v>
      </c>
      <c r="BS72" s="168" t="e">
        <f t="shared" si="40"/>
        <v>#DIV/0!</v>
      </c>
    </row>
    <row r="73" spans="1:71" ht="14.25" customHeight="1">
      <c r="A73" s="295"/>
      <c r="B73" s="288" t="s">
        <v>0</v>
      </c>
      <c r="C73" s="85"/>
      <c r="D73" s="85"/>
      <c r="E73" s="86">
        <f>'02　受診者数'!R68</f>
        <v>0</v>
      </c>
      <c r="F73" s="212"/>
      <c r="G73" s="197"/>
      <c r="H73" s="150"/>
      <c r="I73" s="106"/>
      <c r="J73" s="108"/>
      <c r="K73" s="108"/>
      <c r="L73" s="108"/>
      <c r="M73" s="108"/>
      <c r="N73" s="108"/>
      <c r="O73" s="149"/>
      <c r="P73" s="106"/>
      <c r="Q73" s="108"/>
      <c r="R73" s="108"/>
      <c r="S73" s="108"/>
      <c r="T73" s="108"/>
      <c r="U73" s="108"/>
      <c r="V73" s="108"/>
      <c r="W73" s="108"/>
      <c r="X73" s="149"/>
      <c r="Y73" s="106"/>
      <c r="Z73" s="108"/>
      <c r="AA73" s="108"/>
      <c r="AB73" s="213"/>
      <c r="AE73" s="295"/>
      <c r="AF73" s="288" t="s">
        <v>0</v>
      </c>
      <c r="AG73" s="78"/>
      <c r="AH73" s="78"/>
      <c r="AI73" s="83">
        <f>'02　受診者数'!S68</f>
        <v>0</v>
      </c>
      <c r="AJ73" s="212"/>
      <c r="AK73" s="197"/>
      <c r="AL73" s="150"/>
      <c r="AM73" s="106"/>
      <c r="AN73" s="108"/>
      <c r="AO73" s="108"/>
      <c r="AP73" s="108"/>
      <c r="AQ73" s="108"/>
      <c r="AR73" s="108"/>
      <c r="AS73" s="149"/>
      <c r="AT73" s="106"/>
      <c r="AU73" s="108"/>
      <c r="AV73" s="108"/>
      <c r="AW73" s="108"/>
      <c r="AX73" s="108"/>
      <c r="AY73" s="108"/>
      <c r="AZ73" s="108"/>
      <c r="BA73" s="108"/>
      <c r="BB73" s="149"/>
      <c r="BC73" s="106"/>
      <c r="BD73" s="108"/>
      <c r="BE73" s="108"/>
      <c r="BF73" s="213"/>
      <c r="BG73" s="61"/>
      <c r="BJ73" s="295"/>
      <c r="BK73" s="90" t="s">
        <v>16</v>
      </c>
      <c r="BL73" s="168" t="e">
        <f>(BO37+BN37-BP37)/BM38</f>
        <v>#DIV/0!</v>
      </c>
      <c r="BM73" s="168" t="e">
        <f t="shared" si="34"/>
        <v>#DIV/0!</v>
      </c>
      <c r="BN73" s="169" t="e">
        <f t="shared" si="35"/>
        <v>#DIV/0!</v>
      </c>
      <c r="BO73" s="168" t="e">
        <f t="shared" si="36"/>
        <v>#DIV/0!</v>
      </c>
      <c r="BP73" s="168" t="e">
        <f t="shared" si="37"/>
        <v>#DIV/0!</v>
      </c>
      <c r="BQ73" s="170" t="e">
        <f t="shared" si="38"/>
        <v>#DIV/0!</v>
      </c>
      <c r="BR73" s="168" t="e">
        <f t="shared" si="39"/>
        <v>#DIV/0!</v>
      </c>
      <c r="BS73" s="168" t="e">
        <f t="shared" si="40"/>
        <v>#DIV/0!</v>
      </c>
    </row>
    <row r="74" spans="1:71" ht="14.25" customHeight="1">
      <c r="A74" s="296"/>
      <c r="B74" s="290"/>
      <c r="C74" s="262"/>
      <c r="D74" s="262"/>
      <c r="E74" s="88">
        <f>'02　受診者数'!R69</f>
        <v>0</v>
      </c>
      <c r="F74" s="214"/>
      <c r="G74" s="198"/>
      <c r="H74" s="145"/>
      <c r="I74" s="110"/>
      <c r="J74" s="103"/>
      <c r="K74" s="103"/>
      <c r="L74" s="103"/>
      <c r="M74" s="103"/>
      <c r="N74" s="103"/>
      <c r="O74" s="147"/>
      <c r="P74" s="110"/>
      <c r="Q74" s="103"/>
      <c r="R74" s="103"/>
      <c r="S74" s="103"/>
      <c r="T74" s="103"/>
      <c r="U74" s="103"/>
      <c r="V74" s="103"/>
      <c r="W74" s="103"/>
      <c r="X74" s="147"/>
      <c r="Y74" s="110"/>
      <c r="Z74" s="103"/>
      <c r="AA74" s="103"/>
      <c r="AB74" s="215"/>
      <c r="AE74" s="296"/>
      <c r="AF74" s="290"/>
      <c r="AG74" s="262"/>
      <c r="AH74" s="262"/>
      <c r="AI74" s="82">
        <f>'02　受診者数'!S69</f>
        <v>0</v>
      </c>
      <c r="AJ74" s="214"/>
      <c r="AK74" s="198"/>
      <c r="AL74" s="146"/>
      <c r="AM74" s="110"/>
      <c r="AN74" s="103"/>
      <c r="AO74" s="103"/>
      <c r="AP74" s="103"/>
      <c r="AQ74" s="103"/>
      <c r="AR74" s="103"/>
      <c r="AS74" s="147"/>
      <c r="AT74" s="110"/>
      <c r="AU74" s="103"/>
      <c r="AV74" s="103"/>
      <c r="AW74" s="103"/>
      <c r="AX74" s="103"/>
      <c r="AY74" s="103"/>
      <c r="AZ74" s="103"/>
      <c r="BA74" s="103"/>
      <c r="BB74" s="147"/>
      <c r="BC74" s="110"/>
      <c r="BD74" s="103"/>
      <c r="BE74" s="103"/>
      <c r="BF74" s="215"/>
      <c r="BG74" s="61"/>
      <c r="BJ74" s="296"/>
      <c r="BK74" s="90" t="s">
        <v>0</v>
      </c>
      <c r="BL74" s="168" t="e">
        <f>(BO38+BN38-BP37)/BM38</f>
        <v>#DIV/0!</v>
      </c>
      <c r="BM74" s="168" t="e">
        <f t="shared" si="34"/>
        <v>#DIV/0!</v>
      </c>
      <c r="BN74" s="169" t="e">
        <f t="shared" si="35"/>
        <v>#DIV/0!</v>
      </c>
      <c r="BO74" s="168" t="e">
        <f t="shared" si="36"/>
        <v>#DIV/0!</v>
      </c>
      <c r="BP74" s="168" t="e">
        <f t="shared" si="37"/>
        <v>#DIV/0!</v>
      </c>
      <c r="BQ74" s="170" t="e">
        <f t="shared" si="38"/>
        <v>#DIV/0!</v>
      </c>
      <c r="BR74" s="168" t="e">
        <f t="shared" si="39"/>
        <v>#DIV/0!</v>
      </c>
      <c r="BS74" s="168" t="e">
        <f t="shared" si="40"/>
        <v>#DIV/0!</v>
      </c>
    </row>
    <row r="75" spans="1:71" ht="14.25" customHeight="1">
      <c r="A75" s="294" t="s">
        <v>111</v>
      </c>
      <c r="B75" s="288" t="s">
        <v>15</v>
      </c>
      <c r="C75" s="85"/>
      <c r="D75" s="85"/>
      <c r="E75" s="86">
        <f>'02　受診者数'!R70</f>
        <v>0</v>
      </c>
      <c r="F75" s="180"/>
      <c r="G75" s="192"/>
      <c r="H75" s="152"/>
      <c r="I75" s="104"/>
      <c r="J75" s="151"/>
      <c r="K75" s="151"/>
      <c r="L75" s="151"/>
      <c r="M75" s="151"/>
      <c r="N75" s="151"/>
      <c r="O75" s="153"/>
      <c r="P75" s="104"/>
      <c r="Q75" s="151"/>
      <c r="R75" s="151"/>
      <c r="S75" s="151"/>
      <c r="T75" s="151"/>
      <c r="U75" s="151"/>
      <c r="V75" s="151"/>
      <c r="W75" s="151"/>
      <c r="X75" s="153"/>
      <c r="Y75" s="104"/>
      <c r="Z75" s="151"/>
      <c r="AA75" s="151"/>
      <c r="AB75" s="216"/>
      <c r="AE75" s="294" t="s">
        <v>111</v>
      </c>
      <c r="AF75" s="288" t="s">
        <v>15</v>
      </c>
      <c r="AG75" s="78"/>
      <c r="AH75" s="78"/>
      <c r="AI75" s="83">
        <f>'02　受診者数'!S70</f>
        <v>0</v>
      </c>
      <c r="AJ75" s="180"/>
      <c r="AK75" s="192"/>
      <c r="AL75" s="152"/>
      <c r="AM75" s="104"/>
      <c r="AN75" s="151"/>
      <c r="AO75" s="151"/>
      <c r="AP75" s="151"/>
      <c r="AQ75" s="151"/>
      <c r="AR75" s="151"/>
      <c r="AS75" s="153"/>
      <c r="AT75" s="104"/>
      <c r="AU75" s="151"/>
      <c r="AV75" s="151"/>
      <c r="AW75" s="151"/>
      <c r="AX75" s="151"/>
      <c r="AY75" s="151"/>
      <c r="AZ75" s="151"/>
      <c r="BA75" s="151"/>
      <c r="BB75" s="153"/>
      <c r="BC75" s="104"/>
      <c r="BD75" s="151"/>
      <c r="BE75" s="151"/>
      <c r="BF75" s="216"/>
      <c r="BG75" s="61"/>
      <c r="BJ75" s="294" t="s">
        <v>29</v>
      </c>
      <c r="BK75" s="90" t="s">
        <v>15</v>
      </c>
      <c r="BL75" s="168" t="e">
        <f>(BO39+BN39-BP39)/BM41</f>
        <v>#DIV/0!</v>
      </c>
      <c r="BM75" s="168" t="e">
        <f t="shared" si="34"/>
        <v>#DIV/0!</v>
      </c>
      <c r="BN75" s="169" t="e">
        <f t="shared" si="35"/>
        <v>#DIV/0!</v>
      </c>
      <c r="BO75" s="168" t="e">
        <f t="shared" si="36"/>
        <v>#DIV/0!</v>
      </c>
      <c r="BP75" s="168" t="e">
        <f t="shared" si="37"/>
        <v>#DIV/0!</v>
      </c>
      <c r="BQ75" s="170" t="e">
        <f t="shared" si="38"/>
        <v>#DIV/0!</v>
      </c>
      <c r="BR75" s="168" t="e">
        <f t="shared" si="39"/>
        <v>#DIV/0!</v>
      </c>
      <c r="BS75" s="168" t="e">
        <f t="shared" si="40"/>
        <v>#DIV/0!</v>
      </c>
    </row>
    <row r="76" spans="1:71" ht="14.25" customHeight="1">
      <c r="A76" s="295"/>
      <c r="B76" s="290"/>
      <c r="C76" s="85"/>
      <c r="D76" s="85"/>
      <c r="E76" s="88">
        <f>'02　受診者数'!R71</f>
        <v>0</v>
      </c>
      <c r="F76" s="214"/>
      <c r="G76" s="193"/>
      <c r="H76" s="146"/>
      <c r="I76" s="110"/>
      <c r="J76" s="103"/>
      <c r="K76" s="103"/>
      <c r="L76" s="103"/>
      <c r="M76" s="103"/>
      <c r="N76" s="103"/>
      <c r="O76" s="147"/>
      <c r="P76" s="110"/>
      <c r="Q76" s="103"/>
      <c r="R76" s="103"/>
      <c r="S76" s="103"/>
      <c r="T76" s="103"/>
      <c r="U76" s="103"/>
      <c r="V76" s="103"/>
      <c r="W76" s="103"/>
      <c r="X76" s="147"/>
      <c r="Y76" s="110"/>
      <c r="Z76" s="103"/>
      <c r="AA76" s="103"/>
      <c r="AB76" s="215"/>
      <c r="AE76" s="295"/>
      <c r="AF76" s="290"/>
      <c r="AG76" s="78"/>
      <c r="AH76" s="78"/>
      <c r="AI76" s="82">
        <f>'02　受診者数'!S71</f>
        <v>0</v>
      </c>
      <c r="AJ76" s="214"/>
      <c r="AK76" s="193"/>
      <c r="AL76" s="146"/>
      <c r="AM76" s="110"/>
      <c r="AN76" s="103"/>
      <c r="AO76" s="103"/>
      <c r="AP76" s="103"/>
      <c r="AQ76" s="103"/>
      <c r="AR76" s="103"/>
      <c r="AS76" s="147"/>
      <c r="AT76" s="110"/>
      <c r="AU76" s="103"/>
      <c r="AV76" s="103"/>
      <c r="AW76" s="103"/>
      <c r="AX76" s="103"/>
      <c r="AY76" s="103"/>
      <c r="AZ76" s="103"/>
      <c r="BA76" s="103"/>
      <c r="BB76" s="147"/>
      <c r="BC76" s="110"/>
      <c r="BD76" s="103"/>
      <c r="BE76" s="103"/>
      <c r="BF76" s="215"/>
      <c r="BG76" s="61"/>
      <c r="BJ76" s="295"/>
      <c r="BK76" s="90" t="s">
        <v>16</v>
      </c>
      <c r="BL76" s="168" t="e">
        <f>(BO40+BN40-BP40)/BM41</f>
        <v>#DIV/0!</v>
      </c>
      <c r="BM76" s="168" t="e">
        <f t="shared" si="34"/>
        <v>#DIV/0!</v>
      </c>
      <c r="BN76" s="169" t="e">
        <f t="shared" si="35"/>
        <v>#DIV/0!</v>
      </c>
      <c r="BO76" s="168" t="e">
        <f t="shared" si="36"/>
        <v>#DIV/0!</v>
      </c>
      <c r="BP76" s="168" t="e">
        <f t="shared" si="37"/>
        <v>#DIV/0!</v>
      </c>
      <c r="BQ76" s="170" t="e">
        <f t="shared" si="38"/>
        <v>#DIV/0!</v>
      </c>
      <c r="BR76" s="168" t="e">
        <f t="shared" si="39"/>
        <v>#DIV/0!</v>
      </c>
      <c r="BS76" s="168" t="e">
        <f t="shared" si="40"/>
        <v>#DIV/0!</v>
      </c>
    </row>
    <row r="77" spans="1:71" ht="14.25" customHeight="1">
      <c r="A77" s="295"/>
      <c r="B77" s="288" t="s">
        <v>16</v>
      </c>
      <c r="C77" s="85"/>
      <c r="D77" s="85"/>
      <c r="E77" s="86">
        <f>'02　受診者数'!R72</f>
        <v>0</v>
      </c>
      <c r="F77" s="212"/>
      <c r="G77" s="194"/>
      <c r="H77" s="149"/>
      <c r="I77" s="106"/>
      <c r="J77" s="154"/>
      <c r="K77" s="108"/>
      <c r="L77" s="108"/>
      <c r="M77" s="108"/>
      <c r="N77" s="108"/>
      <c r="O77" s="149"/>
      <c r="P77" s="106"/>
      <c r="Q77" s="108"/>
      <c r="R77" s="108"/>
      <c r="S77" s="108"/>
      <c r="T77" s="108"/>
      <c r="U77" s="108"/>
      <c r="V77" s="108"/>
      <c r="W77" s="108"/>
      <c r="X77" s="149"/>
      <c r="Y77" s="106"/>
      <c r="Z77" s="108"/>
      <c r="AA77" s="108"/>
      <c r="AB77" s="213"/>
      <c r="AE77" s="295"/>
      <c r="AF77" s="288" t="s">
        <v>16</v>
      </c>
      <c r="AG77" s="78"/>
      <c r="AH77" s="78"/>
      <c r="AI77" s="83">
        <f>'02　受診者数'!S72</f>
        <v>0</v>
      </c>
      <c r="AJ77" s="212"/>
      <c r="AK77" s="194"/>
      <c r="AL77" s="149"/>
      <c r="AM77" s="106"/>
      <c r="AN77" s="154"/>
      <c r="AO77" s="108"/>
      <c r="AP77" s="108"/>
      <c r="AQ77" s="108"/>
      <c r="AR77" s="108"/>
      <c r="AS77" s="149"/>
      <c r="AT77" s="106"/>
      <c r="AU77" s="108"/>
      <c r="AV77" s="108"/>
      <c r="AW77" s="108"/>
      <c r="AX77" s="108"/>
      <c r="AY77" s="108"/>
      <c r="AZ77" s="108"/>
      <c r="BA77" s="108"/>
      <c r="BB77" s="149"/>
      <c r="BC77" s="106"/>
      <c r="BD77" s="108"/>
      <c r="BE77" s="108"/>
      <c r="BF77" s="213"/>
      <c r="BG77" s="61"/>
      <c r="BJ77" s="296"/>
      <c r="BK77" s="90" t="s">
        <v>0</v>
      </c>
      <c r="BL77" s="168" t="e">
        <f>(BO41+BN41-BP40)/BM41</f>
        <v>#DIV/0!</v>
      </c>
      <c r="BM77" s="168" t="e">
        <f t="shared" si="34"/>
        <v>#DIV/0!</v>
      </c>
      <c r="BN77" s="169" t="e">
        <f t="shared" si="35"/>
        <v>#DIV/0!</v>
      </c>
      <c r="BO77" s="168" t="e">
        <f t="shared" si="36"/>
        <v>#DIV/0!</v>
      </c>
      <c r="BP77" s="168" t="e">
        <f t="shared" si="37"/>
        <v>#DIV/0!</v>
      </c>
      <c r="BQ77" s="170" t="e">
        <f t="shared" si="38"/>
        <v>#DIV/0!</v>
      </c>
      <c r="BR77" s="168" t="e">
        <f t="shared" si="39"/>
        <v>#DIV/0!</v>
      </c>
      <c r="BS77" s="168" t="e">
        <f t="shared" si="40"/>
        <v>#DIV/0!</v>
      </c>
    </row>
    <row r="78" spans="1:71" ht="14.25" customHeight="1">
      <c r="A78" s="295"/>
      <c r="B78" s="290"/>
      <c r="C78" s="85"/>
      <c r="D78" s="85"/>
      <c r="E78" s="88">
        <f>'02　受診者数'!R73</f>
        <v>0</v>
      </c>
      <c r="F78" s="214"/>
      <c r="G78" s="193"/>
      <c r="H78" s="147"/>
      <c r="I78" s="110"/>
      <c r="J78" s="103"/>
      <c r="K78" s="103"/>
      <c r="L78" s="103"/>
      <c r="M78" s="103"/>
      <c r="N78" s="103"/>
      <c r="O78" s="147"/>
      <c r="P78" s="110"/>
      <c r="Q78" s="103"/>
      <c r="R78" s="103"/>
      <c r="S78" s="103"/>
      <c r="T78" s="103"/>
      <c r="U78" s="103"/>
      <c r="V78" s="103"/>
      <c r="W78" s="103"/>
      <c r="X78" s="147"/>
      <c r="Y78" s="110"/>
      <c r="Z78" s="103"/>
      <c r="AA78" s="103"/>
      <c r="AB78" s="215"/>
      <c r="AE78" s="295"/>
      <c r="AF78" s="290"/>
      <c r="AG78" s="78"/>
      <c r="AH78" s="78"/>
      <c r="AI78" s="82">
        <f>'02　受診者数'!S73</f>
        <v>0</v>
      </c>
      <c r="AJ78" s="214"/>
      <c r="AK78" s="193"/>
      <c r="AL78" s="147"/>
      <c r="AM78" s="110"/>
      <c r="AN78" s="103"/>
      <c r="AO78" s="103"/>
      <c r="AP78" s="103"/>
      <c r="AQ78" s="103"/>
      <c r="AR78" s="103"/>
      <c r="AS78" s="147"/>
      <c r="AT78" s="110"/>
      <c r="AU78" s="103"/>
      <c r="AV78" s="103"/>
      <c r="AW78" s="103"/>
      <c r="AX78" s="103"/>
      <c r="AY78" s="103"/>
      <c r="AZ78" s="103"/>
      <c r="BA78" s="103"/>
      <c r="BB78" s="147"/>
      <c r="BC78" s="110"/>
      <c r="BD78" s="103"/>
      <c r="BE78" s="103"/>
      <c r="BF78" s="215"/>
      <c r="BG78" s="61"/>
      <c r="BJ78" s="294" t="s">
        <v>30</v>
      </c>
      <c r="BK78" s="90" t="s">
        <v>15</v>
      </c>
      <c r="BL78" s="168" t="e">
        <f>(BO42+BO45+BN42+BN45-BP42-BP45)/BM44</f>
        <v>#DIV/0!</v>
      </c>
      <c r="BM78" s="168" t="e">
        <f t="shared" si="34"/>
        <v>#DIV/0!</v>
      </c>
      <c r="BN78" s="169" t="e">
        <f t="shared" si="35"/>
        <v>#DIV/0!</v>
      </c>
      <c r="BO78" s="168" t="e">
        <f t="shared" si="36"/>
        <v>#DIV/0!</v>
      </c>
      <c r="BP78" s="168" t="e">
        <f t="shared" si="37"/>
        <v>#DIV/0!</v>
      </c>
      <c r="BQ78" s="170" t="e">
        <f t="shared" si="38"/>
        <v>#DIV/0!</v>
      </c>
      <c r="BR78" s="168" t="e">
        <f t="shared" si="39"/>
        <v>#DIV/0!</v>
      </c>
      <c r="BS78" s="168" t="e">
        <f t="shared" si="40"/>
        <v>#DIV/0!</v>
      </c>
    </row>
    <row r="79" spans="1:71" ht="14.25" customHeight="1">
      <c r="A79" s="295"/>
      <c r="B79" s="288" t="s">
        <v>0</v>
      </c>
      <c r="C79" s="85"/>
      <c r="D79" s="85"/>
      <c r="E79" s="86">
        <f>'02　受診者数'!R74</f>
        <v>0</v>
      </c>
      <c r="F79" s="212"/>
      <c r="G79" s="194"/>
      <c r="H79" s="155"/>
      <c r="I79" s="106"/>
      <c r="J79" s="108"/>
      <c r="K79" s="108"/>
      <c r="L79" s="108"/>
      <c r="M79" s="108"/>
      <c r="N79" s="108"/>
      <c r="O79" s="149"/>
      <c r="P79" s="106"/>
      <c r="Q79" s="108"/>
      <c r="R79" s="108"/>
      <c r="S79" s="108"/>
      <c r="T79" s="108"/>
      <c r="U79" s="108"/>
      <c r="V79" s="108"/>
      <c r="W79" s="108"/>
      <c r="X79" s="149"/>
      <c r="Y79" s="106"/>
      <c r="Z79" s="108"/>
      <c r="AA79" s="108"/>
      <c r="AB79" s="213"/>
      <c r="AE79" s="295"/>
      <c r="AF79" s="288" t="s">
        <v>0</v>
      </c>
      <c r="AG79" s="84"/>
      <c r="AH79" s="84"/>
      <c r="AI79" s="83">
        <f>'02　受診者数'!S74</f>
        <v>0</v>
      </c>
      <c r="AJ79" s="212"/>
      <c r="AK79" s="194"/>
      <c r="AL79" s="155"/>
      <c r="AM79" s="106"/>
      <c r="AN79" s="108"/>
      <c r="AO79" s="108"/>
      <c r="AP79" s="108"/>
      <c r="AQ79" s="108"/>
      <c r="AR79" s="108"/>
      <c r="AS79" s="149"/>
      <c r="AT79" s="106"/>
      <c r="AU79" s="108"/>
      <c r="AV79" s="108"/>
      <c r="AW79" s="108"/>
      <c r="AX79" s="108"/>
      <c r="AY79" s="108"/>
      <c r="AZ79" s="108"/>
      <c r="BA79" s="108"/>
      <c r="BB79" s="149"/>
      <c r="BC79" s="106"/>
      <c r="BD79" s="108"/>
      <c r="BE79" s="108"/>
      <c r="BF79" s="213"/>
      <c r="BG79" s="61"/>
      <c r="BJ79" s="295"/>
      <c r="BK79" s="90" t="s">
        <v>16</v>
      </c>
      <c r="BL79" s="168" t="e">
        <f>(BO43+BO46+BN43+BN46-BP43-BP46)/BM44</f>
        <v>#DIV/0!</v>
      </c>
      <c r="BM79" s="168" t="e">
        <f t="shared" si="34"/>
        <v>#DIV/0!</v>
      </c>
      <c r="BN79" s="169" t="e">
        <f t="shared" si="35"/>
        <v>#DIV/0!</v>
      </c>
      <c r="BO79" s="168" t="e">
        <f t="shared" si="36"/>
        <v>#DIV/0!</v>
      </c>
      <c r="BP79" s="168" t="e">
        <f t="shared" si="37"/>
        <v>#DIV/0!</v>
      </c>
      <c r="BQ79" s="170" t="e">
        <f t="shared" si="38"/>
        <v>#DIV/0!</v>
      </c>
      <c r="BR79" s="168" t="e">
        <f t="shared" si="39"/>
        <v>#DIV/0!</v>
      </c>
      <c r="BS79" s="168" t="e">
        <f t="shared" si="40"/>
        <v>#DIV/0!</v>
      </c>
    </row>
    <row r="80" spans="1:71" ht="14.25" customHeight="1" thickBot="1">
      <c r="A80" s="296"/>
      <c r="B80" s="290"/>
      <c r="C80" s="87">
        <f>C26+C32+C38+C44+C50+C56+C62+C68+C74</f>
        <v>0</v>
      </c>
      <c r="D80" s="87">
        <f t="shared" ref="D80" si="41">D26+D32+D38+D44+D50+D56+D62+D68+D74</f>
        <v>0</v>
      </c>
      <c r="E80" s="88">
        <f>'02　受診者数'!R75</f>
        <v>0</v>
      </c>
      <c r="F80" s="217"/>
      <c r="G80" s="218"/>
      <c r="H80" s="219"/>
      <c r="I80" s="220"/>
      <c r="J80" s="221"/>
      <c r="K80" s="221"/>
      <c r="L80" s="221"/>
      <c r="M80" s="221"/>
      <c r="N80" s="221"/>
      <c r="O80" s="222"/>
      <c r="P80" s="220"/>
      <c r="Q80" s="221"/>
      <c r="R80" s="221"/>
      <c r="S80" s="221"/>
      <c r="T80" s="221"/>
      <c r="U80" s="221"/>
      <c r="V80" s="221"/>
      <c r="W80" s="221"/>
      <c r="X80" s="222"/>
      <c r="Y80" s="220"/>
      <c r="Z80" s="221"/>
      <c r="AA80" s="221"/>
      <c r="AB80" s="223"/>
      <c r="AE80" s="296"/>
      <c r="AF80" s="290"/>
      <c r="AG80" s="81">
        <f t="shared" ref="AG80:AH80" si="42">AG26+AG32+AG38+AG44+AG50+AG56+AG62+AG68+AG74</f>
        <v>0</v>
      </c>
      <c r="AH80" s="81">
        <f t="shared" si="42"/>
        <v>0</v>
      </c>
      <c r="AI80" s="82">
        <f>'02　受診者数'!S75</f>
        <v>0</v>
      </c>
      <c r="AJ80" s="217"/>
      <c r="AK80" s="218"/>
      <c r="AL80" s="219"/>
      <c r="AM80" s="220"/>
      <c r="AN80" s="221"/>
      <c r="AO80" s="221"/>
      <c r="AP80" s="221"/>
      <c r="AQ80" s="221"/>
      <c r="AR80" s="221"/>
      <c r="AS80" s="222"/>
      <c r="AT80" s="220"/>
      <c r="AU80" s="221"/>
      <c r="AV80" s="221"/>
      <c r="AW80" s="221"/>
      <c r="AX80" s="221"/>
      <c r="AY80" s="221"/>
      <c r="AZ80" s="221"/>
      <c r="BA80" s="221"/>
      <c r="BB80" s="222"/>
      <c r="BC80" s="220"/>
      <c r="BD80" s="221"/>
      <c r="BE80" s="221"/>
      <c r="BF80" s="223"/>
      <c r="BG80" s="61"/>
      <c r="BJ80" s="296"/>
      <c r="BK80" s="90" t="s">
        <v>0</v>
      </c>
      <c r="BL80" s="168" t="e">
        <f>(BO44+BO47+BN44+BN47-BP43-BP46)/BM44</f>
        <v>#DIV/0!</v>
      </c>
      <c r="BM80" s="168" t="e">
        <f t="shared" si="34"/>
        <v>#DIV/0!</v>
      </c>
      <c r="BN80" s="169" t="e">
        <f t="shared" si="35"/>
        <v>#DIV/0!</v>
      </c>
      <c r="BO80" s="168" t="e">
        <f t="shared" si="36"/>
        <v>#DIV/0!</v>
      </c>
      <c r="BP80" s="168" t="e">
        <f t="shared" si="37"/>
        <v>#DIV/0!</v>
      </c>
      <c r="BQ80" s="170" t="e">
        <f t="shared" si="38"/>
        <v>#DIV/0!</v>
      </c>
      <c r="BR80" s="168" t="e">
        <f t="shared" si="39"/>
        <v>#DIV/0!</v>
      </c>
      <c r="BS80" s="168" t="e">
        <f t="shared" si="40"/>
        <v>#DIV/0!</v>
      </c>
    </row>
    <row r="81" spans="1:71" ht="14.25" customHeight="1" thickTop="1">
      <c r="A81" s="94" t="s">
        <v>123</v>
      </c>
      <c r="C81" s="279">
        <f>C26+C32+C38+C44+C50+C56</f>
        <v>0</v>
      </c>
      <c r="D81" s="279">
        <f>D26+D32+D38+D44+D50+D56</f>
        <v>0</v>
      </c>
      <c r="E81" s="88">
        <f>'02　受診者数'!R76</f>
        <v>0</v>
      </c>
      <c r="F81" s="94">
        <f>SUM(F26,F32,F38,F44,F50,F56)</f>
        <v>0</v>
      </c>
      <c r="H81" s="94">
        <f>SUM(H24,H30,H36,H42,H48,H54)</f>
        <v>0</v>
      </c>
      <c r="I81" s="94">
        <f t="shared" ref="I81:AA81" si="43">SUM(I26,I32,I38,I44,I50,I56)</f>
        <v>0</v>
      </c>
      <c r="J81" s="94">
        <f t="shared" si="43"/>
        <v>0</v>
      </c>
      <c r="K81" s="94">
        <f t="shared" si="43"/>
        <v>0</v>
      </c>
      <c r="L81" s="94">
        <f t="shared" si="43"/>
        <v>0</v>
      </c>
      <c r="M81" s="94">
        <f t="shared" si="43"/>
        <v>0</v>
      </c>
      <c r="N81" s="94">
        <f t="shared" si="43"/>
        <v>0</v>
      </c>
      <c r="O81" s="94">
        <f t="shared" si="43"/>
        <v>0</v>
      </c>
      <c r="P81" s="94">
        <f t="shared" si="43"/>
        <v>0</v>
      </c>
      <c r="Q81" s="94">
        <f t="shared" si="43"/>
        <v>0</v>
      </c>
      <c r="R81" s="94">
        <f t="shared" si="43"/>
        <v>0</v>
      </c>
      <c r="S81" s="94">
        <f t="shared" si="43"/>
        <v>0</v>
      </c>
      <c r="T81" s="94">
        <f t="shared" si="43"/>
        <v>0</v>
      </c>
      <c r="U81" s="94">
        <f t="shared" si="43"/>
        <v>0</v>
      </c>
      <c r="V81" s="94">
        <f t="shared" si="43"/>
        <v>0</v>
      </c>
      <c r="W81" s="94">
        <f t="shared" si="43"/>
        <v>0</v>
      </c>
      <c r="X81" s="94">
        <f t="shared" si="43"/>
        <v>0</v>
      </c>
      <c r="Y81" s="94">
        <f t="shared" si="43"/>
        <v>0</v>
      </c>
      <c r="Z81" s="94">
        <f t="shared" si="43"/>
        <v>0</v>
      </c>
      <c r="AA81" s="94">
        <f t="shared" si="43"/>
        <v>0</v>
      </c>
      <c r="AB81" s="94">
        <f>SUM(AB26,AB32,AB38,AB44,AB50,AB56)</f>
        <v>0</v>
      </c>
      <c r="AE81" s="94" t="s">
        <v>123</v>
      </c>
      <c r="AG81" s="280">
        <f>AG26+AG32+AG38+AG44+AG50+AG56</f>
        <v>0</v>
      </c>
      <c r="AH81" s="280">
        <f>AH26+AH32+AH38+AH44+AH50+AH56</f>
        <v>0</v>
      </c>
      <c r="AI81" s="82">
        <f>'02　受診者数'!S76</f>
        <v>0</v>
      </c>
      <c r="AJ81" s="94">
        <f>SUM(AJ26,AJ32,AJ38,AJ44,AJ50,AJ56)</f>
        <v>0</v>
      </c>
      <c r="AL81" s="94">
        <f>SUM(AL24,AL30,AL36,AL42,AL48,AL54)</f>
        <v>0</v>
      </c>
      <c r="AM81" s="94">
        <f>SUM(AM26,AM32,AM38,AM44,AM50,AM56)</f>
        <v>0</v>
      </c>
      <c r="AN81" s="94">
        <f t="shared" ref="AN81:BE81" si="44">SUM(AN26,AN32,AN38,AN44,AN50,AN56)</f>
        <v>0</v>
      </c>
      <c r="AO81" s="94">
        <f t="shared" si="44"/>
        <v>0</v>
      </c>
      <c r="AP81" s="94">
        <f t="shared" si="44"/>
        <v>0</v>
      </c>
      <c r="AQ81" s="94">
        <f t="shared" si="44"/>
        <v>0</v>
      </c>
      <c r="AR81" s="94">
        <f t="shared" si="44"/>
        <v>0</v>
      </c>
      <c r="AS81" s="94">
        <f t="shared" si="44"/>
        <v>0</v>
      </c>
      <c r="AT81" s="94">
        <f t="shared" si="44"/>
        <v>0</v>
      </c>
      <c r="AU81" s="94">
        <f t="shared" si="44"/>
        <v>0</v>
      </c>
      <c r="AV81" s="94">
        <f t="shared" si="44"/>
        <v>0</v>
      </c>
      <c r="AW81" s="94">
        <f t="shared" si="44"/>
        <v>0</v>
      </c>
      <c r="AX81" s="94">
        <f t="shared" si="44"/>
        <v>0</v>
      </c>
      <c r="AY81" s="94">
        <f t="shared" si="44"/>
        <v>0</v>
      </c>
      <c r="AZ81" s="94">
        <f t="shared" si="44"/>
        <v>0</v>
      </c>
      <c r="BA81" s="94">
        <f t="shared" si="44"/>
        <v>0</v>
      </c>
      <c r="BB81" s="94">
        <f t="shared" si="44"/>
        <v>0</v>
      </c>
      <c r="BC81" s="94">
        <f t="shared" si="44"/>
        <v>0</v>
      </c>
      <c r="BD81" s="94">
        <f t="shared" si="44"/>
        <v>0</v>
      </c>
      <c r="BE81" s="94">
        <f t="shared" si="44"/>
        <v>0</v>
      </c>
      <c r="BF81" s="94">
        <f>SUM(BF26,BF32,BF38,BF44,BF50,BF56)</f>
        <v>0</v>
      </c>
      <c r="BJ81" s="294" t="s">
        <v>31</v>
      </c>
      <c r="BK81" s="90" t="s">
        <v>15</v>
      </c>
      <c r="BL81" s="265"/>
      <c r="BM81" s="168" t="e">
        <f t="shared" si="34"/>
        <v>#DIV/0!</v>
      </c>
      <c r="BN81" s="169" t="e">
        <f t="shared" si="35"/>
        <v>#DIV/0!</v>
      </c>
      <c r="BO81" s="168" t="e">
        <f t="shared" si="36"/>
        <v>#DIV/0!</v>
      </c>
      <c r="BP81" s="168" t="e">
        <f t="shared" si="37"/>
        <v>#DIV/0!</v>
      </c>
      <c r="BQ81" s="170" t="e">
        <f t="shared" si="38"/>
        <v>#DIV/0!</v>
      </c>
      <c r="BR81" s="168" t="e">
        <f t="shared" si="39"/>
        <v>#DIV/0!</v>
      </c>
      <c r="BS81" s="168" t="e">
        <f t="shared" si="40"/>
        <v>#DIV/0!</v>
      </c>
    </row>
    <row r="82" spans="1:71" ht="14.25" customHeight="1">
      <c r="S82" s="156"/>
      <c r="AL82" s="251"/>
      <c r="AM82" s="251"/>
      <c r="AN82" s="251"/>
      <c r="AO82" s="251"/>
      <c r="AZ82" s="251"/>
      <c r="BA82" s="251"/>
      <c r="BB82" s="251"/>
      <c r="BC82" s="251"/>
      <c r="BJ82" s="295"/>
      <c r="BK82" s="90" t="s">
        <v>16</v>
      </c>
      <c r="BL82" s="265"/>
      <c r="BM82" s="168" t="e">
        <f t="shared" si="34"/>
        <v>#DIV/0!</v>
      </c>
      <c r="BN82" s="169" t="e">
        <f t="shared" si="35"/>
        <v>#DIV/0!</v>
      </c>
      <c r="BO82" s="168" t="e">
        <f t="shared" si="36"/>
        <v>#DIV/0!</v>
      </c>
      <c r="BP82" s="168" t="e">
        <f t="shared" si="37"/>
        <v>#DIV/0!</v>
      </c>
      <c r="BQ82" s="170" t="e">
        <f t="shared" si="38"/>
        <v>#DIV/0!</v>
      </c>
      <c r="BR82" s="168" t="e">
        <f t="shared" si="39"/>
        <v>#DIV/0!</v>
      </c>
      <c r="BS82" s="168" t="e">
        <f t="shared" si="40"/>
        <v>#DIV/0!</v>
      </c>
    </row>
    <row r="83" spans="1:71" ht="14.25" customHeight="1">
      <c r="BJ83" s="296"/>
      <c r="BK83" s="90" t="s">
        <v>0</v>
      </c>
      <c r="BL83" s="265"/>
      <c r="BM83" s="168" t="e">
        <f t="shared" si="34"/>
        <v>#DIV/0!</v>
      </c>
      <c r="BN83" s="169" t="e">
        <f t="shared" si="35"/>
        <v>#DIV/0!</v>
      </c>
      <c r="BO83" s="168" t="e">
        <f t="shared" si="36"/>
        <v>#DIV/0!</v>
      </c>
      <c r="BP83" s="168" t="e">
        <f t="shared" si="37"/>
        <v>#DIV/0!</v>
      </c>
      <c r="BQ83" s="170" t="e">
        <f t="shared" si="38"/>
        <v>#DIV/0!</v>
      </c>
      <c r="BR83" s="168" t="e">
        <f t="shared" si="39"/>
        <v>#DIV/0!</v>
      </c>
      <c r="BS83" s="168" t="e">
        <f t="shared" si="40"/>
        <v>#DIV/0!</v>
      </c>
    </row>
    <row r="84" spans="1:71" ht="14.25" customHeight="1">
      <c r="A84" s="156" t="s">
        <v>63</v>
      </c>
      <c r="BJ84" s="294" t="s">
        <v>109</v>
      </c>
      <c r="BK84" s="90" t="s">
        <v>15</v>
      </c>
      <c r="BL84" s="168" t="e">
        <f>(BN48+BO48-BP48)/BM50</f>
        <v>#DIV/0!</v>
      </c>
      <c r="BM84" s="168" t="e">
        <f t="shared" si="34"/>
        <v>#DIV/0!</v>
      </c>
      <c r="BN84" s="169" t="e">
        <f t="shared" si="35"/>
        <v>#DIV/0!</v>
      </c>
      <c r="BO84" s="168" t="e">
        <f t="shared" si="36"/>
        <v>#DIV/0!</v>
      </c>
      <c r="BP84" s="168" t="e">
        <f t="shared" si="37"/>
        <v>#DIV/0!</v>
      </c>
      <c r="BQ84" s="170" t="e">
        <f t="shared" si="38"/>
        <v>#DIV/0!</v>
      </c>
      <c r="BR84" s="168" t="e">
        <f t="shared" si="39"/>
        <v>#DIV/0!</v>
      </c>
      <c r="BS84" s="168" t="e">
        <f t="shared" si="40"/>
        <v>#DIV/0!</v>
      </c>
    </row>
    <row r="85" spans="1:71" ht="14.25" customHeight="1">
      <c r="A85" s="353" t="s">
        <v>64</v>
      </c>
      <c r="B85" s="353"/>
      <c r="C85" s="353"/>
      <c r="D85" s="353"/>
      <c r="E85" s="353"/>
      <c r="F85" s="353"/>
      <c r="G85" s="353"/>
      <c r="H85" s="353"/>
      <c r="I85" s="353"/>
      <c r="J85" s="353"/>
      <c r="K85" s="353"/>
      <c r="AE85" s="353" t="s">
        <v>105</v>
      </c>
      <c r="AF85" s="353"/>
      <c r="AG85" s="353"/>
      <c r="AH85" s="353"/>
      <c r="AI85" s="353"/>
      <c r="AJ85" s="353"/>
      <c r="AK85" s="353"/>
      <c r="AL85" s="353"/>
      <c r="AM85" s="353"/>
      <c r="AN85" s="353"/>
      <c r="AO85" s="353"/>
      <c r="BI85" s="131"/>
      <c r="BJ85" s="295"/>
      <c r="BK85" s="90" t="s">
        <v>16</v>
      </c>
      <c r="BL85" s="168" t="e">
        <f>(BN49+BO49-BP49)/BM50</f>
        <v>#DIV/0!</v>
      </c>
      <c r="BM85" s="168" t="e">
        <f t="shared" si="34"/>
        <v>#DIV/0!</v>
      </c>
      <c r="BN85" s="169" t="e">
        <f t="shared" si="35"/>
        <v>#DIV/0!</v>
      </c>
      <c r="BO85" s="168" t="e">
        <f t="shared" si="36"/>
        <v>#DIV/0!</v>
      </c>
      <c r="BP85" s="168" t="e">
        <f t="shared" si="37"/>
        <v>#DIV/0!</v>
      </c>
      <c r="BQ85" s="170" t="e">
        <f t="shared" si="38"/>
        <v>#DIV/0!</v>
      </c>
      <c r="BR85" s="168" t="e">
        <f t="shared" si="39"/>
        <v>#DIV/0!</v>
      </c>
      <c r="BS85" s="168" t="e">
        <f t="shared" si="40"/>
        <v>#DIV/0!</v>
      </c>
    </row>
    <row r="86" spans="1:71" ht="14.25" customHeight="1">
      <c r="A86" s="354"/>
      <c r="B86" s="354"/>
      <c r="C86" s="354"/>
      <c r="D86" s="354"/>
      <c r="E86" s="354"/>
      <c r="F86" s="354"/>
      <c r="G86" s="354"/>
      <c r="H86" s="354"/>
      <c r="I86" s="354"/>
      <c r="J86" s="354"/>
      <c r="K86" s="354"/>
      <c r="AE86" s="354"/>
      <c r="AF86" s="354"/>
      <c r="AG86" s="354"/>
      <c r="AH86" s="354"/>
      <c r="AI86" s="354"/>
      <c r="AJ86" s="354"/>
      <c r="AK86" s="354"/>
      <c r="AL86" s="354"/>
      <c r="AM86" s="354"/>
      <c r="AN86" s="354"/>
      <c r="AO86" s="354"/>
      <c r="BI86" s="131"/>
      <c r="BJ86" s="296"/>
      <c r="BK86" s="72" t="s">
        <v>0</v>
      </c>
      <c r="BL86" s="168" t="e">
        <f>(BN50+BO50-BP49)/BM50</f>
        <v>#DIV/0!</v>
      </c>
      <c r="BM86" s="168" t="e">
        <f t="shared" si="34"/>
        <v>#DIV/0!</v>
      </c>
      <c r="BN86" s="169" t="e">
        <f t="shared" si="35"/>
        <v>#DIV/0!</v>
      </c>
      <c r="BO86" s="168" t="e">
        <f t="shared" si="36"/>
        <v>#DIV/0!</v>
      </c>
      <c r="BP86" s="168" t="e">
        <f t="shared" si="37"/>
        <v>#DIV/0!</v>
      </c>
      <c r="BQ86" s="170" t="e">
        <f t="shared" si="38"/>
        <v>#DIV/0!</v>
      </c>
      <c r="BR86" s="168" t="e">
        <f t="shared" si="39"/>
        <v>#DIV/0!</v>
      </c>
      <c r="BS86" s="168" t="e">
        <f t="shared" si="40"/>
        <v>#DIV/0!</v>
      </c>
    </row>
    <row r="87" spans="1:71" ht="14.25" customHeight="1">
      <c r="A87" s="332"/>
      <c r="B87" s="333"/>
      <c r="C87" s="330" t="s">
        <v>39</v>
      </c>
      <c r="D87" s="330" t="s">
        <v>41</v>
      </c>
      <c r="E87" s="362" t="s">
        <v>52</v>
      </c>
      <c r="F87" s="362" t="s">
        <v>53</v>
      </c>
      <c r="G87" s="175"/>
      <c r="H87" s="362" t="s">
        <v>54</v>
      </c>
      <c r="I87" s="362" t="s">
        <v>55</v>
      </c>
      <c r="J87" s="362" t="s">
        <v>56</v>
      </c>
      <c r="K87" s="362" t="s">
        <v>100</v>
      </c>
      <c r="AE87" s="332"/>
      <c r="AF87" s="333"/>
      <c r="AG87" s="330" t="s">
        <v>39</v>
      </c>
      <c r="AH87" s="330" t="s">
        <v>41</v>
      </c>
      <c r="AI87" s="362" t="s">
        <v>52</v>
      </c>
      <c r="AJ87" s="362" t="s">
        <v>53</v>
      </c>
      <c r="AK87" s="175"/>
      <c r="AL87" s="362" t="s">
        <v>54</v>
      </c>
      <c r="AM87" s="362" t="s">
        <v>55</v>
      </c>
      <c r="AN87" s="362" t="s">
        <v>56</v>
      </c>
      <c r="AO87" s="362" t="s">
        <v>100</v>
      </c>
      <c r="BI87" s="131"/>
    </row>
    <row r="88" spans="1:71" ht="14.25" customHeight="1">
      <c r="A88" s="334"/>
      <c r="B88" s="335"/>
      <c r="C88" s="331"/>
      <c r="D88" s="331"/>
      <c r="E88" s="363"/>
      <c r="F88" s="363"/>
      <c r="G88" s="176"/>
      <c r="H88" s="363"/>
      <c r="I88" s="363"/>
      <c r="J88" s="363"/>
      <c r="K88" s="363"/>
      <c r="AE88" s="334"/>
      <c r="AF88" s="335"/>
      <c r="AG88" s="331"/>
      <c r="AH88" s="331"/>
      <c r="AI88" s="363"/>
      <c r="AJ88" s="363"/>
      <c r="AK88" s="176"/>
      <c r="AL88" s="363"/>
      <c r="AM88" s="363"/>
      <c r="AN88" s="363"/>
      <c r="AO88" s="363"/>
      <c r="BI88" s="131"/>
    </row>
    <row r="89" spans="1:71" ht="14.25" customHeight="1">
      <c r="A89" s="294" t="s">
        <v>1</v>
      </c>
      <c r="B89" s="90" t="s">
        <v>15</v>
      </c>
      <c r="C89" s="168" t="e">
        <f>(F22+E22-H22)/D26</f>
        <v>#DIV/0!</v>
      </c>
      <c r="D89" s="168" t="e">
        <f>P22/F22</f>
        <v>#DIV/0!</v>
      </c>
      <c r="E89" s="169" t="e">
        <f>(P22-W22-X22)/P22</f>
        <v>#DIV/0!</v>
      </c>
      <c r="F89" s="168" t="e">
        <f>W22/P22</f>
        <v>#DIV/0!</v>
      </c>
      <c r="G89" s="168"/>
      <c r="H89" s="168" t="e">
        <f>X22/P22</f>
        <v>#DIV/0!</v>
      </c>
      <c r="I89" s="170" t="e">
        <f>R22/F22</f>
        <v>#DIV/0!</v>
      </c>
      <c r="J89" s="168" t="e">
        <f>R22/P22</f>
        <v>#DIV/0!</v>
      </c>
      <c r="K89" s="168" t="e">
        <f>S22/R22</f>
        <v>#DIV/0!</v>
      </c>
      <c r="AE89" s="294" t="s">
        <v>1</v>
      </c>
      <c r="AF89" s="90" t="s">
        <v>15</v>
      </c>
      <c r="AG89" s="168" t="e">
        <f>(AJ22+AI22-AL22)/AH26</f>
        <v>#DIV/0!</v>
      </c>
      <c r="AH89" s="168" t="e">
        <f>AT22/AJ22</f>
        <v>#DIV/0!</v>
      </c>
      <c r="AI89" s="169" t="e">
        <f>(AT22-BA22-BB22)/AT22</f>
        <v>#DIV/0!</v>
      </c>
      <c r="AJ89" s="168" t="e">
        <f>BA22/AT22</f>
        <v>#DIV/0!</v>
      </c>
      <c r="AK89" s="168"/>
      <c r="AL89" s="168" t="e">
        <f>BB22/AT22</f>
        <v>#DIV/0!</v>
      </c>
      <c r="AM89" s="170" t="e">
        <f>AV22/AJ22</f>
        <v>#DIV/0!</v>
      </c>
      <c r="AN89" s="168" t="e">
        <f>AV22/AT22</f>
        <v>#DIV/0!</v>
      </c>
      <c r="AO89" s="168" t="e">
        <f>AW22/AV22</f>
        <v>#DIV/0!</v>
      </c>
      <c r="BI89" s="131"/>
    </row>
    <row r="90" spans="1:71" ht="14.25" customHeight="1">
      <c r="A90" s="295"/>
      <c r="B90" s="90" t="s">
        <v>16</v>
      </c>
      <c r="C90" s="168" t="e">
        <f>(F24+E24-H24)/D26</f>
        <v>#DIV/0!</v>
      </c>
      <c r="D90" s="168" t="e">
        <f>P24/F24</f>
        <v>#DIV/0!</v>
      </c>
      <c r="E90" s="169" t="e">
        <f>(P24-W24-X24)/P24</f>
        <v>#DIV/0!</v>
      </c>
      <c r="F90" s="168" t="e">
        <f>W24/P24</f>
        <v>#DIV/0!</v>
      </c>
      <c r="G90" s="168"/>
      <c r="H90" s="168" t="e">
        <f>X24/P24</f>
        <v>#DIV/0!</v>
      </c>
      <c r="I90" s="170" t="e">
        <f>R24/F24</f>
        <v>#DIV/0!</v>
      </c>
      <c r="J90" s="168" t="e">
        <f>R24/P24</f>
        <v>#DIV/0!</v>
      </c>
      <c r="K90" s="168" t="e">
        <f>S24/R24</f>
        <v>#DIV/0!</v>
      </c>
      <c r="AE90" s="295"/>
      <c r="AF90" s="90" t="s">
        <v>16</v>
      </c>
      <c r="AG90" s="168" t="e">
        <f>(AJ24+AI24-AL24)/AH26</f>
        <v>#DIV/0!</v>
      </c>
      <c r="AH90" s="168" t="e">
        <f>AT24/AJ24</f>
        <v>#DIV/0!</v>
      </c>
      <c r="AI90" s="169" t="e">
        <f>(AT24-BA24-BB24)/AT24</f>
        <v>#DIV/0!</v>
      </c>
      <c r="AJ90" s="168" t="e">
        <f>BA24/AT24</f>
        <v>#DIV/0!</v>
      </c>
      <c r="AK90" s="168"/>
      <c r="AL90" s="168" t="e">
        <f>BB24/AT24</f>
        <v>#DIV/0!</v>
      </c>
      <c r="AM90" s="170" t="e">
        <f>AV24/AJ24</f>
        <v>#DIV/0!</v>
      </c>
      <c r="AN90" s="168" t="e">
        <f>AV24/AT24</f>
        <v>#DIV/0!</v>
      </c>
      <c r="AO90" s="168" t="e">
        <f>AW24/AV24</f>
        <v>#DIV/0!</v>
      </c>
      <c r="BI90" s="131"/>
    </row>
    <row r="91" spans="1:71" ht="14.25" customHeight="1">
      <c r="A91" s="296"/>
      <c r="B91" s="90" t="s">
        <v>0</v>
      </c>
      <c r="C91" s="168" t="e">
        <f>(F26+E26-H24)/D26</f>
        <v>#DIV/0!</v>
      </c>
      <c r="D91" s="168" t="e">
        <f>P26/F26</f>
        <v>#DIV/0!</v>
      </c>
      <c r="E91" s="169" t="e">
        <f>(P26-W26-X26)/P26</f>
        <v>#DIV/0!</v>
      </c>
      <c r="F91" s="168" t="e">
        <f>W26/P26</f>
        <v>#DIV/0!</v>
      </c>
      <c r="G91" s="168"/>
      <c r="H91" s="168" t="e">
        <f>X26/P26</f>
        <v>#DIV/0!</v>
      </c>
      <c r="I91" s="170" t="e">
        <f>R26/F26</f>
        <v>#DIV/0!</v>
      </c>
      <c r="J91" s="168" t="e">
        <f>R26/P26</f>
        <v>#DIV/0!</v>
      </c>
      <c r="K91" s="168" t="e">
        <f>S26/R26</f>
        <v>#DIV/0!</v>
      </c>
      <c r="AE91" s="296"/>
      <c r="AF91" s="90" t="s">
        <v>0</v>
      </c>
      <c r="AG91" s="168" t="e">
        <f>(AJ26+AI26-AL24)/AH26</f>
        <v>#DIV/0!</v>
      </c>
      <c r="AH91" s="168" t="e">
        <f>AT26/AJ26</f>
        <v>#DIV/0!</v>
      </c>
      <c r="AI91" s="169" t="e">
        <f>(AT26-BA26-BB26)/AT26</f>
        <v>#DIV/0!</v>
      </c>
      <c r="AJ91" s="168" t="e">
        <f>BA26/AT26</f>
        <v>#DIV/0!</v>
      </c>
      <c r="AK91" s="168"/>
      <c r="AL91" s="168" t="e">
        <f>BB26/AT26</f>
        <v>#DIV/0!</v>
      </c>
      <c r="AM91" s="170" t="e">
        <f>AV26/AJ26</f>
        <v>#DIV/0!</v>
      </c>
      <c r="AN91" s="168" t="e">
        <f>AV26/AT26</f>
        <v>#DIV/0!</v>
      </c>
      <c r="AO91" s="168" t="e">
        <f>AW26/AV26</f>
        <v>#DIV/0!</v>
      </c>
      <c r="BI91" s="131"/>
    </row>
    <row r="92" spans="1:71" ht="14.25" customHeight="1">
      <c r="A92" s="294" t="s">
        <v>2</v>
      </c>
      <c r="B92" s="90" t="s">
        <v>15</v>
      </c>
      <c r="C92" s="168" t="e">
        <f>(F28+E28-H28)/D32</f>
        <v>#DIV/0!</v>
      </c>
      <c r="D92" s="168" t="e">
        <f>P28/F28</f>
        <v>#DIV/0!</v>
      </c>
      <c r="E92" s="169" t="e">
        <f>(P28-W28-X28)/P28</f>
        <v>#DIV/0!</v>
      </c>
      <c r="F92" s="168" t="e">
        <f>W28/P28</f>
        <v>#DIV/0!</v>
      </c>
      <c r="G92" s="168"/>
      <c r="H92" s="168" t="e">
        <f>X28/P28</f>
        <v>#DIV/0!</v>
      </c>
      <c r="I92" s="170" t="e">
        <f>R28/F28</f>
        <v>#DIV/0!</v>
      </c>
      <c r="J92" s="168" t="e">
        <f>R28/P28</f>
        <v>#DIV/0!</v>
      </c>
      <c r="K92" s="168" t="e">
        <f>S28/R28</f>
        <v>#DIV/0!</v>
      </c>
      <c r="AE92" s="294" t="s">
        <v>2</v>
      </c>
      <c r="AF92" s="90" t="s">
        <v>15</v>
      </c>
      <c r="AG92" s="168" t="e">
        <f>(AJ28+AI28-AL28)/AH32</f>
        <v>#DIV/0!</v>
      </c>
      <c r="AH92" s="168" t="e">
        <f>AT28/AJ28</f>
        <v>#DIV/0!</v>
      </c>
      <c r="AI92" s="169" t="e">
        <f>(AT28-BA28-BB28)/AT28</f>
        <v>#DIV/0!</v>
      </c>
      <c r="AJ92" s="168" t="e">
        <f>BA28/AT28</f>
        <v>#DIV/0!</v>
      </c>
      <c r="AK92" s="168"/>
      <c r="AL92" s="168" t="e">
        <f>BB28/AT28</f>
        <v>#DIV/0!</v>
      </c>
      <c r="AM92" s="170" t="e">
        <f>AV28/AJ28</f>
        <v>#DIV/0!</v>
      </c>
      <c r="AN92" s="168" t="e">
        <f>AV28/AT28</f>
        <v>#DIV/0!</v>
      </c>
      <c r="AO92" s="168" t="e">
        <f>AW28/AV28</f>
        <v>#DIV/0!</v>
      </c>
      <c r="BI92" s="131"/>
    </row>
    <row r="93" spans="1:71" ht="14.25" customHeight="1">
      <c r="A93" s="295"/>
      <c r="B93" s="90" t="s">
        <v>16</v>
      </c>
      <c r="C93" s="168" t="e">
        <f>(F30+E30-H30)/D32</f>
        <v>#DIV/0!</v>
      </c>
      <c r="D93" s="168" t="e">
        <f>P30/F30</f>
        <v>#DIV/0!</v>
      </c>
      <c r="E93" s="169" t="e">
        <f>(P30-W30-X30)/P30</f>
        <v>#DIV/0!</v>
      </c>
      <c r="F93" s="168" t="e">
        <f>W30/P30</f>
        <v>#DIV/0!</v>
      </c>
      <c r="G93" s="168"/>
      <c r="H93" s="168" t="e">
        <f>X30/P30</f>
        <v>#DIV/0!</v>
      </c>
      <c r="I93" s="170" t="e">
        <f>R30/F30</f>
        <v>#DIV/0!</v>
      </c>
      <c r="J93" s="168" t="e">
        <f>R30/P30</f>
        <v>#DIV/0!</v>
      </c>
      <c r="K93" s="168" t="e">
        <f>S30/R30</f>
        <v>#DIV/0!</v>
      </c>
      <c r="AE93" s="295"/>
      <c r="AF93" s="90" t="s">
        <v>16</v>
      </c>
      <c r="AG93" s="168" t="e">
        <f>(AJ30+AI30-AL30)/AH32</f>
        <v>#DIV/0!</v>
      </c>
      <c r="AH93" s="168" t="e">
        <f>AT30/AJ30</f>
        <v>#DIV/0!</v>
      </c>
      <c r="AI93" s="169" t="e">
        <f>(AT30-BA30-BB30)/AT30</f>
        <v>#DIV/0!</v>
      </c>
      <c r="AJ93" s="168" t="e">
        <f>BA30/AT30</f>
        <v>#DIV/0!</v>
      </c>
      <c r="AK93" s="168"/>
      <c r="AL93" s="168" t="e">
        <f>BB30/AT30</f>
        <v>#DIV/0!</v>
      </c>
      <c r="AM93" s="170" t="e">
        <f>AV30/AJ30</f>
        <v>#DIV/0!</v>
      </c>
      <c r="AN93" s="168" t="e">
        <f>AV30/AT30</f>
        <v>#DIV/0!</v>
      </c>
      <c r="AO93" s="168" t="e">
        <f>AW30/AV30</f>
        <v>#DIV/0!</v>
      </c>
      <c r="BI93" s="131"/>
    </row>
    <row r="94" spans="1:71" ht="14.25" customHeight="1">
      <c r="A94" s="296"/>
      <c r="B94" s="90" t="s">
        <v>0</v>
      </c>
      <c r="C94" s="168" t="e">
        <f>(F32+E32-H30)/D32</f>
        <v>#DIV/0!</v>
      </c>
      <c r="D94" s="168" t="e">
        <f>P32/F32</f>
        <v>#DIV/0!</v>
      </c>
      <c r="E94" s="169" t="e">
        <f>(P32-W32-X32)/P32</f>
        <v>#DIV/0!</v>
      </c>
      <c r="F94" s="168" t="e">
        <f>W32/P32</f>
        <v>#DIV/0!</v>
      </c>
      <c r="G94" s="168"/>
      <c r="H94" s="168" t="e">
        <f>X32/P32</f>
        <v>#DIV/0!</v>
      </c>
      <c r="I94" s="170" t="e">
        <f>R32/F32</f>
        <v>#DIV/0!</v>
      </c>
      <c r="J94" s="168" t="e">
        <f>R32/P32</f>
        <v>#DIV/0!</v>
      </c>
      <c r="K94" s="168" t="e">
        <f>S32/R32</f>
        <v>#DIV/0!</v>
      </c>
      <c r="AE94" s="296"/>
      <c r="AF94" s="90" t="s">
        <v>0</v>
      </c>
      <c r="AG94" s="168" t="e">
        <f>(AJ32+AI32-AL30)/AH32</f>
        <v>#DIV/0!</v>
      </c>
      <c r="AH94" s="168" t="e">
        <f>AT32/AJ32</f>
        <v>#DIV/0!</v>
      </c>
      <c r="AI94" s="169" t="e">
        <f>(AT32-BA32-BB32)/AT32</f>
        <v>#DIV/0!</v>
      </c>
      <c r="AJ94" s="168" t="e">
        <f>BA32/AT32</f>
        <v>#DIV/0!</v>
      </c>
      <c r="AK94" s="168"/>
      <c r="AL94" s="168" t="e">
        <f>BB32/AT32</f>
        <v>#DIV/0!</v>
      </c>
      <c r="AM94" s="170" t="e">
        <f>AV32/AJ32</f>
        <v>#DIV/0!</v>
      </c>
      <c r="AN94" s="168" t="e">
        <f>AV32/AT32</f>
        <v>#DIV/0!</v>
      </c>
      <c r="AO94" s="168" t="e">
        <f>AW32/AV32</f>
        <v>#DIV/0!</v>
      </c>
      <c r="BI94" s="131"/>
    </row>
    <row r="95" spans="1:71" ht="14.25" customHeight="1">
      <c r="A95" s="294" t="s">
        <v>3</v>
      </c>
      <c r="B95" s="90" t="s">
        <v>15</v>
      </c>
      <c r="C95" s="168" t="e">
        <f>(F34+E34-H34)/D38</f>
        <v>#DIV/0!</v>
      </c>
      <c r="D95" s="168" t="e">
        <f>P34/F34</f>
        <v>#DIV/0!</v>
      </c>
      <c r="E95" s="169" t="e">
        <f>(P34-W34-X34)/P34</f>
        <v>#DIV/0!</v>
      </c>
      <c r="F95" s="168" t="e">
        <f>W34/P34</f>
        <v>#DIV/0!</v>
      </c>
      <c r="G95" s="168"/>
      <c r="H95" s="168" t="e">
        <f>X34/P34</f>
        <v>#DIV/0!</v>
      </c>
      <c r="I95" s="170" t="e">
        <f>R34/F34</f>
        <v>#DIV/0!</v>
      </c>
      <c r="J95" s="168" t="e">
        <f>R34/P34</f>
        <v>#DIV/0!</v>
      </c>
      <c r="K95" s="168" t="e">
        <f>S34/R34</f>
        <v>#DIV/0!</v>
      </c>
      <c r="AE95" s="294" t="s">
        <v>3</v>
      </c>
      <c r="AF95" s="90" t="s">
        <v>15</v>
      </c>
      <c r="AG95" s="168" t="e">
        <f>(AJ34+AI34-AL34)/AH38</f>
        <v>#DIV/0!</v>
      </c>
      <c r="AH95" s="168" t="e">
        <f>AT34/AJ34</f>
        <v>#DIV/0!</v>
      </c>
      <c r="AI95" s="169" t="e">
        <f>(AT34-BA34-BB34)/AT34</f>
        <v>#DIV/0!</v>
      </c>
      <c r="AJ95" s="168" t="e">
        <f>BA34/AT34</f>
        <v>#DIV/0!</v>
      </c>
      <c r="AK95" s="168"/>
      <c r="AL95" s="168" t="e">
        <f>BB34/AT34</f>
        <v>#DIV/0!</v>
      </c>
      <c r="AM95" s="170" t="e">
        <f>AV34/AJ34</f>
        <v>#DIV/0!</v>
      </c>
      <c r="AN95" s="168" t="e">
        <f>AV34/AT34</f>
        <v>#DIV/0!</v>
      </c>
      <c r="AO95" s="168" t="e">
        <f>AW34/AV34</f>
        <v>#DIV/0!</v>
      </c>
      <c r="BI95" s="131"/>
    </row>
    <row r="96" spans="1:71" ht="14.25" customHeight="1">
      <c r="A96" s="295"/>
      <c r="B96" s="90" t="s">
        <v>16</v>
      </c>
      <c r="C96" s="168" t="e">
        <f>(F36+E36-H36)/D38</f>
        <v>#DIV/0!</v>
      </c>
      <c r="D96" s="168" t="e">
        <f>P36/F36</f>
        <v>#DIV/0!</v>
      </c>
      <c r="E96" s="169" t="e">
        <f>(P36-W36-X36)/P36</f>
        <v>#DIV/0!</v>
      </c>
      <c r="F96" s="168" t="e">
        <f>W36/P36</f>
        <v>#DIV/0!</v>
      </c>
      <c r="G96" s="168"/>
      <c r="H96" s="168" t="e">
        <f>X36/P36</f>
        <v>#DIV/0!</v>
      </c>
      <c r="I96" s="170" t="e">
        <f>R36/F36</f>
        <v>#DIV/0!</v>
      </c>
      <c r="J96" s="168" t="e">
        <f>R36/P36</f>
        <v>#DIV/0!</v>
      </c>
      <c r="K96" s="168" t="e">
        <f>S36/R36</f>
        <v>#DIV/0!</v>
      </c>
      <c r="AE96" s="295"/>
      <c r="AF96" s="90" t="s">
        <v>16</v>
      </c>
      <c r="AG96" s="168" t="e">
        <f>(AJ36+AI36-AL36)/AH38</f>
        <v>#DIV/0!</v>
      </c>
      <c r="AH96" s="168" t="e">
        <f>AT36/AJ36</f>
        <v>#DIV/0!</v>
      </c>
      <c r="AI96" s="169" t="e">
        <f>(AT36-BA36-BB36)/AT36</f>
        <v>#DIV/0!</v>
      </c>
      <c r="AJ96" s="168" t="e">
        <f>BA36/AT36</f>
        <v>#DIV/0!</v>
      </c>
      <c r="AK96" s="168"/>
      <c r="AL96" s="168" t="e">
        <f>BB36/AT36</f>
        <v>#DIV/0!</v>
      </c>
      <c r="AM96" s="170" t="e">
        <f>AV36/AJ36</f>
        <v>#DIV/0!</v>
      </c>
      <c r="AN96" s="168" t="e">
        <f>AV36/AT36</f>
        <v>#DIV/0!</v>
      </c>
      <c r="AO96" s="168" t="e">
        <f>AW36/AV36</f>
        <v>#DIV/0!</v>
      </c>
      <c r="BI96" s="131"/>
    </row>
    <row r="97" spans="1:61" ht="14.25" customHeight="1">
      <c r="A97" s="296"/>
      <c r="B97" s="90" t="s">
        <v>0</v>
      </c>
      <c r="C97" s="168" t="e">
        <f>(F38+E38-H36)/D38</f>
        <v>#DIV/0!</v>
      </c>
      <c r="D97" s="168" t="e">
        <f>P38/F38</f>
        <v>#DIV/0!</v>
      </c>
      <c r="E97" s="169" t="e">
        <f>(P38-W38-X38)/P38</f>
        <v>#DIV/0!</v>
      </c>
      <c r="F97" s="168" t="e">
        <f>W38/P38</f>
        <v>#DIV/0!</v>
      </c>
      <c r="G97" s="168"/>
      <c r="H97" s="168" t="e">
        <f>X38/P38</f>
        <v>#DIV/0!</v>
      </c>
      <c r="I97" s="170" t="e">
        <f>R38/F38</f>
        <v>#DIV/0!</v>
      </c>
      <c r="J97" s="168" t="e">
        <f>R38/P38</f>
        <v>#DIV/0!</v>
      </c>
      <c r="K97" s="168" t="e">
        <f>S38/R38</f>
        <v>#DIV/0!</v>
      </c>
      <c r="AE97" s="296"/>
      <c r="AF97" s="90" t="s">
        <v>0</v>
      </c>
      <c r="AG97" s="168" t="e">
        <f>(AJ38+AI38-AL36)/AH38</f>
        <v>#DIV/0!</v>
      </c>
      <c r="AH97" s="168" t="e">
        <f>AT38/AJ38</f>
        <v>#DIV/0!</v>
      </c>
      <c r="AI97" s="169" t="e">
        <f>(AT38-BA38-BB38)/AT38</f>
        <v>#DIV/0!</v>
      </c>
      <c r="AJ97" s="168" t="e">
        <f>BA38/AT38</f>
        <v>#DIV/0!</v>
      </c>
      <c r="AK97" s="168"/>
      <c r="AL97" s="168" t="e">
        <f>BB38/AT38</f>
        <v>#DIV/0!</v>
      </c>
      <c r="AM97" s="170" t="e">
        <f>AV38/AJ38</f>
        <v>#DIV/0!</v>
      </c>
      <c r="AN97" s="168" t="e">
        <f>AV38/AT38</f>
        <v>#DIV/0!</v>
      </c>
      <c r="AO97" s="168" t="e">
        <f>AW38/AV38</f>
        <v>#DIV/0!</v>
      </c>
      <c r="BI97" s="131"/>
    </row>
    <row r="98" spans="1:61" ht="14.25" customHeight="1">
      <c r="A98" s="294" t="s">
        <v>4</v>
      </c>
      <c r="B98" s="90" t="s">
        <v>15</v>
      </c>
      <c r="C98" s="168" t="e">
        <f>(F40+E40-H40)/D44</f>
        <v>#DIV/0!</v>
      </c>
      <c r="D98" s="168" t="e">
        <f>P40/F40</f>
        <v>#DIV/0!</v>
      </c>
      <c r="E98" s="169" t="e">
        <f>(P40-W40-X40)/P40</f>
        <v>#DIV/0!</v>
      </c>
      <c r="F98" s="168" t="e">
        <f>W40/P40</f>
        <v>#DIV/0!</v>
      </c>
      <c r="G98" s="168"/>
      <c r="H98" s="168" t="e">
        <f>X40/P40</f>
        <v>#DIV/0!</v>
      </c>
      <c r="I98" s="170" t="e">
        <f>R40/F40</f>
        <v>#DIV/0!</v>
      </c>
      <c r="J98" s="168" t="e">
        <f>R40/P40</f>
        <v>#DIV/0!</v>
      </c>
      <c r="K98" s="168" t="e">
        <f>S40/R40</f>
        <v>#DIV/0!</v>
      </c>
      <c r="AE98" s="294" t="s">
        <v>4</v>
      </c>
      <c r="AF98" s="90" t="s">
        <v>15</v>
      </c>
      <c r="AG98" s="168" t="e">
        <f>(AJ40+AI40-AL40)/AH44</f>
        <v>#DIV/0!</v>
      </c>
      <c r="AH98" s="168" t="e">
        <f>AT40/AJ40</f>
        <v>#DIV/0!</v>
      </c>
      <c r="AI98" s="169" t="e">
        <f>(AT40-BA40-BB40)/AT40</f>
        <v>#DIV/0!</v>
      </c>
      <c r="AJ98" s="168" t="e">
        <f>BA40/AT40</f>
        <v>#DIV/0!</v>
      </c>
      <c r="AK98" s="168"/>
      <c r="AL98" s="168" t="e">
        <f>BB40/AT40</f>
        <v>#DIV/0!</v>
      </c>
      <c r="AM98" s="170" t="e">
        <f>AV40/AJ40</f>
        <v>#DIV/0!</v>
      </c>
      <c r="AN98" s="168" t="e">
        <f>AV40/AT40</f>
        <v>#DIV/0!</v>
      </c>
      <c r="AO98" s="168" t="e">
        <f>AW40/AV40</f>
        <v>#DIV/0!</v>
      </c>
      <c r="BI98" s="131"/>
    </row>
    <row r="99" spans="1:61" ht="14.25" customHeight="1">
      <c r="A99" s="295"/>
      <c r="B99" s="90" t="s">
        <v>16</v>
      </c>
      <c r="C99" s="168" t="e">
        <f>(F42+E42-H42)/D44</f>
        <v>#DIV/0!</v>
      </c>
      <c r="D99" s="168" t="e">
        <f>P42/F42</f>
        <v>#DIV/0!</v>
      </c>
      <c r="E99" s="169" t="e">
        <f>(P42-W42-X42)/P42</f>
        <v>#DIV/0!</v>
      </c>
      <c r="F99" s="168" t="e">
        <f>W42/P42</f>
        <v>#DIV/0!</v>
      </c>
      <c r="G99" s="168"/>
      <c r="H99" s="168" t="e">
        <f>X42/P42</f>
        <v>#DIV/0!</v>
      </c>
      <c r="I99" s="170" t="e">
        <f>R42/F42</f>
        <v>#DIV/0!</v>
      </c>
      <c r="J99" s="168" t="e">
        <f>R42/P42</f>
        <v>#DIV/0!</v>
      </c>
      <c r="K99" s="168" t="e">
        <f>S42/R42</f>
        <v>#DIV/0!</v>
      </c>
      <c r="AE99" s="295"/>
      <c r="AF99" s="90" t="s">
        <v>16</v>
      </c>
      <c r="AG99" s="168" t="e">
        <f>(AJ42+AI42-AL42)/AH44</f>
        <v>#DIV/0!</v>
      </c>
      <c r="AH99" s="168" t="e">
        <f>AT42/AJ42</f>
        <v>#DIV/0!</v>
      </c>
      <c r="AI99" s="169" t="e">
        <f>(AT42-BA42-BB42)/AT42</f>
        <v>#DIV/0!</v>
      </c>
      <c r="AJ99" s="168" t="e">
        <f>BA42/AT42</f>
        <v>#DIV/0!</v>
      </c>
      <c r="AK99" s="168"/>
      <c r="AL99" s="168" t="e">
        <f>BB42/AT42</f>
        <v>#DIV/0!</v>
      </c>
      <c r="AM99" s="170" t="e">
        <f>AV42/AJ42</f>
        <v>#DIV/0!</v>
      </c>
      <c r="AN99" s="168" t="e">
        <f>AV42/AT42</f>
        <v>#DIV/0!</v>
      </c>
      <c r="AO99" s="168" t="e">
        <f>AW42/AV42</f>
        <v>#DIV/0!</v>
      </c>
      <c r="BI99" s="131"/>
    </row>
    <row r="100" spans="1:61" ht="14.25" customHeight="1">
      <c r="A100" s="296"/>
      <c r="B100" s="90" t="s">
        <v>0</v>
      </c>
      <c r="C100" s="168" t="e">
        <f>(F44+E44-H42)/D44</f>
        <v>#DIV/0!</v>
      </c>
      <c r="D100" s="168" t="e">
        <f>P44/F44</f>
        <v>#DIV/0!</v>
      </c>
      <c r="E100" s="169" t="e">
        <f>(P44-W44-X44)/P44</f>
        <v>#DIV/0!</v>
      </c>
      <c r="F100" s="168" t="e">
        <f>W44/P44</f>
        <v>#DIV/0!</v>
      </c>
      <c r="G100" s="168"/>
      <c r="H100" s="168" t="e">
        <f>X44/P44</f>
        <v>#DIV/0!</v>
      </c>
      <c r="I100" s="170" t="e">
        <f>R44/F44</f>
        <v>#DIV/0!</v>
      </c>
      <c r="J100" s="168" t="e">
        <f>R44/P44</f>
        <v>#DIV/0!</v>
      </c>
      <c r="K100" s="168" t="e">
        <f>S44/R44</f>
        <v>#DIV/0!</v>
      </c>
      <c r="AE100" s="296"/>
      <c r="AF100" s="90" t="s">
        <v>0</v>
      </c>
      <c r="AG100" s="168" t="e">
        <f>(AJ44+AI44-AL42)/AH44</f>
        <v>#DIV/0!</v>
      </c>
      <c r="AH100" s="168" t="e">
        <f>AT44/AJ44</f>
        <v>#DIV/0!</v>
      </c>
      <c r="AI100" s="169" t="e">
        <f>(AT44-BA44-BB44)/AT44</f>
        <v>#DIV/0!</v>
      </c>
      <c r="AJ100" s="168" t="e">
        <f>BA44/AT44</f>
        <v>#DIV/0!</v>
      </c>
      <c r="AK100" s="168"/>
      <c r="AL100" s="168" t="e">
        <f>BB44/AT44</f>
        <v>#DIV/0!</v>
      </c>
      <c r="AM100" s="170" t="e">
        <f>AV44/AJ44</f>
        <v>#DIV/0!</v>
      </c>
      <c r="AN100" s="168" t="e">
        <f>AV44/AT44</f>
        <v>#DIV/0!</v>
      </c>
      <c r="AO100" s="168" t="e">
        <f>AW44/AV44</f>
        <v>#DIV/0!</v>
      </c>
      <c r="BI100" s="131"/>
    </row>
    <row r="101" spans="1:61" ht="13.5" customHeight="1">
      <c r="A101" s="294" t="s">
        <v>5</v>
      </c>
      <c r="B101" s="90" t="s">
        <v>15</v>
      </c>
      <c r="C101" s="168" t="e">
        <f>(F46+E46-H46)/D50</f>
        <v>#DIV/0!</v>
      </c>
      <c r="D101" s="168" t="e">
        <f>P46/F46</f>
        <v>#DIV/0!</v>
      </c>
      <c r="E101" s="169" t="e">
        <f>(P46-W46-X46)/P46</f>
        <v>#DIV/0!</v>
      </c>
      <c r="F101" s="168" t="e">
        <f>W46/P46</f>
        <v>#DIV/0!</v>
      </c>
      <c r="G101" s="168"/>
      <c r="H101" s="168" t="e">
        <f>X46/P46</f>
        <v>#DIV/0!</v>
      </c>
      <c r="I101" s="170" t="e">
        <f>R46/F46</f>
        <v>#DIV/0!</v>
      </c>
      <c r="J101" s="168" t="e">
        <f>R46/P46</f>
        <v>#DIV/0!</v>
      </c>
      <c r="K101" s="168" t="e">
        <f>S46/R46</f>
        <v>#DIV/0!</v>
      </c>
      <c r="AE101" s="294" t="s">
        <v>5</v>
      </c>
      <c r="AF101" s="90" t="s">
        <v>15</v>
      </c>
      <c r="AG101" s="168" t="e">
        <f>(AJ46+AI46-AL46)/AH50</f>
        <v>#DIV/0!</v>
      </c>
      <c r="AH101" s="168" t="e">
        <f>AT46/AJ46</f>
        <v>#DIV/0!</v>
      </c>
      <c r="AI101" s="169" t="e">
        <f>(AT46-BA46-BB46)/AT46</f>
        <v>#DIV/0!</v>
      </c>
      <c r="AJ101" s="168" t="e">
        <f>BA46/AT46</f>
        <v>#DIV/0!</v>
      </c>
      <c r="AK101" s="168"/>
      <c r="AL101" s="168" t="e">
        <f>BB46/AT46</f>
        <v>#DIV/0!</v>
      </c>
      <c r="AM101" s="170" t="e">
        <f>AV46/AJ46</f>
        <v>#DIV/0!</v>
      </c>
      <c r="AN101" s="168" t="e">
        <f>AV46/AT46</f>
        <v>#DIV/0!</v>
      </c>
      <c r="AO101" s="168" t="e">
        <f>AW46/AV46</f>
        <v>#DIV/0!</v>
      </c>
      <c r="BI101" s="131"/>
    </row>
    <row r="102" spans="1:61" ht="13.5" customHeight="1">
      <c r="A102" s="295"/>
      <c r="B102" s="90" t="s">
        <v>16</v>
      </c>
      <c r="C102" s="168" t="e">
        <f>(F48+E48-H48)/D50</f>
        <v>#DIV/0!</v>
      </c>
      <c r="D102" s="168" t="e">
        <f>P48/F48</f>
        <v>#DIV/0!</v>
      </c>
      <c r="E102" s="169" t="e">
        <f>(P48-W48-X48)/P48</f>
        <v>#DIV/0!</v>
      </c>
      <c r="F102" s="168" t="e">
        <f>W48/P48</f>
        <v>#DIV/0!</v>
      </c>
      <c r="G102" s="168"/>
      <c r="H102" s="168" t="e">
        <f>X48/P48</f>
        <v>#DIV/0!</v>
      </c>
      <c r="I102" s="170" t="e">
        <f>R48/F48</f>
        <v>#DIV/0!</v>
      </c>
      <c r="J102" s="168" t="e">
        <f>R48/P48</f>
        <v>#DIV/0!</v>
      </c>
      <c r="K102" s="168" t="e">
        <f>S48/R48</f>
        <v>#DIV/0!</v>
      </c>
      <c r="O102" s="157"/>
      <c r="AE102" s="295"/>
      <c r="AF102" s="90" t="s">
        <v>16</v>
      </c>
      <c r="AG102" s="168" t="e">
        <f>(AJ48+AI48-AL48)/AH50</f>
        <v>#DIV/0!</v>
      </c>
      <c r="AH102" s="168" t="e">
        <f>AT48/AJ48</f>
        <v>#DIV/0!</v>
      </c>
      <c r="AI102" s="169" t="e">
        <f>(AT48-BA48-BB48)/AT48</f>
        <v>#DIV/0!</v>
      </c>
      <c r="AJ102" s="168" t="e">
        <f>BA48/AT48</f>
        <v>#DIV/0!</v>
      </c>
      <c r="AK102" s="168"/>
      <c r="AL102" s="168" t="e">
        <f>BB48/AT48</f>
        <v>#DIV/0!</v>
      </c>
      <c r="AM102" s="170" t="e">
        <f>AV48/AJ48</f>
        <v>#DIV/0!</v>
      </c>
      <c r="AN102" s="168" t="e">
        <f>AV48/AT48</f>
        <v>#DIV/0!</v>
      </c>
      <c r="AO102" s="168" t="e">
        <f>AW48/AV48</f>
        <v>#DIV/0!</v>
      </c>
      <c r="BI102" s="131"/>
    </row>
    <row r="103" spans="1:61" ht="13.5" customHeight="1">
      <c r="A103" s="296"/>
      <c r="B103" s="90" t="s">
        <v>0</v>
      </c>
      <c r="C103" s="168" t="e">
        <f>(F50+E50-H48)/D50</f>
        <v>#DIV/0!</v>
      </c>
      <c r="D103" s="168" t="e">
        <f>P50/F50</f>
        <v>#DIV/0!</v>
      </c>
      <c r="E103" s="169" t="e">
        <f>(P50-W50-X50)/P50</f>
        <v>#DIV/0!</v>
      </c>
      <c r="F103" s="168" t="e">
        <f>W50/P50</f>
        <v>#DIV/0!</v>
      </c>
      <c r="G103" s="168"/>
      <c r="H103" s="168" t="e">
        <f>X50/P50</f>
        <v>#DIV/0!</v>
      </c>
      <c r="I103" s="170" t="e">
        <f>R50/F50</f>
        <v>#DIV/0!</v>
      </c>
      <c r="J103" s="168" t="e">
        <f>R50/P50</f>
        <v>#DIV/0!</v>
      </c>
      <c r="K103" s="168" t="e">
        <f>S50/R50</f>
        <v>#DIV/0!</v>
      </c>
      <c r="O103" s="157"/>
      <c r="AE103" s="296"/>
      <c r="AF103" s="90" t="s">
        <v>0</v>
      </c>
      <c r="AG103" s="168" t="e">
        <f>(AJ50+AI50-AL48)/AH50</f>
        <v>#DIV/0!</v>
      </c>
      <c r="AH103" s="168" t="e">
        <f>AT50/AJ50</f>
        <v>#DIV/0!</v>
      </c>
      <c r="AI103" s="169" t="e">
        <f>(AT50-BA50-BB50)/AT50</f>
        <v>#DIV/0!</v>
      </c>
      <c r="AJ103" s="168" t="e">
        <f>BA50/AT50</f>
        <v>#DIV/0!</v>
      </c>
      <c r="AK103" s="168"/>
      <c r="AL103" s="168" t="e">
        <f>BB50/AT50</f>
        <v>#DIV/0!</v>
      </c>
      <c r="AM103" s="170" t="e">
        <f>AV50/AJ50</f>
        <v>#DIV/0!</v>
      </c>
      <c r="AN103" s="168" t="e">
        <f>AV50/AT50</f>
        <v>#DIV/0!</v>
      </c>
      <c r="AO103" s="168" t="e">
        <f>AW50/AV50</f>
        <v>#DIV/0!</v>
      </c>
      <c r="BI103" s="131"/>
    </row>
    <row r="104" spans="1:61" ht="13.5" customHeight="1">
      <c r="A104" s="294" t="s">
        <v>6</v>
      </c>
      <c r="B104" s="90" t="s">
        <v>15</v>
      </c>
      <c r="C104" s="168" t="e">
        <f>(F52+E52-H52)/D56</f>
        <v>#DIV/0!</v>
      </c>
      <c r="D104" s="168" t="e">
        <f>P52/F52</f>
        <v>#DIV/0!</v>
      </c>
      <c r="E104" s="169" t="e">
        <f>(P52-W52-X52)/P52</f>
        <v>#DIV/0!</v>
      </c>
      <c r="F104" s="168" t="e">
        <f>W52/P52</f>
        <v>#DIV/0!</v>
      </c>
      <c r="G104" s="168"/>
      <c r="H104" s="168" t="e">
        <f>X52/P52</f>
        <v>#DIV/0!</v>
      </c>
      <c r="I104" s="170" t="e">
        <f>R52/F52</f>
        <v>#DIV/0!</v>
      </c>
      <c r="J104" s="168" t="e">
        <f>R52/P52</f>
        <v>#DIV/0!</v>
      </c>
      <c r="K104" s="168" t="e">
        <f>S52/R52</f>
        <v>#DIV/0!</v>
      </c>
      <c r="O104" s="157"/>
      <c r="AE104" s="294" t="s">
        <v>6</v>
      </c>
      <c r="AF104" s="90" t="s">
        <v>15</v>
      </c>
      <c r="AG104" s="168" t="e">
        <f>(AJ52+AI52-AL52)/AH56</f>
        <v>#DIV/0!</v>
      </c>
      <c r="AH104" s="168" t="e">
        <f>AT52/AJ52</f>
        <v>#DIV/0!</v>
      </c>
      <c r="AI104" s="169" t="e">
        <f>(AT52-BA52-BB52)/AT52</f>
        <v>#DIV/0!</v>
      </c>
      <c r="AJ104" s="168" t="e">
        <f>BA52/AT52</f>
        <v>#DIV/0!</v>
      </c>
      <c r="AK104" s="168"/>
      <c r="AL104" s="168" t="e">
        <f>BB52/AT52</f>
        <v>#DIV/0!</v>
      </c>
      <c r="AM104" s="170" t="e">
        <f>AV52/AJ52</f>
        <v>#DIV/0!</v>
      </c>
      <c r="AN104" s="168" t="e">
        <f>AV52/AT52</f>
        <v>#DIV/0!</v>
      </c>
      <c r="AO104" s="168" t="e">
        <f>AW52/AV52</f>
        <v>#DIV/0!</v>
      </c>
      <c r="BI104" s="131"/>
    </row>
    <row r="105" spans="1:61" ht="13.5" customHeight="1">
      <c r="A105" s="295"/>
      <c r="B105" s="90" t="s">
        <v>16</v>
      </c>
      <c r="C105" s="168" t="e">
        <f>(F54+E54-H54)/D56</f>
        <v>#DIV/0!</v>
      </c>
      <c r="D105" s="168" t="e">
        <f>P54/F54</f>
        <v>#DIV/0!</v>
      </c>
      <c r="E105" s="169" t="e">
        <f>(P54-W54-X54)/P54</f>
        <v>#DIV/0!</v>
      </c>
      <c r="F105" s="168" t="e">
        <f>W54/P54</f>
        <v>#DIV/0!</v>
      </c>
      <c r="G105" s="168"/>
      <c r="H105" s="168" t="e">
        <f>X54/P54</f>
        <v>#DIV/0!</v>
      </c>
      <c r="I105" s="170" t="e">
        <f>R54/F54</f>
        <v>#DIV/0!</v>
      </c>
      <c r="J105" s="168" t="e">
        <f>R54/P54</f>
        <v>#DIV/0!</v>
      </c>
      <c r="K105" s="168" t="e">
        <f>S54/R54</f>
        <v>#DIV/0!</v>
      </c>
      <c r="O105" s="157"/>
      <c r="AE105" s="295"/>
      <c r="AF105" s="90" t="s">
        <v>16</v>
      </c>
      <c r="AG105" s="168" t="e">
        <f>(AJ54+AI54-AL54)/AH56</f>
        <v>#DIV/0!</v>
      </c>
      <c r="AH105" s="168" t="e">
        <f>AT54/AJ54</f>
        <v>#DIV/0!</v>
      </c>
      <c r="AI105" s="169" t="e">
        <f>(AT54-BA54-BB54)/AT54</f>
        <v>#DIV/0!</v>
      </c>
      <c r="AJ105" s="168" t="e">
        <f>BA54/AT54</f>
        <v>#DIV/0!</v>
      </c>
      <c r="AK105" s="168"/>
      <c r="AL105" s="168" t="e">
        <f>BB54/AT54</f>
        <v>#DIV/0!</v>
      </c>
      <c r="AM105" s="170" t="e">
        <f>AV54/AJ54</f>
        <v>#DIV/0!</v>
      </c>
      <c r="AN105" s="168" t="e">
        <f>AV54/AT54</f>
        <v>#DIV/0!</v>
      </c>
      <c r="AO105" s="168" t="e">
        <f>AW54/AV54</f>
        <v>#DIV/0!</v>
      </c>
      <c r="BI105" s="131"/>
    </row>
    <row r="106" spans="1:61" ht="13.5" customHeight="1">
      <c r="A106" s="296"/>
      <c r="B106" s="90" t="s">
        <v>0</v>
      </c>
      <c r="C106" s="168" t="e">
        <f>(F56+E56-H54)/D56</f>
        <v>#DIV/0!</v>
      </c>
      <c r="D106" s="168" t="e">
        <f>P56/F56</f>
        <v>#DIV/0!</v>
      </c>
      <c r="E106" s="169" t="e">
        <f>(P56-W56-X56)/P56</f>
        <v>#DIV/0!</v>
      </c>
      <c r="F106" s="168" t="e">
        <f>W56/P56</f>
        <v>#DIV/0!</v>
      </c>
      <c r="G106" s="168"/>
      <c r="H106" s="168" t="e">
        <f>X56/P56</f>
        <v>#DIV/0!</v>
      </c>
      <c r="I106" s="170" t="e">
        <f>R56/F56</f>
        <v>#DIV/0!</v>
      </c>
      <c r="J106" s="168" t="e">
        <f>R56/P56</f>
        <v>#DIV/0!</v>
      </c>
      <c r="K106" s="168" t="e">
        <f>S56/R56</f>
        <v>#DIV/0!</v>
      </c>
      <c r="O106" s="157"/>
      <c r="AE106" s="296"/>
      <c r="AF106" s="90" t="s">
        <v>0</v>
      </c>
      <c r="AG106" s="168" t="e">
        <f>(AJ56+AI56-AL54)/AH56</f>
        <v>#DIV/0!</v>
      </c>
      <c r="AH106" s="168" t="e">
        <f>AT56/AJ56</f>
        <v>#DIV/0!</v>
      </c>
      <c r="AI106" s="169" t="e">
        <f>(AT56-BA56-BB56)/AT56</f>
        <v>#DIV/0!</v>
      </c>
      <c r="AJ106" s="168" t="e">
        <f>BA56/AT56</f>
        <v>#DIV/0!</v>
      </c>
      <c r="AK106" s="168"/>
      <c r="AL106" s="168" t="e">
        <f>BB56/AT56</f>
        <v>#DIV/0!</v>
      </c>
      <c r="AM106" s="170" t="e">
        <f>AV56/AJ56</f>
        <v>#DIV/0!</v>
      </c>
      <c r="AN106" s="168" t="e">
        <f>AV56/AT56</f>
        <v>#DIV/0!</v>
      </c>
      <c r="AO106" s="168" t="e">
        <f>AW56/AV56</f>
        <v>#DIV/0!</v>
      </c>
      <c r="BI106" s="131"/>
    </row>
    <row r="107" spans="1:61" ht="13.5" customHeight="1">
      <c r="A107" s="294" t="s">
        <v>29</v>
      </c>
      <c r="B107" s="90" t="s">
        <v>15</v>
      </c>
      <c r="C107" s="168" t="e">
        <f>(F58+E58-H58)/D62</f>
        <v>#DIV/0!</v>
      </c>
      <c r="D107" s="168" t="e">
        <f>P58/F58</f>
        <v>#DIV/0!</v>
      </c>
      <c r="E107" s="169" t="e">
        <f>(P58-W58-X58)/P58</f>
        <v>#DIV/0!</v>
      </c>
      <c r="F107" s="168" t="e">
        <f>W58/P58</f>
        <v>#DIV/0!</v>
      </c>
      <c r="G107" s="168"/>
      <c r="H107" s="168" t="e">
        <f>X58/P58</f>
        <v>#DIV/0!</v>
      </c>
      <c r="I107" s="170" t="e">
        <f>R58/F58</f>
        <v>#DIV/0!</v>
      </c>
      <c r="J107" s="168" t="e">
        <f>R58/P58</f>
        <v>#DIV/0!</v>
      </c>
      <c r="K107" s="168" t="e">
        <f>S58/R58</f>
        <v>#DIV/0!</v>
      </c>
      <c r="O107" s="157"/>
      <c r="AE107" s="294" t="s">
        <v>29</v>
      </c>
      <c r="AF107" s="90" t="s">
        <v>15</v>
      </c>
      <c r="AG107" s="168" t="e">
        <f>(AJ58+AI58-AL58)/AH62</f>
        <v>#DIV/0!</v>
      </c>
      <c r="AH107" s="168" t="e">
        <f>AT58/AJ58</f>
        <v>#DIV/0!</v>
      </c>
      <c r="AI107" s="169" t="e">
        <f>(AT58-BA58-BB58)/AT58</f>
        <v>#DIV/0!</v>
      </c>
      <c r="AJ107" s="168" t="e">
        <f>BA58/AT58</f>
        <v>#DIV/0!</v>
      </c>
      <c r="AK107" s="168"/>
      <c r="AL107" s="168" t="e">
        <f>BB58/AT58</f>
        <v>#DIV/0!</v>
      </c>
      <c r="AM107" s="170" t="e">
        <f>AV58/AJ58</f>
        <v>#DIV/0!</v>
      </c>
      <c r="AN107" s="168" t="e">
        <f>AV58/AT58</f>
        <v>#DIV/0!</v>
      </c>
      <c r="AO107" s="168" t="e">
        <f>AW58/AV58</f>
        <v>#DIV/0!</v>
      </c>
      <c r="BI107" s="131"/>
    </row>
    <row r="108" spans="1:61" ht="13.5" customHeight="1">
      <c r="A108" s="295"/>
      <c r="B108" s="90" t="s">
        <v>16</v>
      </c>
      <c r="C108" s="168" t="e">
        <f>(F60+E60-H60)/D62</f>
        <v>#DIV/0!</v>
      </c>
      <c r="D108" s="168" t="e">
        <f>P60/F60</f>
        <v>#DIV/0!</v>
      </c>
      <c r="E108" s="169" t="e">
        <f>(P60-W60-X60)/P60</f>
        <v>#DIV/0!</v>
      </c>
      <c r="F108" s="168" t="e">
        <f>W60/P60</f>
        <v>#DIV/0!</v>
      </c>
      <c r="G108" s="168"/>
      <c r="H108" s="168" t="e">
        <f>X60/P60</f>
        <v>#DIV/0!</v>
      </c>
      <c r="I108" s="170" t="e">
        <f>R60/F60</f>
        <v>#DIV/0!</v>
      </c>
      <c r="J108" s="168" t="e">
        <f>R60/P60</f>
        <v>#DIV/0!</v>
      </c>
      <c r="K108" s="168" t="e">
        <f>S60/R60</f>
        <v>#DIV/0!</v>
      </c>
      <c r="O108" s="157"/>
      <c r="AE108" s="295"/>
      <c r="AF108" s="90" t="s">
        <v>16</v>
      </c>
      <c r="AG108" s="168" t="e">
        <f>(AJ60+AI60-AL60)/AH62</f>
        <v>#DIV/0!</v>
      </c>
      <c r="AH108" s="168" t="e">
        <f>AT60/AJ60</f>
        <v>#DIV/0!</v>
      </c>
      <c r="AI108" s="169" t="e">
        <f>(AT60-BA60-BB60)/AT60</f>
        <v>#DIV/0!</v>
      </c>
      <c r="AJ108" s="168" t="e">
        <f>BA60/AT60</f>
        <v>#DIV/0!</v>
      </c>
      <c r="AK108" s="168"/>
      <c r="AL108" s="168" t="e">
        <f>BB60/AT60</f>
        <v>#DIV/0!</v>
      </c>
      <c r="AM108" s="170" t="e">
        <f>AV60/AJ60</f>
        <v>#DIV/0!</v>
      </c>
      <c r="AN108" s="168" t="e">
        <f>AV60/AT60</f>
        <v>#DIV/0!</v>
      </c>
      <c r="AO108" s="168" t="e">
        <f>AW60/AV60</f>
        <v>#DIV/0!</v>
      </c>
      <c r="BI108" s="131"/>
    </row>
    <row r="109" spans="1:61" ht="13.5" customHeight="1">
      <c r="A109" s="296"/>
      <c r="B109" s="90" t="s">
        <v>0</v>
      </c>
      <c r="C109" s="168" t="e">
        <f>(F62+E62-H60)/D62</f>
        <v>#DIV/0!</v>
      </c>
      <c r="D109" s="168" t="e">
        <f>P62/F62</f>
        <v>#DIV/0!</v>
      </c>
      <c r="E109" s="169" t="e">
        <f>(P62-W62-X62)/P62</f>
        <v>#DIV/0!</v>
      </c>
      <c r="F109" s="168" t="e">
        <f>W62/P62</f>
        <v>#DIV/0!</v>
      </c>
      <c r="G109" s="168"/>
      <c r="H109" s="168" t="e">
        <f>X62/P62</f>
        <v>#DIV/0!</v>
      </c>
      <c r="I109" s="170" t="e">
        <f>R62/F62</f>
        <v>#DIV/0!</v>
      </c>
      <c r="J109" s="168" t="e">
        <f>R62/P62</f>
        <v>#DIV/0!</v>
      </c>
      <c r="K109" s="168" t="e">
        <f>S62/R62</f>
        <v>#DIV/0!</v>
      </c>
      <c r="O109" s="157"/>
      <c r="AE109" s="296"/>
      <c r="AF109" s="90" t="s">
        <v>0</v>
      </c>
      <c r="AG109" s="168" t="e">
        <f>(AJ62+AI62-AL60)/AH62</f>
        <v>#DIV/0!</v>
      </c>
      <c r="AH109" s="168" t="e">
        <f>AT62/AJ62</f>
        <v>#DIV/0!</v>
      </c>
      <c r="AI109" s="169" t="e">
        <f>(AT62-BA62-BB62)/AT62</f>
        <v>#DIV/0!</v>
      </c>
      <c r="AJ109" s="168" t="e">
        <f>BA62/AT62</f>
        <v>#DIV/0!</v>
      </c>
      <c r="AK109" s="168"/>
      <c r="AL109" s="168" t="e">
        <f>BB62/AT62</f>
        <v>#DIV/0!</v>
      </c>
      <c r="AM109" s="170" t="e">
        <f>AV62/AJ62</f>
        <v>#DIV/0!</v>
      </c>
      <c r="AN109" s="168" t="e">
        <f>AV62/AT62</f>
        <v>#DIV/0!</v>
      </c>
      <c r="AO109" s="168" t="e">
        <f>AW62/AV62</f>
        <v>#DIV/0!</v>
      </c>
      <c r="BI109" s="131"/>
    </row>
    <row r="110" spans="1:61" ht="13.5" customHeight="1">
      <c r="A110" s="294" t="s">
        <v>30</v>
      </c>
      <c r="B110" s="90" t="s">
        <v>15</v>
      </c>
      <c r="C110" s="168" t="e">
        <f>(F64+F70+E64+E70-H64-H70)/D68</f>
        <v>#DIV/0!</v>
      </c>
      <c r="D110" s="168" t="e">
        <f>P64/F64</f>
        <v>#DIV/0!</v>
      </c>
      <c r="E110" s="169" t="e">
        <f>(P64-W64-X64)/P64</f>
        <v>#DIV/0!</v>
      </c>
      <c r="F110" s="168" t="e">
        <f>W64/P64</f>
        <v>#DIV/0!</v>
      </c>
      <c r="G110" s="168"/>
      <c r="H110" s="168" t="e">
        <f>X64/P64</f>
        <v>#DIV/0!</v>
      </c>
      <c r="I110" s="170" t="e">
        <f>R64/F64</f>
        <v>#DIV/0!</v>
      </c>
      <c r="J110" s="168" t="e">
        <f>R64/P64</f>
        <v>#DIV/0!</v>
      </c>
      <c r="K110" s="168" t="e">
        <f>S64/R64</f>
        <v>#DIV/0!</v>
      </c>
      <c r="O110" s="157"/>
      <c r="AE110" s="294" t="s">
        <v>30</v>
      </c>
      <c r="AF110" s="90" t="s">
        <v>15</v>
      </c>
      <c r="AG110" s="266" t="e">
        <f>(AJ64+AJ70+AI64+AI70-AL64-AL70)/AH68</f>
        <v>#DIV/0!</v>
      </c>
      <c r="AH110" s="168" t="e">
        <f>AT64/AJ64</f>
        <v>#DIV/0!</v>
      </c>
      <c r="AI110" s="169" t="e">
        <f>(AT64-BA64-BB64)/AT64</f>
        <v>#DIV/0!</v>
      </c>
      <c r="AJ110" s="168" t="e">
        <f>BA64/AT64</f>
        <v>#DIV/0!</v>
      </c>
      <c r="AK110" s="168"/>
      <c r="AL110" s="168" t="e">
        <f>BB64/AT64</f>
        <v>#DIV/0!</v>
      </c>
      <c r="AM110" s="170" t="e">
        <f>AV64/AJ64</f>
        <v>#DIV/0!</v>
      </c>
      <c r="AN110" s="168" t="e">
        <f>AV64/AT64</f>
        <v>#DIV/0!</v>
      </c>
      <c r="AO110" s="168" t="e">
        <f>AW64/AV64</f>
        <v>#DIV/0!</v>
      </c>
      <c r="BI110" s="131"/>
    </row>
    <row r="111" spans="1:61" ht="13.5" customHeight="1">
      <c r="A111" s="295"/>
      <c r="B111" s="90" t="s">
        <v>16</v>
      </c>
      <c r="C111" s="168" t="e">
        <f>(F66+F72+E66+E72-H66-H72)/D68</f>
        <v>#DIV/0!</v>
      </c>
      <c r="D111" s="168" t="e">
        <f>P66/F66</f>
        <v>#DIV/0!</v>
      </c>
      <c r="E111" s="169" t="e">
        <f>(P66-W66-X66)/P66</f>
        <v>#DIV/0!</v>
      </c>
      <c r="F111" s="168" t="e">
        <f>W66/P66</f>
        <v>#DIV/0!</v>
      </c>
      <c r="G111" s="168"/>
      <c r="H111" s="168" t="e">
        <f>X66/P66</f>
        <v>#DIV/0!</v>
      </c>
      <c r="I111" s="170" t="e">
        <f>R66/F66</f>
        <v>#DIV/0!</v>
      </c>
      <c r="J111" s="168" t="e">
        <f>R66/P66</f>
        <v>#DIV/0!</v>
      </c>
      <c r="K111" s="168" t="e">
        <f>S66/R66</f>
        <v>#DIV/0!</v>
      </c>
      <c r="O111" s="157"/>
      <c r="AE111" s="295"/>
      <c r="AF111" s="90" t="s">
        <v>16</v>
      </c>
      <c r="AG111" s="266" t="e">
        <f>(AJ66+AJ72+AI66+AI72-AL66-AL72)/AH68</f>
        <v>#DIV/0!</v>
      </c>
      <c r="AH111" s="168" t="e">
        <f>AT66/AJ66</f>
        <v>#DIV/0!</v>
      </c>
      <c r="AI111" s="169" t="e">
        <f>(AT66-BA66-BB66)/AT66</f>
        <v>#DIV/0!</v>
      </c>
      <c r="AJ111" s="168" t="e">
        <f>BA66/AT66</f>
        <v>#DIV/0!</v>
      </c>
      <c r="AK111" s="168"/>
      <c r="AL111" s="168" t="e">
        <f>BB66/AT66</f>
        <v>#DIV/0!</v>
      </c>
      <c r="AM111" s="170" t="e">
        <f>AV66/AJ66</f>
        <v>#DIV/0!</v>
      </c>
      <c r="AN111" s="168" t="e">
        <f>AV66/AT66</f>
        <v>#DIV/0!</v>
      </c>
      <c r="AO111" s="168" t="e">
        <f>AW66/AV66</f>
        <v>#DIV/0!</v>
      </c>
      <c r="BI111" s="131"/>
    </row>
    <row r="112" spans="1:61" ht="13.5" customHeight="1">
      <c r="A112" s="296"/>
      <c r="B112" s="90" t="s">
        <v>0</v>
      </c>
      <c r="C112" s="168" t="e">
        <f>(F68+F74+E68+E74-H66-H72)/D68</f>
        <v>#DIV/0!</v>
      </c>
      <c r="D112" s="168" t="e">
        <f>P68/F68</f>
        <v>#DIV/0!</v>
      </c>
      <c r="E112" s="169" t="e">
        <f>(P68-W68-X68)/P68</f>
        <v>#DIV/0!</v>
      </c>
      <c r="F112" s="168" t="e">
        <f>W68/P68</f>
        <v>#DIV/0!</v>
      </c>
      <c r="G112" s="168"/>
      <c r="H112" s="168" t="e">
        <f>X68/P68</f>
        <v>#DIV/0!</v>
      </c>
      <c r="I112" s="170" t="e">
        <f>R68/F68</f>
        <v>#DIV/0!</v>
      </c>
      <c r="J112" s="168" t="e">
        <f>R68/P68</f>
        <v>#DIV/0!</v>
      </c>
      <c r="K112" s="168" t="e">
        <f>S68/R68</f>
        <v>#DIV/0!</v>
      </c>
      <c r="O112" s="157"/>
      <c r="AE112" s="296"/>
      <c r="AF112" s="90" t="s">
        <v>0</v>
      </c>
      <c r="AG112" s="266" t="e">
        <f>(AJ68+AJ74+AI68+AI74-AL66-AL72)/AH68</f>
        <v>#DIV/0!</v>
      </c>
      <c r="AH112" s="168" t="e">
        <f>AT68/AJ68</f>
        <v>#DIV/0!</v>
      </c>
      <c r="AI112" s="169" t="e">
        <f>(AT68-BA68-BB68)/AT68</f>
        <v>#DIV/0!</v>
      </c>
      <c r="AJ112" s="168" t="e">
        <f>BA68/AT68</f>
        <v>#DIV/0!</v>
      </c>
      <c r="AK112" s="168"/>
      <c r="AL112" s="168" t="e">
        <f>BB68/AT68</f>
        <v>#DIV/0!</v>
      </c>
      <c r="AM112" s="170" t="e">
        <f>AV68/AJ68</f>
        <v>#DIV/0!</v>
      </c>
      <c r="AN112" s="168" t="e">
        <f>AV68/AT68</f>
        <v>#DIV/0!</v>
      </c>
      <c r="AO112" s="168" t="e">
        <f>AW68/AV68</f>
        <v>#DIV/0!</v>
      </c>
      <c r="BI112" s="131"/>
    </row>
    <row r="113" spans="1:61" ht="13.5" customHeight="1">
      <c r="A113" s="294" t="s">
        <v>31</v>
      </c>
      <c r="B113" s="90" t="s">
        <v>15</v>
      </c>
      <c r="C113" s="265"/>
      <c r="D113" s="168" t="e">
        <f>P70/F70</f>
        <v>#DIV/0!</v>
      </c>
      <c r="E113" s="169" t="e">
        <f>(P70-W70-X70)/P70</f>
        <v>#DIV/0!</v>
      </c>
      <c r="F113" s="168" t="e">
        <f>W70/P70</f>
        <v>#DIV/0!</v>
      </c>
      <c r="G113" s="168"/>
      <c r="H113" s="168" t="e">
        <f>X70/P70</f>
        <v>#DIV/0!</v>
      </c>
      <c r="I113" s="170" t="e">
        <f>R70/F70</f>
        <v>#DIV/0!</v>
      </c>
      <c r="J113" s="168" t="e">
        <f>R70/P70</f>
        <v>#DIV/0!</v>
      </c>
      <c r="K113" s="168" t="e">
        <f>S70/R70</f>
        <v>#DIV/0!</v>
      </c>
      <c r="O113" s="157"/>
      <c r="AE113" s="294" t="s">
        <v>31</v>
      </c>
      <c r="AF113" s="90" t="s">
        <v>15</v>
      </c>
      <c r="AG113" s="264"/>
      <c r="AH113" s="168" t="e">
        <f>AT70/AJ70</f>
        <v>#DIV/0!</v>
      </c>
      <c r="AI113" s="169" t="e">
        <f>(AT70-BA70-BB70)/AT70</f>
        <v>#DIV/0!</v>
      </c>
      <c r="AJ113" s="168" t="e">
        <f>BA70/AT70</f>
        <v>#DIV/0!</v>
      </c>
      <c r="AK113" s="168"/>
      <c r="AL113" s="168" t="e">
        <f>BB70/AT70</f>
        <v>#DIV/0!</v>
      </c>
      <c r="AM113" s="170" t="e">
        <f>AV70/AJ70</f>
        <v>#DIV/0!</v>
      </c>
      <c r="AN113" s="168" t="e">
        <f>AV70/AT70</f>
        <v>#DIV/0!</v>
      </c>
      <c r="AO113" s="168" t="e">
        <f>AW70/AV70</f>
        <v>#DIV/0!</v>
      </c>
      <c r="BI113" s="131"/>
    </row>
    <row r="114" spans="1:61" ht="13.5" customHeight="1">
      <c r="A114" s="295"/>
      <c r="B114" s="90" t="s">
        <v>16</v>
      </c>
      <c r="C114" s="265"/>
      <c r="D114" s="168" t="e">
        <f>P72/F72</f>
        <v>#DIV/0!</v>
      </c>
      <c r="E114" s="169" t="e">
        <f>(P72-W72-X72)/P72</f>
        <v>#DIV/0!</v>
      </c>
      <c r="F114" s="168" t="e">
        <f>W72/P72</f>
        <v>#DIV/0!</v>
      </c>
      <c r="G114" s="168"/>
      <c r="H114" s="168" t="e">
        <f>X72/P72</f>
        <v>#DIV/0!</v>
      </c>
      <c r="I114" s="170" t="e">
        <f>R72/F72</f>
        <v>#DIV/0!</v>
      </c>
      <c r="J114" s="168" t="e">
        <f>R72/P72</f>
        <v>#DIV/0!</v>
      </c>
      <c r="K114" s="168" t="e">
        <f>S72/R72</f>
        <v>#DIV/0!</v>
      </c>
      <c r="O114" s="157"/>
      <c r="AE114" s="295"/>
      <c r="AF114" s="90" t="s">
        <v>16</v>
      </c>
      <c r="AG114" s="264"/>
      <c r="AH114" s="168" t="e">
        <f>AT72/AJ72</f>
        <v>#DIV/0!</v>
      </c>
      <c r="AI114" s="169" t="e">
        <f>(AT72-BA72-BB72)/AT72</f>
        <v>#DIV/0!</v>
      </c>
      <c r="AJ114" s="168" t="e">
        <f>BA72/AT72</f>
        <v>#DIV/0!</v>
      </c>
      <c r="AK114" s="168"/>
      <c r="AL114" s="168" t="e">
        <f>BB72/AT72</f>
        <v>#DIV/0!</v>
      </c>
      <c r="AM114" s="170" t="e">
        <f>AV72/AJ72</f>
        <v>#DIV/0!</v>
      </c>
      <c r="AN114" s="168" t="e">
        <f>AV72/AT72</f>
        <v>#DIV/0!</v>
      </c>
      <c r="AO114" s="168" t="e">
        <f>AW72/AV72</f>
        <v>#DIV/0!</v>
      </c>
      <c r="BI114" s="131"/>
    </row>
    <row r="115" spans="1:61" ht="13.5" customHeight="1">
      <c r="A115" s="296"/>
      <c r="B115" s="90" t="s">
        <v>0</v>
      </c>
      <c r="C115" s="265"/>
      <c r="D115" s="168" t="e">
        <f>P74/F74</f>
        <v>#DIV/0!</v>
      </c>
      <c r="E115" s="169" t="e">
        <f>(P74-W74-X74)/P74</f>
        <v>#DIV/0!</v>
      </c>
      <c r="F115" s="168" t="e">
        <f>W74/P74</f>
        <v>#DIV/0!</v>
      </c>
      <c r="G115" s="168"/>
      <c r="H115" s="168" t="e">
        <f>X74/P74</f>
        <v>#DIV/0!</v>
      </c>
      <c r="I115" s="170" t="e">
        <f>R74/F74</f>
        <v>#DIV/0!</v>
      </c>
      <c r="J115" s="168" t="e">
        <f>R74/P74</f>
        <v>#DIV/0!</v>
      </c>
      <c r="K115" s="168" t="e">
        <f>S74/R74</f>
        <v>#DIV/0!</v>
      </c>
      <c r="O115" s="157"/>
      <c r="AE115" s="296"/>
      <c r="AF115" s="90" t="s">
        <v>0</v>
      </c>
      <c r="AG115" s="264"/>
      <c r="AH115" s="168" t="e">
        <f>AT74/AJ74</f>
        <v>#DIV/0!</v>
      </c>
      <c r="AI115" s="169" t="e">
        <f>(AT74-BA74-BB74)/AT74</f>
        <v>#DIV/0!</v>
      </c>
      <c r="AJ115" s="168" t="e">
        <f>BA74/AT74</f>
        <v>#DIV/0!</v>
      </c>
      <c r="AK115" s="168"/>
      <c r="AL115" s="168" t="e">
        <f>BB74/AT74</f>
        <v>#DIV/0!</v>
      </c>
      <c r="AM115" s="170" t="e">
        <f>AV74/AJ74</f>
        <v>#DIV/0!</v>
      </c>
      <c r="AN115" s="168" t="e">
        <f>AV74/AT74</f>
        <v>#DIV/0!</v>
      </c>
      <c r="AO115" s="168" t="e">
        <f>AW74/AV74</f>
        <v>#DIV/0!</v>
      </c>
      <c r="BI115" s="131"/>
    </row>
    <row r="116" spans="1:61" ht="13.5" customHeight="1">
      <c r="A116" s="294" t="s">
        <v>109</v>
      </c>
      <c r="B116" s="90" t="s">
        <v>15</v>
      </c>
      <c r="C116" s="168" t="e">
        <f>(E76+F76-H76)/D80</f>
        <v>#DIV/0!</v>
      </c>
      <c r="D116" s="168" t="e">
        <f>P76/F76</f>
        <v>#DIV/0!</v>
      </c>
      <c r="E116" s="169" t="e">
        <f>(P76-W76-X76)/P76</f>
        <v>#DIV/0!</v>
      </c>
      <c r="F116" s="168" t="e">
        <f>W76/P76</f>
        <v>#DIV/0!</v>
      </c>
      <c r="G116" s="168"/>
      <c r="H116" s="168" t="e">
        <f>X76/P76</f>
        <v>#DIV/0!</v>
      </c>
      <c r="I116" s="170" t="e">
        <f>R76/F76</f>
        <v>#DIV/0!</v>
      </c>
      <c r="J116" s="168" t="e">
        <f>R76/P76</f>
        <v>#DIV/0!</v>
      </c>
      <c r="K116" s="168" t="e">
        <f>S76/R76</f>
        <v>#DIV/0!</v>
      </c>
      <c r="O116" s="157"/>
      <c r="AE116" s="294" t="s">
        <v>117</v>
      </c>
      <c r="AF116" s="90" t="s">
        <v>15</v>
      </c>
      <c r="AG116" s="168" t="e">
        <f>(AI76+AJ76-AL76)/AH80</f>
        <v>#DIV/0!</v>
      </c>
      <c r="AH116" s="168" t="e">
        <f>AT76/AJ76</f>
        <v>#DIV/0!</v>
      </c>
      <c r="AI116" s="169" t="e">
        <f>(AT76-BA76-BB76)/AT76</f>
        <v>#DIV/0!</v>
      </c>
      <c r="AJ116" s="168" t="e">
        <f>BA76/AT76</f>
        <v>#DIV/0!</v>
      </c>
      <c r="AK116" s="168"/>
      <c r="AL116" s="168" t="e">
        <f>BB76/AT76</f>
        <v>#DIV/0!</v>
      </c>
      <c r="AM116" s="170" t="e">
        <f>AV76/AJ76</f>
        <v>#DIV/0!</v>
      </c>
      <c r="AN116" s="168" t="e">
        <f>AV76/AT76</f>
        <v>#DIV/0!</v>
      </c>
      <c r="AO116" s="168" t="e">
        <f>AW76/AV76</f>
        <v>#DIV/0!</v>
      </c>
      <c r="BI116" s="131"/>
    </row>
    <row r="117" spans="1:61" ht="13.5" customHeight="1">
      <c r="A117" s="295"/>
      <c r="B117" s="90" t="s">
        <v>16</v>
      </c>
      <c r="C117" s="168" t="e">
        <f>(E78+F78-H78)/D80</f>
        <v>#DIV/0!</v>
      </c>
      <c r="D117" s="168" t="e">
        <f>P78/F78</f>
        <v>#DIV/0!</v>
      </c>
      <c r="E117" s="169" t="e">
        <f>(P78-W78-X78)/P78</f>
        <v>#DIV/0!</v>
      </c>
      <c r="F117" s="168" t="e">
        <f>W78/P78</f>
        <v>#DIV/0!</v>
      </c>
      <c r="G117" s="168"/>
      <c r="H117" s="168" t="e">
        <f>X78/P78</f>
        <v>#DIV/0!</v>
      </c>
      <c r="I117" s="170" t="e">
        <f>R78/F78</f>
        <v>#DIV/0!</v>
      </c>
      <c r="J117" s="168" t="e">
        <f>R78/P78</f>
        <v>#DIV/0!</v>
      </c>
      <c r="K117" s="168" t="e">
        <f>S78/R78</f>
        <v>#DIV/0!</v>
      </c>
      <c r="O117" s="157"/>
      <c r="AE117" s="295"/>
      <c r="AF117" s="90" t="s">
        <v>16</v>
      </c>
      <c r="AG117" s="168" t="e">
        <f>(AI78+AJ78-AL78)/AH80</f>
        <v>#DIV/0!</v>
      </c>
      <c r="AH117" s="168" t="e">
        <f>AT78/AJ78</f>
        <v>#DIV/0!</v>
      </c>
      <c r="AI117" s="169" t="e">
        <f>(AT78-BA78-BB78)/AT78</f>
        <v>#DIV/0!</v>
      </c>
      <c r="AJ117" s="168" t="e">
        <f>BA78/AT78</f>
        <v>#DIV/0!</v>
      </c>
      <c r="AK117" s="168"/>
      <c r="AL117" s="168" t="e">
        <f>BB78/AT78</f>
        <v>#DIV/0!</v>
      </c>
      <c r="AM117" s="170" t="e">
        <f>AV78/AJ78</f>
        <v>#DIV/0!</v>
      </c>
      <c r="AN117" s="168" t="e">
        <f>AV78/AT78</f>
        <v>#DIV/0!</v>
      </c>
      <c r="AO117" s="168" t="e">
        <f>AW78/AV78</f>
        <v>#DIV/0!</v>
      </c>
      <c r="BI117" s="131"/>
    </row>
    <row r="118" spans="1:61" ht="13.5" customHeight="1">
      <c r="A118" s="296"/>
      <c r="B118" s="72" t="s">
        <v>0</v>
      </c>
      <c r="C118" s="168" t="e">
        <f>(E80+F80-H78)/D80</f>
        <v>#DIV/0!</v>
      </c>
      <c r="D118" s="168" t="e">
        <f>P80/F80</f>
        <v>#DIV/0!</v>
      </c>
      <c r="E118" s="169" t="e">
        <f>(P80-W80-X80)/P80</f>
        <v>#DIV/0!</v>
      </c>
      <c r="F118" s="168" t="e">
        <f>W80/P80</f>
        <v>#DIV/0!</v>
      </c>
      <c r="G118" s="168"/>
      <c r="H118" s="168" t="e">
        <f>X80/P80</f>
        <v>#DIV/0!</v>
      </c>
      <c r="I118" s="170" t="e">
        <f>R80/F80</f>
        <v>#DIV/0!</v>
      </c>
      <c r="J118" s="168" t="e">
        <f>R80/P80</f>
        <v>#DIV/0!</v>
      </c>
      <c r="K118" s="168" t="e">
        <f>S80/R80</f>
        <v>#DIV/0!</v>
      </c>
      <c r="O118" s="157"/>
      <c r="AE118" s="296"/>
      <c r="AF118" s="72" t="s">
        <v>0</v>
      </c>
      <c r="AG118" s="168" t="e">
        <f>(AI80+AJ80-AL78)/AH80</f>
        <v>#DIV/0!</v>
      </c>
      <c r="AH118" s="168" t="e">
        <f>AT80/AJ80</f>
        <v>#DIV/0!</v>
      </c>
      <c r="AI118" s="169" t="e">
        <f>(AT80-BA80-BB80)/AT80</f>
        <v>#DIV/0!</v>
      </c>
      <c r="AJ118" s="168" t="e">
        <f>BA80/AT80</f>
        <v>#DIV/0!</v>
      </c>
      <c r="AK118" s="168"/>
      <c r="AL118" s="168" t="e">
        <f>BB80/AT80</f>
        <v>#DIV/0!</v>
      </c>
      <c r="AM118" s="170" t="e">
        <f>AV80/AJ80</f>
        <v>#DIV/0!</v>
      </c>
      <c r="AN118" s="168" t="e">
        <f>AV80/AT80</f>
        <v>#DIV/0!</v>
      </c>
      <c r="AO118" s="168" t="e">
        <f>AW80/AV80</f>
        <v>#DIV/0!</v>
      </c>
      <c r="BI118" s="131"/>
    </row>
    <row r="119" spans="1:61" ht="13.5" customHeight="1">
      <c r="O119" s="157"/>
      <c r="BI119" s="131"/>
    </row>
    <row r="120" spans="1:61" ht="13.5" customHeight="1">
      <c r="O120" s="157"/>
      <c r="BI120" s="131"/>
    </row>
    <row r="121" spans="1:61" ht="13.5" customHeight="1">
      <c r="O121" s="157"/>
      <c r="BI121" s="131"/>
    </row>
    <row r="122" spans="1:61" ht="13.5" customHeight="1">
      <c r="O122" s="157"/>
      <c r="BI122" s="131"/>
    </row>
    <row r="123" spans="1:61" ht="13.5" customHeight="1">
      <c r="O123" s="157"/>
      <c r="BI123" s="131"/>
    </row>
    <row r="124" spans="1:61" ht="13.5" customHeight="1">
      <c r="BI124" s="131"/>
    </row>
    <row r="125" spans="1:61" ht="13.5" customHeight="1">
      <c r="BI125" s="131"/>
    </row>
    <row r="126" spans="1:61" ht="13.5" customHeight="1">
      <c r="BI126" s="131"/>
    </row>
    <row r="127" spans="1:61" ht="13.5" customHeight="1">
      <c r="BI127" s="131"/>
    </row>
    <row r="128" spans="1:61" ht="13.5" customHeight="1">
      <c r="BI128" s="131"/>
    </row>
    <row r="129" spans="61:61" ht="13.5" customHeight="1">
      <c r="BI129" s="131"/>
    </row>
    <row r="130" spans="61:61" ht="13.5" customHeight="1">
      <c r="BI130" s="131"/>
    </row>
    <row r="131" spans="61:61" ht="13.5" customHeight="1">
      <c r="BI131" s="131"/>
    </row>
    <row r="132" spans="61:61" ht="13.5" customHeight="1">
      <c r="BI132" s="131"/>
    </row>
    <row r="133" spans="61:61" ht="13.5" customHeight="1">
      <c r="BI133" s="131"/>
    </row>
    <row r="134" spans="61:61" ht="13.5" customHeight="1">
      <c r="BI134" s="131"/>
    </row>
    <row r="135" spans="61:61" ht="13.5" customHeight="1">
      <c r="BI135" s="131"/>
    </row>
    <row r="136" spans="61:61" ht="13.5" customHeight="1">
      <c r="BI136" s="131"/>
    </row>
    <row r="137" spans="61:61" ht="13.5" customHeight="1">
      <c r="BI137" s="131"/>
    </row>
    <row r="138" spans="61:61" ht="13.5" customHeight="1">
      <c r="BI138" s="131"/>
    </row>
    <row r="139" spans="61:61" ht="13.5" customHeight="1">
      <c r="BI139" s="131"/>
    </row>
    <row r="140" spans="61:61" ht="13.5" customHeight="1">
      <c r="BI140" s="131"/>
    </row>
    <row r="141" spans="61:61" ht="13.5" customHeight="1">
      <c r="BI141" s="131"/>
    </row>
    <row r="142" spans="61:61" ht="13.5" customHeight="1">
      <c r="BI142" s="131"/>
    </row>
    <row r="143" spans="61:61" ht="13.5" customHeight="1">
      <c r="BI143" s="131"/>
    </row>
    <row r="144" spans="61:61" ht="13.5" customHeight="1">
      <c r="BI144" s="131"/>
    </row>
    <row r="145" spans="61:73" ht="13.5" customHeight="1">
      <c r="BI145" s="131"/>
    </row>
    <row r="146" spans="61:73" ht="13.5" customHeight="1">
      <c r="BI146" s="131"/>
    </row>
    <row r="147" spans="61:73" ht="13.5" customHeight="1">
      <c r="BI147" s="131"/>
    </row>
    <row r="148" spans="61:73" ht="13.5" customHeight="1">
      <c r="BI148" s="131"/>
    </row>
    <row r="149" spans="61:73" ht="13.5" customHeight="1">
      <c r="BI149" s="131"/>
    </row>
    <row r="150" spans="61:73" ht="13.5" customHeight="1">
      <c r="BI150" s="131"/>
    </row>
    <row r="151" spans="61:73" ht="13.5" customHeight="1">
      <c r="BI151" s="131"/>
    </row>
    <row r="152" spans="61:73" ht="13.5" customHeight="1">
      <c r="BI152" s="131"/>
    </row>
    <row r="153" spans="61:73" ht="13.5" customHeight="1">
      <c r="BI153" s="131"/>
    </row>
    <row r="154" spans="61:73" ht="13.5" customHeight="1">
      <c r="BI154" s="131"/>
    </row>
    <row r="155" spans="61:73" ht="13.5" customHeight="1">
      <c r="BI155" s="131"/>
    </row>
    <row r="156" spans="61:73" ht="13.5" customHeight="1">
      <c r="BI156" s="131"/>
      <c r="BT156" s="131"/>
      <c r="BU156" s="131"/>
    </row>
    <row r="157" spans="61:73" ht="13.5" customHeight="1">
      <c r="BI157" s="131"/>
      <c r="BT157" s="131"/>
      <c r="BU157" s="131"/>
    </row>
    <row r="158" spans="61:73" ht="13.5" customHeight="1">
      <c r="BI158" s="131"/>
      <c r="BT158" s="131"/>
      <c r="BU158" s="131"/>
    </row>
    <row r="159" spans="61:73" ht="13.5" customHeight="1">
      <c r="BI159" s="131"/>
      <c r="BT159" s="131"/>
      <c r="BU159" s="131"/>
    </row>
    <row r="160" spans="61:73" ht="13.5" customHeight="1">
      <c r="BI160" s="131"/>
      <c r="BT160" s="131"/>
      <c r="BU160" s="131"/>
    </row>
    <row r="161" spans="61:73" ht="13.5" customHeight="1">
      <c r="BI161" s="131"/>
      <c r="BT161" s="131"/>
      <c r="BU161" s="131"/>
    </row>
    <row r="162" spans="61:73" ht="13.5" customHeight="1">
      <c r="BI162" s="131"/>
      <c r="BT162" s="131"/>
      <c r="BU162" s="131"/>
    </row>
    <row r="163" spans="61:73" ht="13.5" customHeight="1">
      <c r="BI163" s="131"/>
      <c r="BT163" s="131"/>
      <c r="BU163" s="131"/>
    </row>
    <row r="164" spans="61:73" ht="13.5" customHeight="1">
      <c r="BI164" s="131"/>
      <c r="BT164" s="131"/>
      <c r="BU164" s="131"/>
    </row>
    <row r="165" spans="61:73" ht="13.5" customHeight="1">
      <c r="BI165" s="131"/>
      <c r="BT165" s="131"/>
      <c r="BU165" s="131"/>
    </row>
    <row r="166" spans="61:73" ht="13.5" customHeight="1">
      <c r="BI166" s="131"/>
      <c r="BT166" s="131"/>
      <c r="BU166" s="131"/>
    </row>
    <row r="167" spans="61:73" ht="13.5" customHeight="1">
      <c r="BI167" s="131"/>
      <c r="BT167" s="131"/>
      <c r="BU167" s="131"/>
    </row>
    <row r="168" spans="61:73" ht="13.5" customHeight="1">
      <c r="BI168" s="131"/>
      <c r="BT168" s="131"/>
      <c r="BU168" s="131"/>
    </row>
    <row r="169" spans="61:73" ht="13.5" customHeight="1">
      <c r="BI169" s="131"/>
      <c r="BT169" s="131"/>
      <c r="BU169" s="131"/>
    </row>
    <row r="170" spans="61:73" ht="13.5" customHeight="1">
      <c r="BI170" s="131"/>
      <c r="BT170" s="131"/>
      <c r="BU170" s="131"/>
    </row>
    <row r="171" spans="61:73" ht="13.5" customHeight="1">
      <c r="BI171" s="131"/>
      <c r="BT171" s="131"/>
      <c r="BU171" s="131"/>
    </row>
    <row r="172" spans="61:73" ht="13.5" customHeight="1">
      <c r="BI172" s="131"/>
      <c r="BT172" s="131"/>
      <c r="BU172" s="131"/>
    </row>
    <row r="173" spans="61:73" ht="13.5" customHeight="1">
      <c r="BI173" s="131"/>
      <c r="BT173" s="131"/>
      <c r="BU173" s="131"/>
    </row>
    <row r="174" spans="61:73" ht="13.5" customHeight="1">
      <c r="BI174" s="131"/>
      <c r="BT174" s="131"/>
      <c r="BU174" s="131"/>
    </row>
    <row r="175" spans="61:73" ht="13.5" customHeight="1">
      <c r="BI175" s="131"/>
      <c r="BT175" s="131"/>
      <c r="BU175" s="131"/>
    </row>
    <row r="176" spans="61:73" ht="13.5" customHeight="1">
      <c r="BI176" s="131"/>
      <c r="BT176" s="131"/>
      <c r="BU176" s="131"/>
    </row>
    <row r="177" spans="61:73" ht="13.5" customHeight="1">
      <c r="BI177" s="131"/>
      <c r="BT177" s="131"/>
      <c r="BU177" s="131"/>
    </row>
    <row r="178" spans="61:73" ht="13.5" customHeight="1">
      <c r="BI178" s="131"/>
      <c r="BT178" s="131"/>
      <c r="BU178" s="131"/>
    </row>
    <row r="179" spans="61:73" ht="13.5" customHeight="1">
      <c r="BI179" s="131"/>
      <c r="BT179" s="131"/>
      <c r="BU179" s="131"/>
    </row>
    <row r="180" spans="61:73" ht="13.5" customHeight="1">
      <c r="BI180" s="131"/>
      <c r="BT180" s="131"/>
      <c r="BU180" s="131"/>
    </row>
    <row r="181" spans="61:73" ht="13.5" customHeight="1">
      <c r="BI181" s="131"/>
      <c r="BT181" s="131"/>
      <c r="BU181" s="131"/>
    </row>
    <row r="182" spans="61:73" ht="13.5" customHeight="1">
      <c r="BI182" s="131"/>
      <c r="BT182" s="131"/>
      <c r="BU182" s="131"/>
    </row>
    <row r="183" spans="61:73" ht="16.2">
      <c r="BT183" s="131"/>
      <c r="BU183" s="131"/>
    </row>
    <row r="184" spans="61:73" ht="16.2">
      <c r="BT184" s="131"/>
      <c r="BU184" s="131"/>
    </row>
    <row r="185" spans="61:73" ht="16.2">
      <c r="BT185" s="131"/>
      <c r="BU185" s="131"/>
    </row>
    <row r="186" spans="61:73" ht="16.2">
      <c r="BT186" s="131"/>
      <c r="BU186" s="131"/>
    </row>
    <row r="187" spans="61:73" ht="16.2">
      <c r="BT187" s="131"/>
      <c r="BU187" s="131"/>
    </row>
    <row r="188" spans="61:73" ht="16.2">
      <c r="BT188" s="131"/>
      <c r="BU188" s="131"/>
    </row>
    <row r="189" spans="61:73" ht="16.2">
      <c r="BT189" s="131"/>
      <c r="BU189" s="131"/>
    </row>
    <row r="190" spans="61:73" ht="16.2">
      <c r="BT190" s="131"/>
      <c r="BU190" s="131"/>
    </row>
    <row r="191" spans="61:73" ht="16.2">
      <c r="BT191" s="131"/>
      <c r="BU191" s="131"/>
    </row>
    <row r="192" spans="61:73" ht="16.2">
      <c r="BT192" s="131"/>
      <c r="BU192" s="131"/>
    </row>
    <row r="193" spans="72:73" ht="16.2">
      <c r="BT193" s="131"/>
      <c r="BU193" s="131"/>
    </row>
    <row r="194" spans="72:73" ht="16.2">
      <c r="BT194" s="131"/>
      <c r="BU194" s="131"/>
    </row>
    <row r="195" spans="72:73" ht="16.2">
      <c r="BT195" s="131"/>
      <c r="BU195" s="131"/>
    </row>
    <row r="196" spans="72:73" ht="16.2">
      <c r="BT196" s="131"/>
      <c r="BU196" s="131"/>
    </row>
    <row r="197" spans="72:73" ht="16.2">
      <c r="BT197" s="131"/>
      <c r="BU197" s="131"/>
    </row>
    <row r="198" spans="72:73" ht="16.2">
      <c r="BT198" s="131"/>
      <c r="BU198" s="131"/>
    </row>
    <row r="199" spans="72:73" ht="16.2">
      <c r="BT199" s="131"/>
      <c r="BU199" s="131"/>
    </row>
    <row r="200" spans="72:73" ht="16.2">
      <c r="BT200" s="131"/>
      <c r="BU200" s="131"/>
    </row>
    <row r="201" spans="72:73" ht="16.2">
      <c r="BT201" s="131"/>
      <c r="BU201" s="131"/>
    </row>
    <row r="202" spans="72:73" ht="16.2">
      <c r="BT202" s="131"/>
      <c r="BU202" s="131"/>
    </row>
    <row r="203" spans="72:73" ht="16.2">
      <c r="BT203" s="131"/>
      <c r="BU203" s="131"/>
    </row>
    <row r="204" spans="72:73" ht="16.2">
      <c r="BT204" s="131"/>
      <c r="BU204" s="131"/>
    </row>
    <row r="205" spans="72:73" ht="16.2">
      <c r="BT205" s="131"/>
      <c r="BU205" s="131"/>
    </row>
    <row r="206" spans="72:73" ht="16.2">
      <c r="BT206" s="131"/>
      <c r="BU206" s="131"/>
    </row>
    <row r="207" spans="72:73" ht="16.2">
      <c r="BT207" s="131"/>
      <c r="BU207" s="131"/>
    </row>
    <row r="208" spans="72:73" ht="16.2">
      <c r="BT208" s="131"/>
      <c r="BU208" s="131"/>
    </row>
    <row r="209" spans="72:73" ht="16.2">
      <c r="BT209" s="131"/>
      <c r="BU209" s="131"/>
    </row>
    <row r="210" spans="72:73" ht="16.2">
      <c r="BT210" s="131"/>
      <c r="BU210" s="131"/>
    </row>
    <row r="211" spans="72:73" ht="16.2">
      <c r="BT211" s="131"/>
      <c r="BU211" s="131"/>
    </row>
    <row r="212" spans="72:73" ht="16.2">
      <c r="BT212" s="131"/>
      <c r="BU212" s="131"/>
    </row>
    <row r="213" spans="72:73" ht="16.2">
      <c r="BT213" s="131"/>
      <c r="BU213" s="131"/>
    </row>
    <row r="214" spans="72:73" ht="16.2">
      <c r="BT214" s="131"/>
      <c r="BU214" s="131"/>
    </row>
    <row r="215" spans="72:73" ht="16.2">
      <c r="BT215" s="131"/>
      <c r="BU215" s="131"/>
    </row>
    <row r="216" spans="72:73" ht="16.2">
      <c r="BT216" s="131"/>
      <c r="BU216" s="131"/>
    </row>
    <row r="217" spans="72:73" ht="16.2">
      <c r="BT217" s="131"/>
      <c r="BU217" s="131"/>
    </row>
    <row r="218" spans="72:73" ht="16.2">
      <c r="BT218" s="131"/>
      <c r="BU218" s="131"/>
    </row>
    <row r="219" spans="72:73" ht="16.2">
      <c r="BT219" s="131"/>
      <c r="BU219" s="131"/>
    </row>
    <row r="220" spans="72:73" ht="16.2">
      <c r="BT220" s="131"/>
      <c r="BU220" s="131"/>
    </row>
    <row r="221" spans="72:73" ht="16.2">
      <c r="BT221" s="131"/>
      <c r="BU221" s="131"/>
    </row>
    <row r="222" spans="72:73" ht="16.2">
      <c r="BT222" s="131"/>
      <c r="BU222" s="131"/>
    </row>
    <row r="223" spans="72:73" ht="16.2">
      <c r="BT223" s="131"/>
      <c r="BU223" s="131"/>
    </row>
    <row r="224" spans="72:73" ht="16.2">
      <c r="BT224" s="131"/>
      <c r="BU224" s="131"/>
    </row>
    <row r="225" spans="72:73" ht="16.2">
      <c r="BT225" s="131"/>
      <c r="BU225" s="131"/>
    </row>
    <row r="226" spans="72:73" ht="16.2">
      <c r="BT226" s="131"/>
      <c r="BU226" s="131"/>
    </row>
    <row r="227" spans="72:73" ht="16.2">
      <c r="BT227" s="131"/>
      <c r="BU227" s="131"/>
    </row>
    <row r="228" spans="72:73" ht="16.2">
      <c r="BT228" s="131"/>
      <c r="BU228" s="131"/>
    </row>
    <row r="229" spans="72:73" ht="16.2">
      <c r="BT229" s="131"/>
      <c r="BU229" s="131"/>
    </row>
    <row r="230" spans="72:73" ht="16.2">
      <c r="BT230" s="131"/>
      <c r="BU230" s="131"/>
    </row>
    <row r="231" spans="72:73" ht="16.2">
      <c r="BT231" s="131"/>
      <c r="BU231" s="131"/>
    </row>
    <row r="232" spans="72:73" ht="16.2">
      <c r="BT232" s="131"/>
      <c r="BU232" s="131"/>
    </row>
    <row r="233" spans="72:73" ht="16.2">
      <c r="BT233" s="131"/>
      <c r="BU233" s="131"/>
    </row>
    <row r="234" spans="72:73" ht="16.2">
      <c r="BT234" s="131"/>
      <c r="BU234" s="131"/>
    </row>
    <row r="235" spans="72:73" ht="16.2">
      <c r="BT235" s="131"/>
      <c r="BU235" s="131"/>
    </row>
    <row r="236" spans="72:73" ht="16.2">
      <c r="BT236" s="131"/>
      <c r="BU236" s="131"/>
    </row>
    <row r="237" spans="72:73" ht="16.2">
      <c r="BT237" s="131"/>
      <c r="BU237" s="131"/>
    </row>
  </sheetData>
  <dataConsolidate/>
  <mergeCells count="225">
    <mergeCell ref="AZ14:AZ20"/>
    <mergeCell ref="U14:U20"/>
    <mergeCell ref="V14:V20"/>
    <mergeCell ref="A116:A118"/>
    <mergeCell ref="A87:B88"/>
    <mergeCell ref="AF65:AF66"/>
    <mergeCell ref="AF67:AF68"/>
    <mergeCell ref="AG87:AG88"/>
    <mergeCell ref="BJ55:BK56"/>
    <mergeCell ref="BG15:BG20"/>
    <mergeCell ref="Q15:Q16"/>
    <mergeCell ref="BD15:BD20"/>
    <mergeCell ref="A21:A26"/>
    <mergeCell ref="K87:K88"/>
    <mergeCell ref="C87:C88"/>
    <mergeCell ref="D87:D88"/>
    <mergeCell ref="E87:E88"/>
    <mergeCell ref="F87:F88"/>
    <mergeCell ref="H87:H88"/>
    <mergeCell ref="I87:I88"/>
    <mergeCell ref="J87:J88"/>
    <mergeCell ref="AE85:AO86"/>
    <mergeCell ref="A85:K86"/>
    <mergeCell ref="AI87:AI88"/>
    <mergeCell ref="CG11:CJ11"/>
    <mergeCell ref="CG12:CH12"/>
    <mergeCell ref="CI12:CJ12"/>
    <mergeCell ref="CC14:CC18"/>
    <mergeCell ref="CD14:CD19"/>
    <mergeCell ref="BY15:BY16"/>
    <mergeCell ref="BZ15:BZ18"/>
    <mergeCell ref="CG15:CG20"/>
    <mergeCell ref="CH15:CH20"/>
    <mergeCell ref="CI15:CI20"/>
    <mergeCell ref="CJ15:CJ20"/>
    <mergeCell ref="AJ87:AJ88"/>
    <mergeCell ref="AL87:AL88"/>
    <mergeCell ref="AM87:AM88"/>
    <mergeCell ref="AN87:AN88"/>
    <mergeCell ref="AO87:AO88"/>
    <mergeCell ref="B55:B56"/>
    <mergeCell ref="A57:A62"/>
    <mergeCell ref="AG2:AJ2"/>
    <mergeCell ref="AM2:AN2"/>
    <mergeCell ref="AO2:AP2"/>
    <mergeCell ref="AE4:AF4"/>
    <mergeCell ref="AG4:AJ4"/>
    <mergeCell ref="AM4:AN4"/>
    <mergeCell ref="AO4:AT4"/>
    <mergeCell ref="AF11:AF20"/>
    <mergeCell ref="AG11:AG20"/>
    <mergeCell ref="AH11:AH20"/>
    <mergeCell ref="AI11:AI20"/>
    <mergeCell ref="AJ11:AJ20"/>
    <mergeCell ref="AL11:AL20"/>
    <mergeCell ref="H2:I2"/>
    <mergeCell ref="J2:K2"/>
    <mergeCell ref="A4:B4"/>
    <mergeCell ref="H4:I4"/>
    <mergeCell ref="J4:O4"/>
    <mergeCell ref="AE2:AF2"/>
    <mergeCell ref="B21:B22"/>
    <mergeCell ref="B23:B24"/>
    <mergeCell ref="F11:F20"/>
    <mergeCell ref="H11:H20"/>
    <mergeCell ref="G11:G20"/>
    <mergeCell ref="P11:P20"/>
    <mergeCell ref="R15:R20"/>
    <mergeCell ref="B25:B26"/>
    <mergeCell ref="C11:C20"/>
    <mergeCell ref="D11:D20"/>
    <mergeCell ref="E11:E20"/>
    <mergeCell ref="B11:B20"/>
    <mergeCell ref="A2:B2"/>
    <mergeCell ref="C2:E2"/>
    <mergeCell ref="B27:B28"/>
    <mergeCell ref="B29:B30"/>
    <mergeCell ref="C4:E4"/>
    <mergeCell ref="B31:B32"/>
    <mergeCell ref="A45:A50"/>
    <mergeCell ref="B45:B46"/>
    <mergeCell ref="B47:B48"/>
    <mergeCell ref="B49:B50"/>
    <mergeCell ref="A39:A44"/>
    <mergeCell ref="B39:B40"/>
    <mergeCell ref="B41:B42"/>
    <mergeCell ref="B43:B44"/>
    <mergeCell ref="A33:A38"/>
    <mergeCell ref="B33:B34"/>
    <mergeCell ref="B35:B36"/>
    <mergeCell ref="B37:B38"/>
    <mergeCell ref="A27:A32"/>
    <mergeCell ref="AF49:AF50"/>
    <mergeCell ref="AE51:AE56"/>
    <mergeCell ref="AF51:AF52"/>
    <mergeCell ref="AE63:AE68"/>
    <mergeCell ref="AF63:AF64"/>
    <mergeCell ref="AF53:AF54"/>
    <mergeCell ref="B57:B58"/>
    <mergeCell ref="A75:A80"/>
    <mergeCell ref="B75:B76"/>
    <mergeCell ref="B77:B78"/>
    <mergeCell ref="B79:B80"/>
    <mergeCell ref="A69:A74"/>
    <mergeCell ref="B69:B70"/>
    <mergeCell ref="B71:B72"/>
    <mergeCell ref="B73:B74"/>
    <mergeCell ref="A63:A68"/>
    <mergeCell ref="B63:B64"/>
    <mergeCell ref="B65:B66"/>
    <mergeCell ref="B67:B68"/>
    <mergeCell ref="B59:B60"/>
    <mergeCell ref="B61:B62"/>
    <mergeCell ref="A51:A56"/>
    <mergeCell ref="B51:B52"/>
    <mergeCell ref="B53:B54"/>
    <mergeCell ref="BJ9:BZ10"/>
    <mergeCell ref="BK11:BK20"/>
    <mergeCell ref="BL11:BL20"/>
    <mergeCell ref="BM11:BM20"/>
    <mergeCell ref="BN11:BN20"/>
    <mergeCell ref="BJ53:BS54"/>
    <mergeCell ref="AE57:AE62"/>
    <mergeCell ref="AF57:AF58"/>
    <mergeCell ref="AF59:AF60"/>
    <mergeCell ref="AF61:AF62"/>
    <mergeCell ref="BL55:BL56"/>
    <mergeCell ref="BM55:BM56"/>
    <mergeCell ref="BN55:BN56"/>
    <mergeCell ref="BO55:BO56"/>
    <mergeCell ref="BP55:BP56"/>
    <mergeCell ref="BQ55:BQ56"/>
    <mergeCell ref="BR55:BR56"/>
    <mergeCell ref="BS55:BS56"/>
    <mergeCell ref="AE39:AE44"/>
    <mergeCell ref="AF39:AF40"/>
    <mergeCell ref="AF55:AF56"/>
    <mergeCell ref="AE45:AE50"/>
    <mergeCell ref="AF45:AF46"/>
    <mergeCell ref="AF47:AF48"/>
    <mergeCell ref="AF41:AF42"/>
    <mergeCell ref="AF43:AF44"/>
    <mergeCell ref="AE33:AE38"/>
    <mergeCell ref="AF33:AF34"/>
    <mergeCell ref="AF35:AF36"/>
    <mergeCell ref="AF37:AF38"/>
    <mergeCell ref="Y12:Z12"/>
    <mergeCell ref="AA12:AB12"/>
    <mergeCell ref="Y15:Y20"/>
    <mergeCell ref="Z15:Z20"/>
    <mergeCell ref="AA15:AA20"/>
    <mergeCell ref="AB15:AB20"/>
    <mergeCell ref="AF25:AF26"/>
    <mergeCell ref="AE27:AE32"/>
    <mergeCell ref="AF27:AF28"/>
    <mergeCell ref="BX11:BX20"/>
    <mergeCell ref="BO11:BO20"/>
    <mergeCell ref="BP11:BP20"/>
    <mergeCell ref="BQ11:BW11"/>
    <mergeCell ref="BQ12:BR12"/>
    <mergeCell ref="AE21:AE26"/>
    <mergeCell ref="AF21:AF22"/>
    <mergeCell ref="AF23:AF24"/>
    <mergeCell ref="AF29:AF30"/>
    <mergeCell ref="BC11:BF11"/>
    <mergeCell ref="BE12:BF12"/>
    <mergeCell ref="BE15:BE20"/>
    <mergeCell ref="BF15:BF20"/>
    <mergeCell ref="BC12:BD12"/>
    <mergeCell ref="AU15:AU16"/>
    <mergeCell ref="BC15:BC20"/>
    <mergeCell ref="AK11:AK20"/>
    <mergeCell ref="AT11:AT20"/>
    <mergeCell ref="BJ21:BJ23"/>
    <mergeCell ref="BJ24:BJ26"/>
    <mergeCell ref="AY14:AY20"/>
    <mergeCell ref="BJ27:BJ29"/>
    <mergeCell ref="BJ30:BJ32"/>
    <mergeCell ref="AF31:AF32"/>
    <mergeCell ref="AE107:AE109"/>
    <mergeCell ref="AE87:AF88"/>
    <mergeCell ref="AE110:AE112"/>
    <mergeCell ref="AE113:AE115"/>
    <mergeCell ref="A89:A91"/>
    <mergeCell ref="A92:A94"/>
    <mergeCell ref="A95:A97"/>
    <mergeCell ref="A98:A100"/>
    <mergeCell ref="A101:A103"/>
    <mergeCell ref="A104:A106"/>
    <mergeCell ref="A107:A109"/>
    <mergeCell ref="A110:A112"/>
    <mergeCell ref="A113:A115"/>
    <mergeCell ref="AF69:AF70"/>
    <mergeCell ref="AF71:AF72"/>
    <mergeCell ref="AF73:AF74"/>
    <mergeCell ref="AH87:AH88"/>
    <mergeCell ref="AE92:AE94"/>
    <mergeCell ref="AE95:AE97"/>
    <mergeCell ref="AE98:AE100"/>
    <mergeCell ref="AE101:AE103"/>
    <mergeCell ref="AE104:AE106"/>
    <mergeCell ref="AV15:AV20"/>
    <mergeCell ref="BJ33:BJ35"/>
    <mergeCell ref="BJ36:BJ38"/>
    <mergeCell ref="BJ39:BJ41"/>
    <mergeCell ref="BJ42:BJ44"/>
    <mergeCell ref="BJ45:BJ47"/>
    <mergeCell ref="BJ48:BJ50"/>
    <mergeCell ref="BJ57:BJ59"/>
    <mergeCell ref="AE116:AE118"/>
    <mergeCell ref="BJ84:BJ86"/>
    <mergeCell ref="BJ60:BJ62"/>
    <mergeCell ref="BJ63:BJ65"/>
    <mergeCell ref="BJ66:BJ68"/>
    <mergeCell ref="BJ69:BJ71"/>
    <mergeCell ref="BJ72:BJ74"/>
    <mergeCell ref="BJ75:BJ77"/>
    <mergeCell ref="BJ78:BJ80"/>
    <mergeCell ref="BJ81:BJ83"/>
    <mergeCell ref="AE89:AE91"/>
    <mergeCell ref="AE75:AE80"/>
    <mergeCell ref="AF75:AF76"/>
    <mergeCell ref="AF77:AF78"/>
    <mergeCell ref="AF79:AF80"/>
    <mergeCell ref="AE69:AE74"/>
  </mergeCells>
  <phoneticPr fontId="2"/>
  <pageMargins left="0.70866141732283472" right="0.70866141732283472" top="0.74803149606299213" bottom="0.74803149606299213" header="0.31496062992125984" footer="0.31496062992125984"/>
  <pageSetup paperSize="9" scale="33" fitToWidth="2" orientation="portrait" r:id="rId1"/>
  <colBreaks count="1" manualBreakCount="1">
    <brk id="29" max="79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  <pageSetUpPr fitToPage="1"/>
  </sheetPr>
  <dimension ref="A1:V12"/>
  <sheetViews>
    <sheetView view="pageBreakPreview" zoomScale="60" zoomScaleNormal="100" workbookViewId="0">
      <selection activeCell="F37" sqref="F37"/>
    </sheetView>
  </sheetViews>
  <sheetFormatPr defaultColWidth="9" defaultRowHeight="13.2"/>
  <cols>
    <col min="1" max="1" width="10.6640625" style="94" customWidth="1"/>
    <col min="2" max="3" width="14.77734375" style="94" customWidth="1"/>
    <col min="4" max="4" width="15.77734375" style="94" customWidth="1"/>
    <col min="5" max="22" width="14.77734375" style="94" customWidth="1"/>
    <col min="23" max="16384" width="9" style="94"/>
  </cols>
  <sheetData>
    <row r="1" spans="1:22" ht="25.05" customHeight="1">
      <c r="A1" s="380" t="s">
        <v>139</v>
      </c>
      <c r="B1" s="380"/>
      <c r="C1" s="380"/>
      <c r="D1" s="133"/>
      <c r="E1" s="277" t="s">
        <v>113</v>
      </c>
      <c r="F1" s="277">
        <f>'01 対象者数'!$D$3</f>
        <v>0</v>
      </c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ht="10.050000000000001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ht="40.049999999999997" customHeight="1">
      <c r="A3" s="253"/>
      <c r="B3" s="271" t="s">
        <v>35</v>
      </c>
      <c r="C3" s="271" t="s">
        <v>36</v>
      </c>
      <c r="D3" s="271" t="s">
        <v>37</v>
      </c>
      <c r="E3" s="271" t="s">
        <v>125</v>
      </c>
      <c r="F3" s="271" t="s">
        <v>38</v>
      </c>
      <c r="G3" s="271" t="s">
        <v>140</v>
      </c>
      <c r="H3" s="271" t="s">
        <v>119</v>
      </c>
      <c r="I3" s="271" t="s">
        <v>39</v>
      </c>
      <c r="J3" s="271" t="s">
        <v>40</v>
      </c>
      <c r="K3" s="271" t="s">
        <v>41</v>
      </c>
      <c r="L3" s="271" t="s">
        <v>42</v>
      </c>
      <c r="M3" s="271" t="s">
        <v>43</v>
      </c>
      <c r="N3" s="271" t="s">
        <v>44</v>
      </c>
      <c r="O3" s="271" t="s">
        <v>45</v>
      </c>
      <c r="P3" s="271" t="s">
        <v>46</v>
      </c>
      <c r="Q3" s="271" t="s">
        <v>47</v>
      </c>
      <c r="R3" s="271" t="s">
        <v>48</v>
      </c>
      <c r="S3" s="271" t="s">
        <v>49</v>
      </c>
      <c r="T3" s="271" t="s">
        <v>50</v>
      </c>
      <c r="U3" s="271" t="s">
        <v>101</v>
      </c>
      <c r="V3" s="271" t="s">
        <v>118</v>
      </c>
    </row>
    <row r="4" spans="1:22" s="134" customFormat="1" ht="30" customHeight="1">
      <c r="A4" s="272" t="s">
        <v>32</v>
      </c>
      <c r="B4" s="274">
        <f>'01 対象者数'!M26</f>
        <v>0</v>
      </c>
      <c r="C4" s="275">
        <f>'01 対象者数'!$O$4</f>
        <v>0.59499999999999997</v>
      </c>
      <c r="D4" s="274">
        <f>B4*C4</f>
        <v>0</v>
      </c>
      <c r="E4" s="274">
        <f>'03乳がんプロセス指標'!$F$80</f>
        <v>0</v>
      </c>
      <c r="F4" s="274">
        <f>'03乳がんプロセス指標'!$H$78</f>
        <v>0</v>
      </c>
      <c r="G4" s="274">
        <f>'02　受診者数'!$R$75</f>
        <v>0</v>
      </c>
      <c r="H4" s="274">
        <f>E4+G4-F4</f>
        <v>0</v>
      </c>
      <c r="I4" s="275" t="e">
        <f>H4/D4</f>
        <v>#DIV/0!</v>
      </c>
      <c r="J4" s="276">
        <f>'03乳がんプロセス指標'!$P$80</f>
        <v>0</v>
      </c>
      <c r="K4" s="275" t="e">
        <f>J4/E4</f>
        <v>#DIV/0!</v>
      </c>
      <c r="L4" s="276">
        <f>J4-N4-P4</f>
        <v>0</v>
      </c>
      <c r="M4" s="275" t="e">
        <f>L4/J4</f>
        <v>#DIV/0!</v>
      </c>
      <c r="N4" s="276">
        <f>'03乳がんプロセス指標'!$W$80</f>
        <v>0</v>
      </c>
      <c r="O4" s="275" t="e">
        <f>N4/J4</f>
        <v>#DIV/0!</v>
      </c>
      <c r="P4" s="276">
        <f>'03乳がんプロセス指標'!$X$80</f>
        <v>0</v>
      </c>
      <c r="Q4" s="275" t="e">
        <f>P4/J4</f>
        <v>#DIV/0!</v>
      </c>
      <c r="R4" s="276">
        <f>'03乳がんプロセス指標'!$R$80</f>
        <v>0</v>
      </c>
      <c r="S4" s="275" t="e">
        <f>R4/E4</f>
        <v>#DIV/0!</v>
      </c>
      <c r="T4" s="275" t="e">
        <f>R4/J4</f>
        <v>#DIV/0!</v>
      </c>
      <c r="U4" s="276">
        <f>'03乳がんプロセス指標'!S80</f>
        <v>0</v>
      </c>
      <c r="V4" s="275" t="e">
        <f>U4/R4</f>
        <v>#DIV/0!</v>
      </c>
    </row>
    <row r="5" spans="1:22" s="134" customFormat="1" ht="30" customHeight="1">
      <c r="A5" s="273" t="s">
        <v>33</v>
      </c>
      <c r="B5" s="274">
        <f>'01 対象者数'!M26</f>
        <v>0</v>
      </c>
      <c r="C5" s="275">
        <f>'01 対象者数'!$O$4</f>
        <v>0.59499999999999997</v>
      </c>
      <c r="D5" s="274">
        <f t="shared" ref="D5:D6" si="0">B5*C5</f>
        <v>0</v>
      </c>
      <c r="E5" s="274">
        <f>'03乳がんプロセス指標'!$AJ$80</f>
        <v>0</v>
      </c>
      <c r="F5" s="274">
        <f>'03乳がんプロセス指標'!$AL$78</f>
        <v>0</v>
      </c>
      <c r="G5" s="274">
        <f>'02　受診者数'!$S$75</f>
        <v>0</v>
      </c>
      <c r="H5" s="274">
        <f t="shared" ref="H5:H6" si="1">E5+G5-F5</f>
        <v>0</v>
      </c>
      <c r="I5" s="275" t="e">
        <f t="shared" ref="I5:I6" si="2">H5/D5</f>
        <v>#DIV/0!</v>
      </c>
      <c r="J5" s="276">
        <f>'03乳がんプロセス指標'!$AT$80</f>
        <v>0</v>
      </c>
      <c r="K5" s="275" t="e">
        <f>J5/E5</f>
        <v>#DIV/0!</v>
      </c>
      <c r="L5" s="276">
        <f>J5-N5-P5</f>
        <v>0</v>
      </c>
      <c r="M5" s="275" t="e">
        <f>L5/J5</f>
        <v>#DIV/0!</v>
      </c>
      <c r="N5" s="276">
        <f>'03乳がんプロセス指標'!$BA$80</f>
        <v>0</v>
      </c>
      <c r="O5" s="275" t="e">
        <f>N5/J5</f>
        <v>#DIV/0!</v>
      </c>
      <c r="P5" s="276">
        <f>'03乳がんプロセス指標'!$BB$80</f>
        <v>0</v>
      </c>
      <c r="Q5" s="275" t="e">
        <f>P5/J5</f>
        <v>#DIV/0!</v>
      </c>
      <c r="R5" s="276">
        <f>'03乳がんプロセス指標'!AV80</f>
        <v>0</v>
      </c>
      <c r="S5" s="275" t="e">
        <f>R5/E5</f>
        <v>#DIV/0!</v>
      </c>
      <c r="T5" s="275" t="e">
        <f>R5/J5</f>
        <v>#DIV/0!</v>
      </c>
      <c r="U5" s="276">
        <f>'03乳がんプロセス指標'!AW80</f>
        <v>0</v>
      </c>
      <c r="V5" s="275" t="e">
        <f>U5/R5</f>
        <v>#DIV/0!</v>
      </c>
    </row>
    <row r="6" spans="1:22" s="134" customFormat="1" ht="30" customHeight="1">
      <c r="A6" s="273" t="s">
        <v>34</v>
      </c>
      <c r="B6" s="274">
        <f>'01 対象者数'!M26</f>
        <v>0</v>
      </c>
      <c r="C6" s="275">
        <f>'01 対象者数'!$O$4</f>
        <v>0.59499999999999997</v>
      </c>
      <c r="D6" s="274">
        <f t="shared" si="0"/>
        <v>0</v>
      </c>
      <c r="E6" s="274">
        <f>SUM(E4:E5)</f>
        <v>0</v>
      </c>
      <c r="F6" s="274">
        <f t="shared" ref="F6:G6" si="3">SUM(F4:F5)</f>
        <v>0</v>
      </c>
      <c r="G6" s="274">
        <f t="shared" si="3"/>
        <v>0</v>
      </c>
      <c r="H6" s="274">
        <f t="shared" si="1"/>
        <v>0</v>
      </c>
      <c r="I6" s="275" t="e">
        <f t="shared" si="2"/>
        <v>#DIV/0!</v>
      </c>
      <c r="J6" s="276">
        <f>SUM(J4:J5)</f>
        <v>0</v>
      </c>
      <c r="K6" s="275" t="e">
        <f>J6/E6</f>
        <v>#DIV/0!</v>
      </c>
      <c r="L6" s="276">
        <f>SUM(L4:L5)</f>
        <v>0</v>
      </c>
      <c r="M6" s="275" t="e">
        <f>L6/J6</f>
        <v>#DIV/0!</v>
      </c>
      <c r="N6" s="276">
        <f>SUM(N4:N5)</f>
        <v>0</v>
      </c>
      <c r="O6" s="275" t="e">
        <f>N6/J6</f>
        <v>#DIV/0!</v>
      </c>
      <c r="P6" s="276">
        <f>SUM(P4:P5)</f>
        <v>0</v>
      </c>
      <c r="Q6" s="275" t="e">
        <f>P6/J6</f>
        <v>#DIV/0!</v>
      </c>
      <c r="R6" s="276">
        <f>SUM(R4:R5)</f>
        <v>0</v>
      </c>
      <c r="S6" s="275" t="e">
        <f>R6/E6</f>
        <v>#DIV/0!</v>
      </c>
      <c r="T6" s="275" t="e">
        <f>R6/J6</f>
        <v>#DIV/0!</v>
      </c>
      <c r="U6" s="276">
        <f>SUM(U4:U5)</f>
        <v>0</v>
      </c>
      <c r="V6" s="275" t="e">
        <f>U6/R6</f>
        <v>#DIV/0!</v>
      </c>
    </row>
    <row r="7" spans="1:22" ht="49.95" customHeight="1"/>
    <row r="8" spans="1:22" ht="30" customHeight="1">
      <c r="A8" s="380" t="s">
        <v>141</v>
      </c>
      <c r="B8" s="380"/>
      <c r="C8" s="380"/>
      <c r="D8" s="133"/>
      <c r="E8" s="133"/>
      <c r="F8" s="133"/>
      <c r="G8" s="133"/>
      <c r="H8" s="133"/>
      <c r="I8" s="133"/>
    </row>
    <row r="9" spans="1:22" ht="40.049999999999997" customHeight="1">
      <c r="A9" s="253"/>
      <c r="B9" s="271" t="s">
        <v>35</v>
      </c>
      <c r="C9" s="271" t="s">
        <v>36</v>
      </c>
      <c r="D9" s="271" t="s">
        <v>37</v>
      </c>
      <c r="E9" s="271" t="s">
        <v>142</v>
      </c>
      <c r="F9" s="271" t="s">
        <v>38</v>
      </c>
      <c r="G9" s="271" t="s">
        <v>125</v>
      </c>
      <c r="H9" s="271" t="s">
        <v>119</v>
      </c>
      <c r="I9" s="271" t="s">
        <v>39</v>
      </c>
    </row>
    <row r="10" spans="1:22" s="134" customFormat="1" ht="30" customHeight="1">
      <c r="A10" s="272" t="s">
        <v>32</v>
      </c>
      <c r="B10" s="276">
        <f>'01 対象者数'!E26</f>
        <v>0</v>
      </c>
      <c r="C10" s="275">
        <f>'01 対象者数'!$G$4</f>
        <v>0.59499999999999997</v>
      </c>
      <c r="D10" s="274">
        <f>B10*C10</f>
        <v>0</v>
      </c>
      <c r="E10" s="274">
        <f>'02　受診者数'!$H$75</f>
        <v>0</v>
      </c>
      <c r="F10" s="274">
        <f>'02　受診者数'!$J$73</f>
        <v>0</v>
      </c>
      <c r="G10" s="274">
        <f>'03乳がんプロセス指標'!$F$80</f>
        <v>0</v>
      </c>
      <c r="H10" s="274">
        <f>E10+G10-F10</f>
        <v>0</v>
      </c>
      <c r="I10" s="275" t="e">
        <f>H10/D10</f>
        <v>#DIV/0!</v>
      </c>
    </row>
    <row r="11" spans="1:22" s="134" customFormat="1" ht="30" customHeight="1">
      <c r="A11" s="273" t="s">
        <v>33</v>
      </c>
      <c r="B11" s="276">
        <f>'01 対象者数'!E26</f>
        <v>0</v>
      </c>
      <c r="C11" s="275">
        <f>'01 対象者数'!$G$4</f>
        <v>0.59499999999999997</v>
      </c>
      <c r="D11" s="274">
        <f t="shared" ref="D11:D12" si="4">B11*C11</f>
        <v>0</v>
      </c>
      <c r="E11" s="274">
        <f>'02　受診者数'!$I$75</f>
        <v>0</v>
      </c>
      <c r="F11" s="274">
        <f>'02　受診者数'!$K$73</f>
        <v>0</v>
      </c>
      <c r="G11" s="274">
        <f>'03乳がんプロセス指標'!$AJ$80</f>
        <v>0</v>
      </c>
      <c r="H11" s="274">
        <f t="shared" ref="H11:H12" si="5">E11+G11-F11</f>
        <v>0</v>
      </c>
      <c r="I11" s="275" t="e">
        <f t="shared" ref="I11:I12" si="6">H11/D11</f>
        <v>#DIV/0!</v>
      </c>
    </row>
    <row r="12" spans="1:22" s="134" customFormat="1" ht="30" customHeight="1">
      <c r="A12" s="273" t="s">
        <v>34</v>
      </c>
      <c r="B12" s="276">
        <f>'01 対象者数'!E26</f>
        <v>0</v>
      </c>
      <c r="C12" s="275">
        <f>'01 対象者数'!$G$4</f>
        <v>0.59499999999999997</v>
      </c>
      <c r="D12" s="274">
        <f t="shared" si="4"/>
        <v>0</v>
      </c>
      <c r="E12" s="274">
        <f>SUM(E10:E11)</f>
        <v>0</v>
      </c>
      <c r="F12" s="274">
        <f t="shared" ref="F12:G12" si="7">SUM(F10:F11)</f>
        <v>0</v>
      </c>
      <c r="G12" s="274">
        <f t="shared" si="7"/>
        <v>0</v>
      </c>
      <c r="H12" s="274">
        <f t="shared" si="5"/>
        <v>0</v>
      </c>
      <c r="I12" s="275" t="e">
        <f t="shared" si="6"/>
        <v>#DIV/0!</v>
      </c>
    </row>
  </sheetData>
  <mergeCells count="2">
    <mergeCell ref="A1:C1"/>
    <mergeCell ref="A8:C8"/>
  </mergeCells>
  <phoneticPr fontId="2"/>
  <pageMargins left="0.51181102362204722" right="0.31496062992125984" top="0.74803149606299213" bottom="0.74803149606299213" header="0.31496062992125984" footer="0.31496062992125984"/>
  <pageSetup paperSize="9" scale="4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V12"/>
  <sheetViews>
    <sheetView view="pageBreakPreview" zoomScale="60" zoomScaleNormal="100" workbookViewId="0">
      <selection activeCell="E14" sqref="E14"/>
    </sheetView>
  </sheetViews>
  <sheetFormatPr defaultColWidth="9" defaultRowHeight="13.2"/>
  <cols>
    <col min="1" max="1" width="10.6640625" style="94" customWidth="1"/>
    <col min="2" max="3" width="14.77734375" style="94" customWidth="1"/>
    <col min="4" max="4" width="15.77734375" style="94" customWidth="1"/>
    <col min="5" max="22" width="14.77734375" style="94" customWidth="1"/>
    <col min="23" max="16384" width="9" style="94"/>
  </cols>
  <sheetData>
    <row r="1" spans="1:22" ht="25.05" customHeight="1">
      <c r="A1" s="380" t="s">
        <v>139</v>
      </c>
      <c r="B1" s="380"/>
      <c r="C1" s="380"/>
      <c r="D1" s="133"/>
      <c r="E1" s="277" t="s">
        <v>113</v>
      </c>
      <c r="F1" s="277">
        <f>'01 対象者数'!$D$3</f>
        <v>0</v>
      </c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ht="10.050000000000001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ht="40.049999999999997" customHeight="1">
      <c r="A3" s="253"/>
      <c r="B3" s="271" t="s">
        <v>35</v>
      </c>
      <c r="C3" s="271" t="s">
        <v>36</v>
      </c>
      <c r="D3" s="271" t="s">
        <v>37</v>
      </c>
      <c r="E3" s="271" t="s">
        <v>125</v>
      </c>
      <c r="F3" s="271" t="s">
        <v>38</v>
      </c>
      <c r="G3" s="271" t="s">
        <v>140</v>
      </c>
      <c r="H3" s="271" t="s">
        <v>119</v>
      </c>
      <c r="I3" s="271" t="s">
        <v>39</v>
      </c>
      <c r="J3" s="271" t="s">
        <v>40</v>
      </c>
      <c r="K3" s="271" t="s">
        <v>41</v>
      </c>
      <c r="L3" s="271" t="s">
        <v>42</v>
      </c>
      <c r="M3" s="271" t="s">
        <v>43</v>
      </c>
      <c r="N3" s="271" t="s">
        <v>44</v>
      </c>
      <c r="O3" s="271" t="s">
        <v>45</v>
      </c>
      <c r="P3" s="271" t="s">
        <v>46</v>
      </c>
      <c r="Q3" s="271" t="s">
        <v>47</v>
      </c>
      <c r="R3" s="271" t="s">
        <v>48</v>
      </c>
      <c r="S3" s="271" t="s">
        <v>49</v>
      </c>
      <c r="T3" s="271" t="s">
        <v>50</v>
      </c>
      <c r="U3" s="271" t="s">
        <v>101</v>
      </c>
      <c r="V3" s="271" t="s">
        <v>118</v>
      </c>
    </row>
    <row r="4" spans="1:22" s="134" customFormat="1" ht="30" customHeight="1">
      <c r="A4" s="272" t="s">
        <v>32</v>
      </c>
      <c r="B4" s="274">
        <f>'01 対象者数'!M27</f>
        <v>0</v>
      </c>
      <c r="C4" s="275">
        <f>'01 対象者数'!$O$4</f>
        <v>0.59499999999999997</v>
      </c>
      <c r="D4" s="274">
        <f>B4*C4</f>
        <v>0</v>
      </c>
      <c r="E4" s="274">
        <f>'03乳がんプロセス指標'!$F$81</f>
        <v>0</v>
      </c>
      <c r="F4" s="274">
        <f>'03乳がんプロセス指標'!$H$81</f>
        <v>0</v>
      </c>
      <c r="G4" s="274">
        <f>'02　受診者数'!$R$76</f>
        <v>0</v>
      </c>
      <c r="H4" s="274">
        <f>E4+G4-F4</f>
        <v>0</v>
      </c>
      <c r="I4" s="275" t="e">
        <f>H4/D4</f>
        <v>#DIV/0!</v>
      </c>
      <c r="J4" s="276">
        <f>'03乳がんプロセス指標'!$P$81</f>
        <v>0</v>
      </c>
      <c r="K4" s="275" t="e">
        <f>J4/E4</f>
        <v>#DIV/0!</v>
      </c>
      <c r="L4" s="276">
        <f>J4-N4-P4</f>
        <v>0</v>
      </c>
      <c r="M4" s="275" t="e">
        <f>L4/J4</f>
        <v>#DIV/0!</v>
      </c>
      <c r="N4" s="276">
        <f>'03乳がんプロセス指標'!$W$81</f>
        <v>0</v>
      </c>
      <c r="O4" s="275" t="e">
        <f>N4/J4</f>
        <v>#DIV/0!</v>
      </c>
      <c r="P4" s="276">
        <f>'03乳がんプロセス指標'!$X$81</f>
        <v>0</v>
      </c>
      <c r="Q4" s="275" t="e">
        <f>P4/J4</f>
        <v>#DIV/0!</v>
      </c>
      <c r="R4" s="276">
        <f>'03乳がんプロセス指標'!$R$81</f>
        <v>0</v>
      </c>
      <c r="S4" s="275" t="e">
        <f>R4/E4</f>
        <v>#DIV/0!</v>
      </c>
      <c r="T4" s="275" t="e">
        <f>R4/J4</f>
        <v>#DIV/0!</v>
      </c>
      <c r="U4" s="276">
        <f>'03乳がんプロセス指標'!S81</f>
        <v>0</v>
      </c>
      <c r="V4" s="275" t="e">
        <f>U4/R4</f>
        <v>#DIV/0!</v>
      </c>
    </row>
    <row r="5" spans="1:22" s="134" customFormat="1" ht="30" customHeight="1">
      <c r="A5" s="273" t="s">
        <v>33</v>
      </c>
      <c r="B5" s="274">
        <f>'01 対象者数'!M27</f>
        <v>0</v>
      </c>
      <c r="C5" s="275">
        <f>'01 対象者数'!$O$4</f>
        <v>0.59499999999999997</v>
      </c>
      <c r="D5" s="274">
        <f t="shared" ref="D5:D6" si="0">B5*C5</f>
        <v>0</v>
      </c>
      <c r="E5" s="274">
        <f>'03乳がんプロセス指標'!$AJ$81</f>
        <v>0</v>
      </c>
      <c r="F5" s="274">
        <f>'03乳がんプロセス指標'!$AL$81</f>
        <v>0</v>
      </c>
      <c r="G5" s="274">
        <f>'02　受診者数'!$S$76</f>
        <v>0</v>
      </c>
      <c r="H5" s="274">
        <f t="shared" ref="H5:H6" si="1">E5+G5-F5</f>
        <v>0</v>
      </c>
      <c r="I5" s="275" t="e">
        <f t="shared" ref="I5:I6" si="2">H5/D5</f>
        <v>#DIV/0!</v>
      </c>
      <c r="J5" s="276">
        <f>'03乳がんプロセス指標'!$AT$81</f>
        <v>0</v>
      </c>
      <c r="K5" s="275" t="e">
        <f>J5/E5</f>
        <v>#DIV/0!</v>
      </c>
      <c r="L5" s="276">
        <f>J5-N5-P5</f>
        <v>0</v>
      </c>
      <c r="M5" s="275" t="e">
        <f>L5/J5</f>
        <v>#DIV/0!</v>
      </c>
      <c r="N5" s="276">
        <f>'03乳がんプロセス指標'!$BA$81</f>
        <v>0</v>
      </c>
      <c r="O5" s="275" t="e">
        <f>N5/J5</f>
        <v>#DIV/0!</v>
      </c>
      <c r="P5" s="276">
        <f>'03乳がんプロセス指標'!$BB$81</f>
        <v>0</v>
      </c>
      <c r="Q5" s="275" t="e">
        <f>P5/J5</f>
        <v>#DIV/0!</v>
      </c>
      <c r="R5" s="276">
        <f>'03乳がんプロセス指標'!AV81</f>
        <v>0</v>
      </c>
      <c r="S5" s="275" t="e">
        <f>R5/E5</f>
        <v>#DIV/0!</v>
      </c>
      <c r="T5" s="275" t="e">
        <f>R5/J5</f>
        <v>#DIV/0!</v>
      </c>
      <c r="U5" s="276">
        <f>'03乳がんプロセス指標'!AW81</f>
        <v>0</v>
      </c>
      <c r="V5" s="275" t="e">
        <f>U5/R5</f>
        <v>#DIV/0!</v>
      </c>
    </row>
    <row r="6" spans="1:22" s="134" customFormat="1" ht="30" customHeight="1">
      <c r="A6" s="273" t="s">
        <v>34</v>
      </c>
      <c r="B6" s="274">
        <f>'01 対象者数'!M27</f>
        <v>0</v>
      </c>
      <c r="C6" s="275">
        <f>'01 対象者数'!$O$4</f>
        <v>0.59499999999999997</v>
      </c>
      <c r="D6" s="274">
        <f t="shared" si="0"/>
        <v>0</v>
      </c>
      <c r="E6" s="274">
        <f>SUM(E4:E5)</f>
        <v>0</v>
      </c>
      <c r="F6" s="274">
        <f t="shared" ref="F6:G6" si="3">SUM(F4:F5)</f>
        <v>0</v>
      </c>
      <c r="G6" s="274">
        <f t="shared" si="3"/>
        <v>0</v>
      </c>
      <c r="H6" s="274">
        <f t="shared" si="1"/>
        <v>0</v>
      </c>
      <c r="I6" s="275" t="e">
        <f t="shared" si="2"/>
        <v>#DIV/0!</v>
      </c>
      <c r="J6" s="276">
        <f>SUM(J4:J5)</f>
        <v>0</v>
      </c>
      <c r="K6" s="275" t="e">
        <f>J6/E6</f>
        <v>#DIV/0!</v>
      </c>
      <c r="L6" s="276">
        <f>SUM(L4:L5)</f>
        <v>0</v>
      </c>
      <c r="M6" s="275" t="e">
        <f>L6/J6</f>
        <v>#DIV/0!</v>
      </c>
      <c r="N6" s="276">
        <f>SUM(N4:N5)</f>
        <v>0</v>
      </c>
      <c r="O6" s="275" t="e">
        <f>N6/J6</f>
        <v>#DIV/0!</v>
      </c>
      <c r="P6" s="276">
        <f>SUM(P4:P5)</f>
        <v>0</v>
      </c>
      <c r="Q6" s="275" t="e">
        <f>P6/J6</f>
        <v>#DIV/0!</v>
      </c>
      <c r="R6" s="276">
        <f>SUM(R4:R5)</f>
        <v>0</v>
      </c>
      <c r="S6" s="275" t="e">
        <f>R6/E6</f>
        <v>#DIV/0!</v>
      </c>
      <c r="T6" s="275" t="e">
        <f>R6/J6</f>
        <v>#DIV/0!</v>
      </c>
      <c r="U6" s="276">
        <f>SUM(U4:U5)</f>
        <v>0</v>
      </c>
      <c r="V6" s="275" t="e">
        <f>U6/R6</f>
        <v>#DIV/0!</v>
      </c>
    </row>
    <row r="7" spans="1:22" ht="49.95" customHeight="1"/>
    <row r="8" spans="1:22" ht="30" customHeight="1">
      <c r="A8" s="380" t="s">
        <v>141</v>
      </c>
      <c r="B8" s="380"/>
      <c r="C8" s="380"/>
      <c r="D8" s="133"/>
      <c r="E8" s="133"/>
      <c r="F8" s="133"/>
      <c r="G8" s="133"/>
      <c r="H8" s="133"/>
      <c r="I8" s="133"/>
    </row>
    <row r="9" spans="1:22" ht="40.049999999999997" customHeight="1">
      <c r="A9" s="253"/>
      <c r="B9" s="271" t="s">
        <v>35</v>
      </c>
      <c r="C9" s="271" t="s">
        <v>36</v>
      </c>
      <c r="D9" s="271" t="s">
        <v>37</v>
      </c>
      <c r="E9" s="271" t="s">
        <v>142</v>
      </c>
      <c r="F9" s="271" t="s">
        <v>38</v>
      </c>
      <c r="G9" s="271" t="s">
        <v>125</v>
      </c>
      <c r="H9" s="271" t="s">
        <v>119</v>
      </c>
      <c r="I9" s="271" t="s">
        <v>39</v>
      </c>
    </row>
    <row r="10" spans="1:22" s="134" customFormat="1" ht="30" customHeight="1">
      <c r="A10" s="272" t="s">
        <v>32</v>
      </c>
      <c r="B10" s="276">
        <f>'01 対象者数'!E27</f>
        <v>0</v>
      </c>
      <c r="C10" s="275">
        <f>'01 対象者数'!$G$4</f>
        <v>0.59499999999999997</v>
      </c>
      <c r="D10" s="274">
        <f>B10*C10</f>
        <v>0</v>
      </c>
      <c r="E10" s="274">
        <f>'02　受診者数'!$H$76</f>
        <v>0</v>
      </c>
      <c r="F10" s="274">
        <f>'02　受診者数'!$J$76</f>
        <v>0</v>
      </c>
      <c r="G10" s="274">
        <f>'03乳がんプロセス指標'!$F$81</f>
        <v>0</v>
      </c>
      <c r="H10" s="274">
        <f>E10+G10-F10</f>
        <v>0</v>
      </c>
      <c r="I10" s="275" t="e">
        <f>H10/D10</f>
        <v>#DIV/0!</v>
      </c>
    </row>
    <row r="11" spans="1:22" s="134" customFormat="1" ht="30" customHeight="1">
      <c r="A11" s="273" t="s">
        <v>33</v>
      </c>
      <c r="B11" s="276">
        <f>'01 対象者数'!E27</f>
        <v>0</v>
      </c>
      <c r="C11" s="275">
        <f>'01 対象者数'!$G$4</f>
        <v>0.59499999999999997</v>
      </c>
      <c r="D11" s="274">
        <f t="shared" ref="D11:D12" si="4">B11*C11</f>
        <v>0</v>
      </c>
      <c r="E11" s="274">
        <f>'02　受診者数'!$I$76</f>
        <v>0</v>
      </c>
      <c r="F11" s="274">
        <f>'02　受診者数'!$K$76</f>
        <v>0</v>
      </c>
      <c r="G11" s="274">
        <f>'03乳がんプロセス指標'!$AJ$81</f>
        <v>0</v>
      </c>
      <c r="H11" s="274">
        <f t="shared" ref="H11:H12" si="5">E11+G11-F11</f>
        <v>0</v>
      </c>
      <c r="I11" s="275" t="e">
        <f t="shared" ref="I11:I12" si="6">H11/D11</f>
        <v>#DIV/0!</v>
      </c>
    </row>
    <row r="12" spans="1:22" s="134" customFormat="1" ht="30" customHeight="1">
      <c r="A12" s="273" t="s">
        <v>34</v>
      </c>
      <c r="B12" s="276">
        <f>'01 対象者数'!E27</f>
        <v>0</v>
      </c>
      <c r="C12" s="275">
        <f>'01 対象者数'!$G$4</f>
        <v>0.59499999999999997</v>
      </c>
      <c r="D12" s="274">
        <f t="shared" si="4"/>
        <v>0</v>
      </c>
      <c r="E12" s="274">
        <f>SUM(E10:E11)</f>
        <v>0</v>
      </c>
      <c r="F12" s="274">
        <f t="shared" ref="F12:G12" si="7">SUM(F10:F11)</f>
        <v>0</v>
      </c>
      <c r="G12" s="274">
        <f t="shared" si="7"/>
        <v>0</v>
      </c>
      <c r="H12" s="274">
        <f t="shared" si="5"/>
        <v>0</v>
      </c>
      <c r="I12" s="275" t="e">
        <f t="shared" si="6"/>
        <v>#DIV/0!</v>
      </c>
    </row>
  </sheetData>
  <mergeCells count="2">
    <mergeCell ref="A1:C1"/>
    <mergeCell ref="A8:C8"/>
  </mergeCells>
  <phoneticPr fontId="2"/>
  <pageMargins left="0.51181102362204722" right="0.31496062992125984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 対象者数</vt:lpstr>
      <vt:lpstr>02　受診者数</vt:lpstr>
      <vt:lpstr>03乳がんプロセス指標</vt:lpstr>
      <vt:lpstr>04_プロセス指標（集計表）</vt:lpstr>
      <vt:lpstr>05_プロセス指標（集計表69歳以下）</vt:lpstr>
      <vt:lpstr>'01 対象者数'!Print_Area</vt:lpstr>
      <vt:lpstr>'02　受診者数'!Print_Area</vt:lpstr>
      <vt:lpstr>'03乳がんプロセス指標'!Print_Area</vt:lpstr>
      <vt:lpstr>'04_プロセス指標（集計表）'!Print_Area</vt:lpstr>
      <vt:lpstr>'05_プロセス指標（集計表69歳以下）'!Print_Area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2025-08-12T09:06:25Z</dcterms:modified>
</cp:coreProperties>
</file>