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filterPrivacy="1" codeName="ThisWorkbook" defaultThemeVersion="124226"/>
  <xr:revisionPtr revIDLastSave="0" documentId="13_ncr:1_{0944DC19-1B0D-4CEE-885C-8795CD3B27D3}" xr6:coauthVersionLast="47" xr6:coauthVersionMax="47" xr10:uidLastSave="{00000000-0000-0000-0000-000000000000}"/>
  <bookViews>
    <workbookView xWindow="28680" yWindow="-120" windowWidth="29040" windowHeight="15720" tabRatio="740" xr2:uid="{00000000-000D-0000-FFFF-FFFF00000000}"/>
  </bookViews>
  <sheets>
    <sheet name="01_R6対象者数" sheetId="1" r:id="rId1"/>
    <sheet name="02_R6受診者数" sheetId="2" r:id="rId2"/>
    <sheet name="03_R5対象者数" sheetId="8" r:id="rId3"/>
    <sheet name="04_R5受診者数" sheetId="7" r:id="rId4"/>
    <sheet name="05_胃部エックス線検査" sheetId="3" r:id="rId5"/>
    <sheet name="06_胃内視鏡検査" sheetId="4" r:id="rId6"/>
    <sheet name="07_プロセス指標（集計表）" sheetId="10" r:id="rId7"/>
    <sheet name="08_プロセス指標（集計表69歳以下）" sheetId="11" r:id="rId8"/>
  </sheets>
  <definedNames>
    <definedName name="_xlnm.Print_Area" localSheetId="0">'01_R6対象者数'!$A$1:$F$48</definedName>
    <definedName name="_xlnm.Print_Area" localSheetId="1">'02_R6受診者数'!$A$1:$W$75</definedName>
    <definedName name="_xlnm.Print_Area" localSheetId="2">'03_R5対象者数'!$A$1:$F$48</definedName>
    <definedName name="_xlnm.Print_Area" localSheetId="3">'04_R5受診者数'!$A$1:$AM$75</definedName>
    <definedName name="_xlnm.Print_Area" localSheetId="4">'05_胃部エックス線検査'!$A$1:$CA$82</definedName>
    <definedName name="_xlnm.Print_Area" localSheetId="5">'06_胃内視鏡検査'!$A$1:$CM$82</definedName>
    <definedName name="_xlnm.Print_Area" localSheetId="6">'07_プロセス指標（集計表）'!$A$1:$X$41</definedName>
    <definedName name="_xlnm.Print_Area" localSheetId="7">'08_プロセス指標（集計表69歳以下）'!$A$1:$X$41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83" i="7" l="1"/>
  <c r="AN83" i="7"/>
  <c r="AL83" i="7"/>
  <c r="AJ83" i="7"/>
  <c r="AH83" i="7"/>
  <c r="AF83" i="7"/>
  <c r="AD83" i="7"/>
  <c r="AB83" i="7"/>
  <c r="Z83" i="7"/>
  <c r="X83" i="7"/>
  <c r="V83" i="7"/>
  <c r="T83" i="7"/>
  <c r="R83" i="7"/>
  <c r="P83" i="7"/>
  <c r="N83" i="7"/>
  <c r="L83" i="7"/>
  <c r="AN84" i="2"/>
  <c r="AL84" i="2"/>
  <c r="AP84" i="2"/>
  <c r="AJ84" i="2"/>
  <c r="AH84" i="2"/>
  <c r="AF84" i="2"/>
  <c r="AD84" i="2"/>
  <c r="AB84" i="2"/>
  <c r="Z84" i="2"/>
  <c r="X84" i="2"/>
  <c r="V84" i="2"/>
  <c r="T84" i="2"/>
  <c r="R84" i="2"/>
  <c r="P84" i="2"/>
  <c r="N84" i="2"/>
  <c r="L84" i="2"/>
  <c r="H95" i="2"/>
  <c r="H85" i="2" s="1"/>
  <c r="H18" i="11"/>
  <c r="F18" i="11"/>
  <c r="H18" i="10"/>
  <c r="F18" i="10"/>
  <c r="G37" i="11" l="1"/>
  <c r="G36" i="11"/>
  <c r="G34" i="11"/>
  <c r="G33" i="11"/>
  <c r="F37" i="11"/>
  <c r="F34" i="11"/>
  <c r="F33" i="11"/>
  <c r="H76" i="2"/>
  <c r="S76" i="2"/>
  <c r="I76" i="2"/>
  <c r="J76" i="2"/>
  <c r="K76" i="2"/>
  <c r="L76" i="2"/>
  <c r="M76" i="2"/>
  <c r="N76" i="2"/>
  <c r="O76" i="2"/>
  <c r="P76" i="2"/>
  <c r="Q76" i="2"/>
  <c r="R76" i="2"/>
  <c r="F36" i="11" s="1"/>
  <c r="W23" i="11"/>
  <c r="W22" i="11"/>
  <c r="T19" i="11"/>
  <c r="R20" i="11"/>
  <c r="P23" i="11"/>
  <c r="P22" i="11"/>
  <c r="P20" i="11"/>
  <c r="K22" i="11"/>
  <c r="H23" i="11"/>
  <c r="H22" i="11"/>
  <c r="G23" i="11"/>
  <c r="G22" i="11"/>
  <c r="G20" i="11"/>
  <c r="G19" i="11"/>
  <c r="T9" i="11"/>
  <c r="R9" i="11"/>
  <c r="R8" i="11"/>
  <c r="K8" i="11"/>
  <c r="CM83" i="4"/>
  <c r="CL83" i="4"/>
  <c r="CK83" i="4"/>
  <c r="CJ83" i="4"/>
  <c r="CI83" i="4"/>
  <c r="R23" i="11" s="1"/>
  <c r="CH83" i="4"/>
  <c r="CG83" i="4"/>
  <c r="CF83" i="4"/>
  <c r="CE83" i="4"/>
  <c r="CD83" i="4"/>
  <c r="CC83" i="4"/>
  <c r="T23" i="11" s="1"/>
  <c r="CB83" i="4"/>
  <c r="CA83" i="4"/>
  <c r="BZ83" i="4"/>
  <c r="BY83" i="4"/>
  <c r="BX83" i="4"/>
  <c r="L23" i="11" s="1"/>
  <c r="BW83" i="4"/>
  <c r="K23" i="11" s="1"/>
  <c r="BP83" i="4"/>
  <c r="BO83" i="4"/>
  <c r="BN83" i="4"/>
  <c r="BM83" i="4"/>
  <c r="BL83" i="4"/>
  <c r="R22" i="11" s="1"/>
  <c r="BK83" i="4"/>
  <c r="BJ83" i="4"/>
  <c r="BI83" i="4"/>
  <c r="BH83" i="4"/>
  <c r="BG83" i="4"/>
  <c r="BF83" i="4"/>
  <c r="T22" i="11" s="1"/>
  <c r="BE83" i="4"/>
  <c r="BD83" i="4"/>
  <c r="BC83" i="4"/>
  <c r="BB83" i="4"/>
  <c r="BA83" i="4"/>
  <c r="L22" i="11" s="1"/>
  <c r="AZ83" i="4"/>
  <c r="AS83" i="4"/>
  <c r="AR83" i="4"/>
  <c r="AQ83" i="4"/>
  <c r="AP83" i="4"/>
  <c r="AO83" i="4"/>
  <c r="AN83" i="4"/>
  <c r="AM83" i="4"/>
  <c r="AL83" i="4"/>
  <c r="AK83" i="4"/>
  <c r="AJ83" i="4"/>
  <c r="W20" i="11" s="1"/>
  <c r="AI83" i="4"/>
  <c r="T20" i="11" s="1"/>
  <c r="AH83" i="4"/>
  <c r="AG83" i="4"/>
  <c r="AF83" i="4"/>
  <c r="AE83" i="4"/>
  <c r="AD83" i="4"/>
  <c r="L20" i="11" s="1"/>
  <c r="T83" i="4"/>
  <c r="U83" i="4"/>
  <c r="V83" i="4"/>
  <c r="S83" i="4"/>
  <c r="R83" i="4"/>
  <c r="R19" i="11" s="1"/>
  <c r="R21" i="11" s="1"/>
  <c r="Q83" i="4"/>
  <c r="P19" i="11" s="1"/>
  <c r="P83" i="4"/>
  <c r="O83" i="4"/>
  <c r="N83" i="4"/>
  <c r="M83" i="4"/>
  <c r="W19" i="11" s="1"/>
  <c r="W21" i="11" s="1"/>
  <c r="L83" i="4"/>
  <c r="K83" i="4"/>
  <c r="J83" i="4"/>
  <c r="I83" i="4"/>
  <c r="H83" i="4"/>
  <c r="G83" i="4"/>
  <c r="L19" i="11" s="1"/>
  <c r="BU83" i="3"/>
  <c r="CA83" i="3"/>
  <c r="BZ83" i="3"/>
  <c r="BY83" i="3"/>
  <c r="BX83" i="3"/>
  <c r="BW83" i="3"/>
  <c r="BV83" i="3"/>
  <c r="P9" i="11" s="1"/>
  <c r="BT83" i="3"/>
  <c r="BS83" i="3"/>
  <c r="BR83" i="3"/>
  <c r="W9" i="11" s="1"/>
  <c r="BQ83" i="3"/>
  <c r="BP83" i="3"/>
  <c r="BO83" i="3"/>
  <c r="L9" i="11" s="1"/>
  <c r="BN83" i="3"/>
  <c r="K9" i="11" s="1"/>
  <c r="AV83" i="3"/>
  <c r="BG83" i="3"/>
  <c r="BF83" i="3"/>
  <c r="BE83" i="3"/>
  <c r="BD83" i="3"/>
  <c r="BC83" i="3"/>
  <c r="BB83" i="3"/>
  <c r="P8" i="11" s="1"/>
  <c r="BA83" i="3"/>
  <c r="AZ83" i="3"/>
  <c r="AY83" i="3"/>
  <c r="AX83" i="3"/>
  <c r="W8" i="11" s="1"/>
  <c r="AW83" i="3"/>
  <c r="T8" i="11" s="1"/>
  <c r="AU83" i="3"/>
  <c r="L8" i="11" s="1"/>
  <c r="AT83" i="3"/>
  <c r="AM83" i="3"/>
  <c r="S83" i="3"/>
  <c r="AL76" i="7"/>
  <c r="AB76" i="7"/>
  <c r="AC76" i="7"/>
  <c r="AD76" i="7"/>
  <c r="AE76" i="7"/>
  <c r="AC83" i="4" s="1"/>
  <c r="K20" i="11" s="1"/>
  <c r="AF76" i="7"/>
  <c r="AG76" i="7"/>
  <c r="AH76" i="7"/>
  <c r="AI76" i="7"/>
  <c r="H19" i="11" s="1"/>
  <c r="AJ76" i="7"/>
  <c r="H20" i="11" s="1"/>
  <c r="AK76" i="7"/>
  <c r="AA76" i="7"/>
  <c r="AA74" i="7"/>
  <c r="H76" i="7"/>
  <c r="F83" i="4" s="1"/>
  <c r="K19" i="11" s="1"/>
  <c r="D50" i="1"/>
  <c r="D49" i="1"/>
  <c r="D50" i="8"/>
  <c r="D49" i="8"/>
  <c r="H9" i="11" l="1"/>
  <c r="H8" i="11"/>
  <c r="H6" i="11"/>
  <c r="H12" i="11" s="1"/>
  <c r="H5" i="11"/>
  <c r="H11" i="11" s="1"/>
  <c r="G9" i="11"/>
  <c r="G8" i="11"/>
  <c r="G10" i="11" s="1"/>
  <c r="G6" i="11"/>
  <c r="G12" i="11" s="1"/>
  <c r="G5" i="11"/>
  <c r="G11" i="11" s="1"/>
  <c r="G5" i="10"/>
  <c r="F9" i="11"/>
  <c r="V81" i="4"/>
  <c r="G81" i="4"/>
  <c r="AA83" i="3"/>
  <c r="L6" i="11" s="1"/>
  <c r="M6" i="11" s="1"/>
  <c r="Z83" i="3"/>
  <c r="K6" i="11" s="1"/>
  <c r="AL83" i="3"/>
  <c r="AK83" i="3"/>
  <c r="AJ83" i="3"/>
  <c r="AI83" i="3"/>
  <c r="R6" i="11" s="1"/>
  <c r="S6" i="11" s="1"/>
  <c r="AH83" i="3"/>
  <c r="P6" i="11" s="1"/>
  <c r="AG83" i="3"/>
  <c r="AF83" i="3"/>
  <c r="AE83" i="3"/>
  <c r="AD83" i="3"/>
  <c r="W6" i="11" s="1"/>
  <c r="AC83" i="3"/>
  <c r="T6" i="11" s="1"/>
  <c r="AB83" i="3"/>
  <c r="S81" i="3"/>
  <c r="H83" i="3"/>
  <c r="I83" i="3"/>
  <c r="T5" i="11" s="1"/>
  <c r="J83" i="3"/>
  <c r="W5" i="11" s="1"/>
  <c r="W11" i="11" s="1"/>
  <c r="K83" i="3"/>
  <c r="L83" i="3"/>
  <c r="M83" i="3"/>
  <c r="N83" i="3"/>
  <c r="P5" i="11" s="1"/>
  <c r="O83" i="3"/>
  <c r="R5" i="11" s="1"/>
  <c r="P83" i="3"/>
  <c r="Q83" i="3"/>
  <c r="R83" i="3"/>
  <c r="G83" i="3"/>
  <c r="L5" i="11" s="1"/>
  <c r="G81" i="3"/>
  <c r="T72" i="7"/>
  <c r="K74" i="7"/>
  <c r="H74" i="7"/>
  <c r="J76" i="7"/>
  <c r="I76" i="7"/>
  <c r="K76" i="7"/>
  <c r="L76" i="7"/>
  <c r="M76" i="7"/>
  <c r="N76" i="7"/>
  <c r="O76" i="7"/>
  <c r="P76" i="7"/>
  <c r="F19" i="11" s="1"/>
  <c r="Q76" i="7"/>
  <c r="F20" i="11" s="1"/>
  <c r="R76" i="7"/>
  <c r="F22" i="11" s="1"/>
  <c r="S76" i="7"/>
  <c r="F23" i="11" s="1"/>
  <c r="F83" i="3"/>
  <c r="K5" i="11" s="1"/>
  <c r="D41" i="11"/>
  <c r="D40" i="11"/>
  <c r="D39" i="11"/>
  <c r="D38" i="11"/>
  <c r="D37" i="11"/>
  <c r="G38" i="11"/>
  <c r="F38" i="11"/>
  <c r="D36" i="11"/>
  <c r="D35" i="11"/>
  <c r="G40" i="11"/>
  <c r="D34" i="11"/>
  <c r="G35" i="11"/>
  <c r="D33" i="11"/>
  <c r="D27" i="11"/>
  <c r="G26" i="11"/>
  <c r="D26" i="11"/>
  <c r="W25" i="11"/>
  <c r="D25" i="11"/>
  <c r="G24" i="11"/>
  <c r="D24" i="11"/>
  <c r="X23" i="11"/>
  <c r="V23" i="11"/>
  <c r="S23" i="11"/>
  <c r="Q23" i="11"/>
  <c r="N23" i="11"/>
  <c r="O23" i="11" s="1"/>
  <c r="U23" i="11"/>
  <c r="I23" i="11"/>
  <c r="D23" i="11"/>
  <c r="X22" i="11"/>
  <c r="T24" i="11"/>
  <c r="S22" i="11"/>
  <c r="R24" i="11"/>
  <c r="S24" i="11" s="1"/>
  <c r="Q22" i="11"/>
  <c r="P24" i="11"/>
  <c r="L24" i="11"/>
  <c r="U22" i="11"/>
  <c r="H24" i="11"/>
  <c r="I22" i="11"/>
  <c r="F24" i="11"/>
  <c r="D22" i="11"/>
  <c r="D21" i="11"/>
  <c r="T26" i="11"/>
  <c r="S20" i="11"/>
  <c r="R26" i="11"/>
  <c r="Q20" i="11"/>
  <c r="P26" i="11"/>
  <c r="L26" i="11"/>
  <c r="U20" i="11"/>
  <c r="H26" i="11"/>
  <c r="D20" i="11"/>
  <c r="X19" i="11"/>
  <c r="V19" i="11"/>
  <c r="N19" i="11"/>
  <c r="O19" i="11" s="1"/>
  <c r="G25" i="11"/>
  <c r="D19" i="11"/>
  <c r="D13" i="11"/>
  <c r="D12" i="11"/>
  <c r="R11" i="11"/>
  <c r="D11" i="11"/>
  <c r="D10" i="11"/>
  <c r="D9" i="11"/>
  <c r="W10" i="11"/>
  <c r="U8" i="11"/>
  <c r="M8" i="11"/>
  <c r="D8" i="11"/>
  <c r="D7" i="11"/>
  <c r="X6" i="11"/>
  <c r="W12" i="11"/>
  <c r="V6" i="11"/>
  <c r="U6" i="11"/>
  <c r="N6" i="11"/>
  <c r="O6" i="11" s="1"/>
  <c r="D6" i="11"/>
  <c r="D5" i="11"/>
  <c r="F1" i="11"/>
  <c r="P7" i="11" l="1"/>
  <c r="Q7" i="11" s="1"/>
  <c r="F5" i="11"/>
  <c r="F11" i="11" s="1"/>
  <c r="H39" i="11" s="1"/>
  <c r="F6" i="11"/>
  <c r="F8" i="11"/>
  <c r="Q24" i="11"/>
  <c r="H10" i="11"/>
  <c r="F39" i="11"/>
  <c r="F40" i="11"/>
  <c r="Q26" i="11"/>
  <c r="S26" i="11"/>
  <c r="I24" i="11"/>
  <c r="W13" i="11"/>
  <c r="G21" i="11"/>
  <c r="G27" i="11" s="1"/>
  <c r="Q5" i="11"/>
  <c r="H34" i="11"/>
  <c r="I34" i="11" s="1"/>
  <c r="I6" i="11"/>
  <c r="R7" i="11"/>
  <c r="Q8" i="11"/>
  <c r="Q9" i="11"/>
  <c r="L10" i="11"/>
  <c r="P10" i="11"/>
  <c r="T10" i="11"/>
  <c r="L12" i="11"/>
  <c r="P12" i="11"/>
  <c r="T12" i="11"/>
  <c r="F25" i="11"/>
  <c r="F21" i="11"/>
  <c r="I19" i="11"/>
  <c r="H25" i="11"/>
  <c r="H21" i="11"/>
  <c r="H27" i="11" s="1"/>
  <c r="R25" i="11"/>
  <c r="S19" i="11"/>
  <c r="M20" i="11"/>
  <c r="X20" i="11"/>
  <c r="W26" i="11"/>
  <c r="X26" i="11" s="1"/>
  <c r="V24" i="11"/>
  <c r="M23" i="11"/>
  <c r="W24" i="11"/>
  <c r="X24" i="11" s="1"/>
  <c r="W27" i="11"/>
  <c r="N5" i="11"/>
  <c r="O5" i="11" s="1"/>
  <c r="S5" i="11"/>
  <c r="V5" i="11"/>
  <c r="X5" i="11"/>
  <c r="Q6" i="11"/>
  <c r="H7" i="11"/>
  <c r="L7" i="11"/>
  <c r="T7" i="11"/>
  <c r="H36" i="11"/>
  <c r="I36" i="11" s="1"/>
  <c r="I8" i="11"/>
  <c r="N8" i="11"/>
  <c r="O8" i="11" s="1"/>
  <c r="S8" i="11"/>
  <c r="V8" i="11"/>
  <c r="X8" i="11"/>
  <c r="H37" i="11"/>
  <c r="I37" i="11" s="1"/>
  <c r="I9" i="11"/>
  <c r="N9" i="11"/>
  <c r="O9" i="11" s="1"/>
  <c r="S9" i="11"/>
  <c r="V9" i="11"/>
  <c r="X9" i="11"/>
  <c r="F10" i="11"/>
  <c r="R10" i="11"/>
  <c r="L11" i="11"/>
  <c r="P11" i="11"/>
  <c r="T11" i="11"/>
  <c r="F12" i="11"/>
  <c r="R12" i="11"/>
  <c r="R13" i="11" s="1"/>
  <c r="L25" i="11"/>
  <c r="L21" i="11"/>
  <c r="M19" i="11"/>
  <c r="P25" i="11"/>
  <c r="P21" i="11"/>
  <c r="Q19" i="11"/>
  <c r="T25" i="11"/>
  <c r="T21" i="11"/>
  <c r="U19" i="11"/>
  <c r="F26" i="11"/>
  <c r="I26" i="11" s="1"/>
  <c r="I20" i="11"/>
  <c r="V26" i="11"/>
  <c r="K21" i="11"/>
  <c r="M22" i="11"/>
  <c r="K24" i="11"/>
  <c r="U24" i="11" s="1"/>
  <c r="K25" i="11"/>
  <c r="K26" i="11"/>
  <c r="M26" i="11" s="1"/>
  <c r="G39" i="11"/>
  <c r="G41" i="11" s="1"/>
  <c r="G7" i="11"/>
  <c r="G13" i="11" s="1"/>
  <c r="W7" i="11"/>
  <c r="X7" i="11" s="1"/>
  <c r="N26" i="11"/>
  <c r="O26" i="11" s="1"/>
  <c r="N24" i="11"/>
  <c r="O24" i="11" s="1"/>
  <c r="N20" i="11"/>
  <c r="O20" i="11" s="1"/>
  <c r="V20" i="11"/>
  <c r="N22" i="11"/>
  <c r="O22" i="11" s="1"/>
  <c r="V22" i="11"/>
  <c r="F35" i="11"/>
  <c r="D30" i="8"/>
  <c r="D29" i="8"/>
  <c r="I5" i="11" l="1"/>
  <c r="H33" i="11"/>
  <c r="I33" i="11" s="1"/>
  <c r="I11" i="11"/>
  <c r="H13" i="11"/>
  <c r="F7" i="11"/>
  <c r="I7" i="11" s="1"/>
  <c r="I39" i="11"/>
  <c r="F41" i="11"/>
  <c r="X21" i="11"/>
  <c r="M24" i="11"/>
  <c r="I21" i="11"/>
  <c r="U26" i="11"/>
  <c r="T27" i="11"/>
  <c r="V25" i="11"/>
  <c r="U25" i="11"/>
  <c r="P27" i="11"/>
  <c r="Q21" i="11"/>
  <c r="L27" i="11"/>
  <c r="N25" i="11"/>
  <c r="O25" i="11" s="1"/>
  <c r="M25" i="11"/>
  <c r="H40" i="11"/>
  <c r="I40" i="11" s="1"/>
  <c r="I12" i="11"/>
  <c r="T13" i="11"/>
  <c r="V11" i="11"/>
  <c r="L13" i="11"/>
  <c r="S13" i="11" s="1"/>
  <c r="N11" i="11"/>
  <c r="O11" i="11" s="1"/>
  <c r="H38" i="11"/>
  <c r="I38" i="11" s="1"/>
  <c r="I10" i="11"/>
  <c r="X27" i="11"/>
  <c r="S25" i="11"/>
  <c r="V12" i="11"/>
  <c r="X12" i="11"/>
  <c r="N12" i="11"/>
  <c r="O12" i="11" s="1"/>
  <c r="V10" i="11"/>
  <c r="N10" i="11"/>
  <c r="O10" i="11" s="1"/>
  <c r="H35" i="11"/>
  <c r="I35" i="11" s="1"/>
  <c r="K27" i="11"/>
  <c r="V21" i="11"/>
  <c r="U21" i="11"/>
  <c r="Q25" i="11"/>
  <c r="N21" i="11"/>
  <c r="O21" i="11" s="1"/>
  <c r="M21" i="11"/>
  <c r="S12" i="11"/>
  <c r="X11" i="11"/>
  <c r="Q11" i="11"/>
  <c r="P13" i="11"/>
  <c r="S10" i="11"/>
  <c r="V7" i="11"/>
  <c r="N7" i="11"/>
  <c r="O7" i="11" s="1"/>
  <c r="X25" i="11"/>
  <c r="R27" i="11"/>
  <c r="S21" i="11"/>
  <c r="F27" i="11"/>
  <c r="I27" i="11" s="1"/>
  <c r="I25" i="11"/>
  <c r="F13" i="11"/>
  <c r="Q12" i="11"/>
  <c r="S11" i="11"/>
  <c r="Q10" i="11"/>
  <c r="S7" i="11"/>
  <c r="X10" i="11"/>
  <c r="AL74" i="7"/>
  <c r="AK74" i="7"/>
  <c r="AJ74" i="7"/>
  <c r="AI74" i="7"/>
  <c r="AH74" i="7"/>
  <c r="AG74" i="7"/>
  <c r="AF74" i="7"/>
  <c r="AE74" i="7"/>
  <c r="AD74" i="7"/>
  <c r="AC74" i="7"/>
  <c r="AB74" i="7"/>
  <c r="AL72" i="7"/>
  <c r="AK72" i="7"/>
  <c r="AJ72" i="7"/>
  <c r="AI72" i="7"/>
  <c r="AH72" i="7"/>
  <c r="AG72" i="7"/>
  <c r="AF72" i="7"/>
  <c r="AE72" i="7"/>
  <c r="AD72" i="7"/>
  <c r="AC72" i="7"/>
  <c r="AB72" i="7"/>
  <c r="AA72" i="7"/>
  <c r="AL70" i="7"/>
  <c r="AK70" i="7"/>
  <c r="AJ70" i="7"/>
  <c r="AI70" i="7"/>
  <c r="AH70" i="7"/>
  <c r="AG70" i="7"/>
  <c r="AF70" i="7"/>
  <c r="AE70" i="7"/>
  <c r="AD70" i="7"/>
  <c r="AC70" i="7"/>
  <c r="AB70" i="7"/>
  <c r="AA70" i="7"/>
  <c r="S74" i="7"/>
  <c r="R74" i="7"/>
  <c r="Q74" i="7"/>
  <c r="P74" i="7"/>
  <c r="O74" i="7"/>
  <c r="N74" i="7"/>
  <c r="M74" i="7"/>
  <c r="L74" i="7"/>
  <c r="J74" i="7"/>
  <c r="I74" i="7"/>
  <c r="W72" i="7"/>
  <c r="V72" i="7"/>
  <c r="U72" i="7"/>
  <c r="S72" i="7"/>
  <c r="R72" i="7"/>
  <c r="Q72" i="7"/>
  <c r="P72" i="7"/>
  <c r="O72" i="7"/>
  <c r="N72" i="7"/>
  <c r="M72" i="7"/>
  <c r="L72" i="7"/>
  <c r="K72" i="7"/>
  <c r="J72" i="7"/>
  <c r="I72" i="7"/>
  <c r="H72" i="7"/>
  <c r="S70" i="7"/>
  <c r="R70" i="7"/>
  <c r="Q70" i="7"/>
  <c r="P70" i="7"/>
  <c r="O70" i="7"/>
  <c r="N70" i="7"/>
  <c r="M70" i="7"/>
  <c r="L70" i="7"/>
  <c r="K70" i="7"/>
  <c r="J70" i="7"/>
  <c r="I70" i="7"/>
  <c r="H70" i="7"/>
  <c r="D47" i="8"/>
  <c r="Q13" i="11" l="1"/>
  <c r="H41" i="11"/>
  <c r="I41" i="11" s="1"/>
  <c r="I13" i="11"/>
  <c r="V13" i="11"/>
  <c r="X13" i="11"/>
  <c r="N27" i="11"/>
  <c r="O27" i="11" s="1"/>
  <c r="M27" i="11"/>
  <c r="Q27" i="11"/>
  <c r="S27" i="11"/>
  <c r="N13" i="11"/>
  <c r="O13" i="11" s="1"/>
  <c r="V27" i="11"/>
  <c r="U27" i="11"/>
  <c r="D89" i="3"/>
  <c r="D20" i="2"/>
  <c r="C3" i="2"/>
  <c r="BX77" i="4" l="1"/>
  <c r="F1" i="10" l="1"/>
  <c r="D40" i="10" l="1"/>
  <c r="D41" i="10"/>
  <c r="D39" i="10"/>
  <c r="D38" i="10"/>
  <c r="D37" i="10"/>
  <c r="D36" i="10"/>
  <c r="D35" i="10"/>
  <c r="D34" i="10"/>
  <c r="D33" i="10"/>
  <c r="D27" i="10"/>
  <c r="D26" i="10"/>
  <c r="D25" i="10"/>
  <c r="D24" i="10"/>
  <c r="D23" i="10"/>
  <c r="D22" i="10"/>
  <c r="D21" i="10"/>
  <c r="D20" i="10"/>
  <c r="D19" i="10"/>
  <c r="D13" i="10"/>
  <c r="D12" i="10"/>
  <c r="D11" i="10"/>
  <c r="D10" i="10"/>
  <c r="D9" i="10"/>
  <c r="D8" i="10"/>
  <c r="D7" i="10"/>
  <c r="D6" i="10"/>
  <c r="D5" i="10"/>
  <c r="U81" i="4" l="1"/>
  <c r="U77" i="4"/>
  <c r="P124" i="3" l="1"/>
  <c r="H94" i="7" l="1"/>
  <c r="B92" i="2"/>
  <c r="U94" i="7"/>
  <c r="D48" i="8"/>
  <c r="E30" i="8"/>
  <c r="I74" i="2" l="1"/>
  <c r="H74" i="2"/>
  <c r="BC90" i="4" l="1"/>
  <c r="BD89" i="4"/>
  <c r="BB89" i="4"/>
  <c r="BA88" i="4"/>
  <c r="AZ88" i="4"/>
  <c r="AX88" i="4"/>
  <c r="I90" i="4"/>
  <c r="J89" i="4"/>
  <c r="H89" i="4"/>
  <c r="G88" i="4"/>
  <c r="F88" i="4"/>
  <c r="D88" i="4"/>
  <c r="CY15" i="4"/>
  <c r="CX16" i="4"/>
  <c r="CW15" i="4"/>
  <c r="CV14" i="4"/>
  <c r="CU14" i="4"/>
  <c r="CS14" i="4"/>
  <c r="BZ14" i="4"/>
  <c r="CA13" i="4"/>
  <c r="BY13" i="4"/>
  <c r="BX12" i="4"/>
  <c r="BW12" i="4"/>
  <c r="BU12" i="4"/>
  <c r="BC14" i="4"/>
  <c r="BD13" i="4"/>
  <c r="BB13" i="4"/>
  <c r="BA12" i="4"/>
  <c r="AZ12" i="4"/>
  <c r="AX12" i="4"/>
  <c r="AG13" i="4"/>
  <c r="AF14" i="4"/>
  <c r="AE13" i="4"/>
  <c r="AD12" i="4"/>
  <c r="AC12" i="4"/>
  <c r="AA12" i="4"/>
  <c r="BR1" i="4"/>
  <c r="AU1" i="4"/>
  <c r="X1" i="4"/>
  <c r="AU89" i="3"/>
  <c r="AT89" i="3"/>
  <c r="AR89" i="3"/>
  <c r="CI12" i="3"/>
  <c r="CH12" i="3"/>
  <c r="CF12" i="3"/>
  <c r="BO12" i="3"/>
  <c r="BN12" i="3"/>
  <c r="BL12" i="3"/>
  <c r="AU12" i="3"/>
  <c r="AT12" i="3"/>
  <c r="AR12" i="3"/>
  <c r="X12" i="3"/>
  <c r="AA12" i="3"/>
  <c r="Z12" i="3"/>
  <c r="BI1" i="3"/>
  <c r="AO1" i="3"/>
  <c r="U1" i="3"/>
  <c r="G89" i="3"/>
  <c r="F89" i="3"/>
  <c r="E14" i="1"/>
  <c r="AJ91" i="3" l="1"/>
  <c r="E18" i="8" l="1"/>
  <c r="E16" i="8"/>
  <c r="E14" i="8"/>
  <c r="E46" i="1"/>
  <c r="E44" i="1"/>
  <c r="E42" i="1"/>
  <c r="E40" i="1"/>
  <c r="E38" i="1"/>
  <c r="E36" i="1"/>
  <c r="E34" i="1"/>
  <c r="E32" i="1"/>
  <c r="E50" i="1" s="1"/>
  <c r="E28" i="1"/>
  <c r="E26" i="1"/>
  <c r="E24" i="1"/>
  <c r="E22" i="1"/>
  <c r="E20" i="1"/>
  <c r="E18" i="1"/>
  <c r="E16" i="1"/>
  <c r="E49" i="1" l="1"/>
  <c r="H70" i="2"/>
  <c r="D30" i="1"/>
  <c r="E30" i="1" s="1"/>
  <c r="D29" i="1"/>
  <c r="B84" i="7" l="1"/>
  <c r="G8" i="10" l="1"/>
  <c r="G22" i="10"/>
  <c r="F20" i="10"/>
  <c r="F6" i="10"/>
  <c r="H34" i="10" s="1"/>
  <c r="G23" i="10"/>
  <c r="G9" i="10"/>
  <c r="H103" i="7"/>
  <c r="F19" i="10"/>
  <c r="F5" i="10"/>
  <c r="H33" i="10" s="1"/>
  <c r="G19" i="10"/>
  <c r="H20" i="10"/>
  <c r="H6" i="10"/>
  <c r="H9" i="10"/>
  <c r="H23" i="10"/>
  <c r="G20" i="10"/>
  <c r="G6" i="10"/>
  <c r="D48" i="1"/>
  <c r="E48" i="1" s="1"/>
  <c r="D47" i="1"/>
  <c r="F9" i="10" l="1"/>
  <c r="H37" i="10" s="1"/>
  <c r="F23" i="10"/>
  <c r="I23" i="10" s="1"/>
  <c r="F21" i="10"/>
  <c r="F22" i="10"/>
  <c r="F8" i="10"/>
  <c r="H36" i="10" s="1"/>
  <c r="H19" i="10"/>
  <c r="H5" i="10"/>
  <c r="I5" i="10" s="1"/>
  <c r="I6" i="10"/>
  <c r="F12" i="10"/>
  <c r="G11" i="10"/>
  <c r="G7" i="10"/>
  <c r="I20" i="10"/>
  <c r="F26" i="10"/>
  <c r="H12" i="10"/>
  <c r="H26" i="10"/>
  <c r="G12" i="10"/>
  <c r="G24" i="10"/>
  <c r="H22" i="10"/>
  <c r="H24" i="10" s="1"/>
  <c r="H8" i="10"/>
  <c r="H10" i="10" s="1"/>
  <c r="G21" i="10"/>
  <c r="G27" i="10" s="1"/>
  <c r="G25" i="10"/>
  <c r="G26" i="10"/>
  <c r="F7" i="10"/>
  <c r="H35" i="10" s="1"/>
  <c r="G10" i="10"/>
  <c r="T72" i="2"/>
  <c r="G33" i="10" s="1"/>
  <c r="I26" i="10" l="1"/>
  <c r="H25" i="10"/>
  <c r="H21" i="10"/>
  <c r="H27" i="10" s="1"/>
  <c r="I8" i="10"/>
  <c r="F10" i="10"/>
  <c r="H38" i="10" s="1"/>
  <c r="G13" i="10"/>
  <c r="I22" i="10"/>
  <c r="F24" i="10"/>
  <c r="I24" i="10" s="1"/>
  <c r="I21" i="10"/>
  <c r="F11" i="10"/>
  <c r="H39" i="10" s="1"/>
  <c r="H40" i="10"/>
  <c r="I12" i="10"/>
  <c r="F25" i="10"/>
  <c r="I19" i="10"/>
  <c r="H11" i="10"/>
  <c r="H7" i="10"/>
  <c r="H13" i="10" s="1"/>
  <c r="I9" i="10"/>
  <c r="F62" i="2"/>
  <c r="D62" i="2"/>
  <c r="I7" i="10" l="1"/>
  <c r="I11" i="10"/>
  <c r="F13" i="10"/>
  <c r="I10" i="10"/>
  <c r="I25" i="10"/>
  <c r="F27" i="10"/>
  <c r="I27" i="10" s="1"/>
  <c r="E4" i="8"/>
  <c r="G32" i="2"/>
  <c r="G44" i="2"/>
  <c r="G56" i="2"/>
  <c r="H77" i="3"/>
  <c r="G77" i="3"/>
  <c r="E32" i="7"/>
  <c r="E36" i="8"/>
  <c r="G32" i="7" s="1"/>
  <c r="E20" i="8"/>
  <c r="E38" i="8"/>
  <c r="E22" i="8"/>
  <c r="E44" i="7" s="1"/>
  <c r="E40" i="8"/>
  <c r="G44" i="7" s="1"/>
  <c r="AB51" i="4" s="1"/>
  <c r="E24" i="8"/>
  <c r="E50" i="7" s="1"/>
  <c r="E42" i="8"/>
  <c r="E26" i="8"/>
  <c r="E44" i="8"/>
  <c r="G56" i="7" s="1"/>
  <c r="BV63" i="4" s="1"/>
  <c r="E28" i="8"/>
  <c r="E62" i="7" s="1"/>
  <c r="AS69" i="3" s="1"/>
  <c r="E46" i="8"/>
  <c r="AZ101" i="4"/>
  <c r="E32" i="8"/>
  <c r="E26" i="7"/>
  <c r="AY33" i="4" s="1"/>
  <c r="E34" i="8"/>
  <c r="G26" i="7" s="1"/>
  <c r="BV33" i="4" s="1"/>
  <c r="Z90" i="4"/>
  <c r="F102" i="4"/>
  <c r="F101" i="4"/>
  <c r="F99" i="4"/>
  <c r="F98" i="4"/>
  <c r="CM81" i="4"/>
  <c r="CL81" i="4"/>
  <c r="CK81" i="4"/>
  <c r="CJ81" i="4"/>
  <c r="CI81" i="4"/>
  <c r="R23" i="10" s="1"/>
  <c r="S23" i="10" s="1"/>
  <c r="CH81" i="4"/>
  <c r="P23" i="10" s="1"/>
  <c r="CG81" i="4"/>
  <c r="CF81" i="4"/>
  <c r="CE81" i="4"/>
  <c r="CD81" i="4"/>
  <c r="W23" i="10" s="1"/>
  <c r="CC81" i="4"/>
  <c r="T23" i="10" s="1"/>
  <c r="CB81" i="4"/>
  <c r="CA81" i="4"/>
  <c r="BZ81" i="4"/>
  <c r="BY81" i="4"/>
  <c r="BX81" i="4"/>
  <c r="L23" i="10" s="1"/>
  <c r="CM79" i="4"/>
  <c r="CL79" i="4"/>
  <c r="CK79" i="4"/>
  <c r="CJ79" i="4"/>
  <c r="CI79" i="4"/>
  <c r="CH79" i="4"/>
  <c r="CG79" i="4"/>
  <c r="CF79" i="4"/>
  <c r="CE79" i="4"/>
  <c r="CD79" i="4"/>
  <c r="CC79" i="4"/>
  <c r="CB79" i="4"/>
  <c r="CA79" i="4"/>
  <c r="BZ79" i="4"/>
  <c r="BY79" i="4"/>
  <c r="BX79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BP81" i="4"/>
  <c r="BO81" i="4"/>
  <c r="BN81" i="4"/>
  <c r="BM81" i="4"/>
  <c r="BL81" i="4"/>
  <c r="R22" i="10" s="1"/>
  <c r="BK81" i="4"/>
  <c r="P22" i="10" s="1"/>
  <c r="BJ81" i="4"/>
  <c r="BI81" i="4"/>
  <c r="BH81" i="4"/>
  <c r="BG81" i="4"/>
  <c r="W22" i="10" s="1"/>
  <c r="BF81" i="4"/>
  <c r="T22" i="10" s="1"/>
  <c r="BE81" i="4"/>
  <c r="BD81" i="4"/>
  <c r="BC81" i="4"/>
  <c r="BB81" i="4"/>
  <c r="BA81" i="4"/>
  <c r="L22" i="10" s="1"/>
  <c r="BP79" i="4"/>
  <c r="BO79" i="4"/>
  <c r="BN79" i="4"/>
  <c r="BM79" i="4"/>
  <c r="BL79" i="4"/>
  <c r="BK79" i="4"/>
  <c r="BJ79" i="4"/>
  <c r="BI79" i="4"/>
  <c r="BH79" i="4"/>
  <c r="BG79" i="4"/>
  <c r="BF79" i="4"/>
  <c r="BE79" i="4"/>
  <c r="BD79" i="4"/>
  <c r="BC79" i="4"/>
  <c r="BB79" i="4"/>
  <c r="BA79" i="4"/>
  <c r="BP77" i="4"/>
  <c r="BO77" i="4"/>
  <c r="BN77" i="4"/>
  <c r="BM77" i="4"/>
  <c r="BL77" i="4"/>
  <c r="BK77" i="4"/>
  <c r="BJ77" i="4"/>
  <c r="BI77" i="4"/>
  <c r="BH77" i="4"/>
  <c r="BG77" i="4"/>
  <c r="BF77" i="4"/>
  <c r="BE77" i="4"/>
  <c r="BD77" i="4"/>
  <c r="BC77" i="4"/>
  <c r="BB77" i="4"/>
  <c r="BA77" i="4"/>
  <c r="AS81" i="4"/>
  <c r="AR81" i="4"/>
  <c r="AQ81" i="4"/>
  <c r="AP81" i="4"/>
  <c r="AO81" i="4"/>
  <c r="R20" i="10" s="1"/>
  <c r="AN81" i="4"/>
  <c r="P20" i="10" s="1"/>
  <c r="AM81" i="4"/>
  <c r="AL81" i="4"/>
  <c r="AK81" i="4"/>
  <c r="AJ81" i="4"/>
  <c r="W20" i="10" s="1"/>
  <c r="AI81" i="4"/>
  <c r="T20" i="10" s="1"/>
  <c r="AH81" i="4"/>
  <c r="AG81" i="4"/>
  <c r="AF81" i="4"/>
  <c r="AE81" i="4"/>
  <c r="AD81" i="4"/>
  <c r="L20" i="10" s="1"/>
  <c r="AS79" i="4"/>
  <c r="AR79" i="4"/>
  <c r="AQ79" i="4"/>
  <c r="AP79" i="4"/>
  <c r="AO79" i="4"/>
  <c r="AN79" i="4"/>
  <c r="AM79" i="4"/>
  <c r="AL79" i="4"/>
  <c r="AK79" i="4"/>
  <c r="AJ79" i="4"/>
  <c r="AI79" i="4"/>
  <c r="AH79" i="4"/>
  <c r="AG79" i="4"/>
  <c r="AF79" i="4"/>
  <c r="AE79" i="4"/>
  <c r="AD79" i="4"/>
  <c r="AS77" i="4"/>
  <c r="AR77" i="4"/>
  <c r="AQ77" i="4"/>
  <c r="AP77" i="4"/>
  <c r="AO77" i="4"/>
  <c r="AN77" i="4"/>
  <c r="AM77" i="4"/>
  <c r="AL77" i="4"/>
  <c r="AK77" i="4"/>
  <c r="AJ77" i="4"/>
  <c r="AI77" i="4"/>
  <c r="AH77" i="4"/>
  <c r="AG77" i="4"/>
  <c r="AF77" i="4"/>
  <c r="AE77" i="4"/>
  <c r="AD77" i="4"/>
  <c r="S81" i="4"/>
  <c r="R81" i="4"/>
  <c r="R19" i="10" s="1"/>
  <c r="Q81" i="4"/>
  <c r="P19" i="10" s="1"/>
  <c r="P81" i="4"/>
  <c r="O81" i="4"/>
  <c r="N81" i="4"/>
  <c r="M81" i="4"/>
  <c r="W19" i="10" s="1"/>
  <c r="L81" i="4"/>
  <c r="T19" i="10" s="1"/>
  <c r="K81" i="4"/>
  <c r="J81" i="4"/>
  <c r="I81" i="4"/>
  <c r="H81" i="4"/>
  <c r="S79" i="4"/>
  <c r="R79" i="4"/>
  <c r="Q79" i="4"/>
  <c r="P79" i="4"/>
  <c r="O79" i="4"/>
  <c r="N79" i="4"/>
  <c r="M79" i="4"/>
  <c r="L79" i="4"/>
  <c r="K79" i="4"/>
  <c r="J79" i="4"/>
  <c r="I79" i="4"/>
  <c r="H79" i="4"/>
  <c r="G79" i="4"/>
  <c r="S77" i="4"/>
  <c r="R77" i="4"/>
  <c r="Q77" i="4"/>
  <c r="AB117" i="4" s="1"/>
  <c r="P77" i="4"/>
  <c r="O77" i="4"/>
  <c r="N77" i="4"/>
  <c r="M77" i="4"/>
  <c r="L77" i="4"/>
  <c r="K77" i="4"/>
  <c r="J77" i="4"/>
  <c r="I77" i="4"/>
  <c r="H77" i="4"/>
  <c r="G77" i="4"/>
  <c r="BW35" i="4"/>
  <c r="CD96" i="4" s="1"/>
  <c r="BW36" i="4"/>
  <c r="BW37" i="4"/>
  <c r="BW38" i="4"/>
  <c r="BW39" i="4"/>
  <c r="CH98" i="4" s="1"/>
  <c r="BW40" i="4"/>
  <c r="BW41" i="4"/>
  <c r="CD99" i="4" s="1"/>
  <c r="BW42" i="4"/>
  <c r="BW43" i="4"/>
  <c r="CH100" i="4" s="1"/>
  <c r="BW44" i="4"/>
  <c r="BW45" i="4"/>
  <c r="CD101" i="4" s="1"/>
  <c r="BW46" i="4"/>
  <c r="BW47" i="4"/>
  <c r="CD102" i="4" s="1"/>
  <c r="BW48" i="4"/>
  <c r="BW49" i="4"/>
  <c r="CD103" i="4" s="1"/>
  <c r="BW50" i="4"/>
  <c r="BW51" i="4"/>
  <c r="CH104" i="4" s="1"/>
  <c r="BW52" i="4"/>
  <c r="BW53" i="4"/>
  <c r="BW54" i="4"/>
  <c r="BW55" i="4"/>
  <c r="CH106" i="4" s="1"/>
  <c r="BW56" i="4"/>
  <c r="BW57" i="4"/>
  <c r="CD107" i="4" s="1"/>
  <c r="BW58" i="4"/>
  <c r="BW59" i="4"/>
  <c r="CD108" i="4" s="1"/>
  <c r="BW60" i="4"/>
  <c r="BW61" i="4"/>
  <c r="CD109" i="4" s="1"/>
  <c r="BW62" i="4"/>
  <c r="BW63" i="4"/>
  <c r="CD110" i="4" s="1"/>
  <c r="BW64" i="4"/>
  <c r="BW65" i="4"/>
  <c r="BW66" i="4"/>
  <c r="BW67" i="4"/>
  <c r="CH112" i="4" s="1"/>
  <c r="BW68" i="4"/>
  <c r="BW69" i="4"/>
  <c r="CH113" i="4" s="1"/>
  <c r="BW70" i="4"/>
  <c r="BW71" i="4"/>
  <c r="BW72" i="4"/>
  <c r="BW73" i="4"/>
  <c r="CD115" i="4" s="1"/>
  <c r="BW74" i="4"/>
  <c r="BW75" i="4"/>
  <c r="CH116" i="4" s="1"/>
  <c r="BW76" i="4"/>
  <c r="BW77" i="4"/>
  <c r="BW78" i="4"/>
  <c r="BW79" i="4"/>
  <c r="BW80" i="4"/>
  <c r="BW81" i="4"/>
  <c r="K23" i="10" s="1"/>
  <c r="BW34" i="4"/>
  <c r="AZ35" i="4"/>
  <c r="BT96" i="4" s="1"/>
  <c r="AZ36" i="4"/>
  <c r="AZ37" i="4"/>
  <c r="AZ38" i="4"/>
  <c r="AZ39" i="4"/>
  <c r="AZ40" i="4"/>
  <c r="AZ41" i="4"/>
  <c r="BX99" i="4" s="1"/>
  <c r="AZ42" i="4"/>
  <c r="AZ43" i="4"/>
  <c r="AZ44" i="4"/>
  <c r="AZ45" i="4"/>
  <c r="AZ46" i="4"/>
  <c r="AZ47" i="4"/>
  <c r="BX102" i="4" s="1"/>
  <c r="AZ48" i="4"/>
  <c r="AZ49" i="4"/>
  <c r="BT103" i="4" s="1"/>
  <c r="AZ50" i="4"/>
  <c r="AZ51" i="4"/>
  <c r="AZ52" i="4"/>
  <c r="AZ53" i="4"/>
  <c r="AZ54" i="4"/>
  <c r="AZ55" i="4"/>
  <c r="AZ56" i="4"/>
  <c r="AZ57" i="4"/>
  <c r="BX107" i="4" s="1"/>
  <c r="AZ58" i="4"/>
  <c r="AZ59" i="4"/>
  <c r="AZ60" i="4"/>
  <c r="AZ61" i="4"/>
  <c r="BX109" i="4" s="1"/>
  <c r="AZ62" i="4"/>
  <c r="AZ63" i="4"/>
  <c r="BT110" i="4" s="1"/>
  <c r="AZ64" i="4"/>
  <c r="AZ65" i="4"/>
  <c r="AZ66" i="4"/>
  <c r="AZ67" i="4"/>
  <c r="AZ68" i="4"/>
  <c r="AZ69" i="4"/>
  <c r="BX113" i="4" s="1"/>
  <c r="AZ70" i="4"/>
  <c r="AZ71" i="4"/>
  <c r="AZ72" i="4"/>
  <c r="AZ73" i="4"/>
  <c r="AZ74" i="4"/>
  <c r="AZ75" i="4"/>
  <c r="BX116" i="4" s="1"/>
  <c r="AZ76" i="4"/>
  <c r="AZ77" i="4"/>
  <c r="AZ78" i="4"/>
  <c r="AZ79" i="4"/>
  <c r="AZ80" i="4"/>
  <c r="AZ81" i="4"/>
  <c r="K22" i="10" s="1"/>
  <c r="AZ34" i="4"/>
  <c r="AC35" i="4"/>
  <c r="AC36" i="4"/>
  <c r="AC37" i="4"/>
  <c r="AC38" i="4"/>
  <c r="AC39" i="4"/>
  <c r="AC40" i="4"/>
  <c r="AC41" i="4"/>
  <c r="AC42" i="4"/>
  <c r="AC43" i="4"/>
  <c r="AC44" i="4"/>
  <c r="AC45" i="4"/>
  <c r="AC46" i="4"/>
  <c r="AC47" i="4"/>
  <c r="AJ102" i="4" s="1"/>
  <c r="AC48" i="4"/>
  <c r="AC49" i="4"/>
  <c r="AC50" i="4"/>
  <c r="AC51" i="4"/>
  <c r="AN104" i="4" s="1"/>
  <c r="AC52" i="4"/>
  <c r="AC53" i="4"/>
  <c r="AC54" i="4"/>
  <c r="AC55" i="4"/>
  <c r="AC56" i="4"/>
  <c r="AC57" i="4"/>
  <c r="AN107" i="4" s="1"/>
  <c r="AC58" i="4"/>
  <c r="AC59" i="4"/>
  <c r="AC60" i="4"/>
  <c r="AC61" i="4"/>
  <c r="AJ109" i="4" s="1"/>
  <c r="AC62" i="4"/>
  <c r="AC63" i="4"/>
  <c r="AC64" i="4"/>
  <c r="AC65" i="4"/>
  <c r="AC66" i="4"/>
  <c r="AC67" i="4"/>
  <c r="AJ112" i="4" s="1"/>
  <c r="AC68" i="4"/>
  <c r="AC69" i="4"/>
  <c r="AJ113" i="4" s="1"/>
  <c r="AC70" i="4"/>
  <c r="AC71" i="4"/>
  <c r="AJ114" i="4" s="1"/>
  <c r="AC72" i="4"/>
  <c r="AC73" i="4"/>
  <c r="AN115" i="4" s="1"/>
  <c r="AC74" i="4"/>
  <c r="AC75" i="4"/>
  <c r="AN116" i="4" s="1"/>
  <c r="AC76" i="4"/>
  <c r="AC77" i="4"/>
  <c r="AN117" i="4" s="1"/>
  <c r="AC78" i="4"/>
  <c r="AC79" i="4"/>
  <c r="AN118" i="4" s="1"/>
  <c r="AC80" i="4"/>
  <c r="AC81" i="4"/>
  <c r="AC34" i="4"/>
  <c r="F35" i="4"/>
  <c r="F36" i="4"/>
  <c r="F37" i="4"/>
  <c r="F38" i="4"/>
  <c r="F39" i="4"/>
  <c r="AD98" i="4" s="1"/>
  <c r="F40" i="4"/>
  <c r="F41" i="4"/>
  <c r="F42" i="4"/>
  <c r="F43" i="4"/>
  <c r="F44" i="4"/>
  <c r="F45" i="4"/>
  <c r="Z101" i="4" s="1"/>
  <c r="F46" i="4"/>
  <c r="F47" i="4"/>
  <c r="Z102" i="4" s="1"/>
  <c r="F48" i="4"/>
  <c r="F49" i="4"/>
  <c r="F50" i="4"/>
  <c r="F51" i="4"/>
  <c r="AD104" i="4" s="1"/>
  <c r="F52" i="4"/>
  <c r="F53" i="4"/>
  <c r="F54" i="4"/>
  <c r="F55" i="4"/>
  <c r="F56" i="4"/>
  <c r="F57" i="4"/>
  <c r="AD107" i="4" s="1"/>
  <c r="F58" i="4"/>
  <c r="F59" i="4"/>
  <c r="F60" i="4"/>
  <c r="F61" i="4"/>
  <c r="F62" i="4"/>
  <c r="F63" i="4"/>
  <c r="AD110" i="4" s="1"/>
  <c r="F64" i="4"/>
  <c r="F65" i="4"/>
  <c r="Z111" i="4" s="1"/>
  <c r="F66" i="4"/>
  <c r="F67" i="4"/>
  <c r="F68" i="4"/>
  <c r="F69" i="4"/>
  <c r="AD113" i="4" s="1"/>
  <c r="F70" i="4"/>
  <c r="F71" i="4"/>
  <c r="Z114" i="4" s="1"/>
  <c r="F72" i="4"/>
  <c r="F73" i="4"/>
  <c r="AD115" i="4" s="1"/>
  <c r="F74" i="4"/>
  <c r="F75" i="4"/>
  <c r="AD116" i="4" s="1"/>
  <c r="F76" i="4"/>
  <c r="F77" i="4"/>
  <c r="F78" i="4"/>
  <c r="F79" i="4"/>
  <c r="F80" i="4"/>
  <c r="F81" i="4"/>
  <c r="F34" i="4"/>
  <c r="BN23" i="3"/>
  <c r="BU91" i="3" s="1"/>
  <c r="BN24" i="3"/>
  <c r="BN25" i="3"/>
  <c r="BU92" i="3" s="1"/>
  <c r="BN26" i="3"/>
  <c r="BN27" i="3"/>
  <c r="BY93" i="3" s="1"/>
  <c r="BN28" i="3"/>
  <c r="BN29" i="3"/>
  <c r="BU94" i="3" s="1"/>
  <c r="BN30" i="3"/>
  <c r="BN31" i="3"/>
  <c r="BY95" i="3" s="1"/>
  <c r="BN32" i="3"/>
  <c r="BN33" i="3"/>
  <c r="BU96" i="3" s="1"/>
  <c r="BN34" i="3"/>
  <c r="BN35" i="3"/>
  <c r="BU97" i="3" s="1"/>
  <c r="BN36" i="3"/>
  <c r="BN37" i="3"/>
  <c r="BU98" i="3" s="1"/>
  <c r="BN38" i="3"/>
  <c r="BN39" i="3"/>
  <c r="BN40" i="3"/>
  <c r="BN41" i="3"/>
  <c r="BU100" i="3" s="1"/>
  <c r="BN42" i="3"/>
  <c r="BN43" i="3"/>
  <c r="BY101" i="3" s="1"/>
  <c r="BN44" i="3"/>
  <c r="BN45" i="3"/>
  <c r="BU102" i="3" s="1"/>
  <c r="BN46" i="3"/>
  <c r="BN47" i="3"/>
  <c r="BU103" i="3" s="1"/>
  <c r="BN48" i="3"/>
  <c r="BN49" i="3"/>
  <c r="BU104" i="3" s="1"/>
  <c r="BN50" i="3"/>
  <c r="BN51" i="3"/>
  <c r="BY105" i="3" s="1"/>
  <c r="BN52" i="3"/>
  <c r="BN53" i="3"/>
  <c r="BU106" i="3" s="1"/>
  <c r="BN54" i="3"/>
  <c r="BN55" i="3"/>
  <c r="BY107" i="3" s="1"/>
  <c r="BN56" i="3"/>
  <c r="BN57" i="3"/>
  <c r="BY108" i="3" s="1"/>
  <c r="BN58" i="3"/>
  <c r="BN59" i="3"/>
  <c r="BU109" i="3" s="1"/>
  <c r="BN60" i="3"/>
  <c r="BN61" i="3"/>
  <c r="BU110" i="3" s="1"/>
  <c r="BN62" i="3"/>
  <c r="BN63" i="3"/>
  <c r="BY111" i="3" s="1"/>
  <c r="BN64" i="3"/>
  <c r="BN65" i="3"/>
  <c r="BU112" i="3" s="1"/>
  <c r="BN66" i="3"/>
  <c r="BN67" i="3"/>
  <c r="BY113" i="3" s="1"/>
  <c r="BN68" i="3"/>
  <c r="BN69" i="3"/>
  <c r="BU114" i="3" s="1"/>
  <c r="BN70" i="3"/>
  <c r="BN71" i="3"/>
  <c r="BU115" i="3" s="1"/>
  <c r="BN72" i="3"/>
  <c r="BN73" i="3"/>
  <c r="BU116" i="3" s="1"/>
  <c r="BN74" i="3"/>
  <c r="BN75" i="3"/>
  <c r="BU117" i="3" s="1"/>
  <c r="BN76" i="3"/>
  <c r="BN77" i="3"/>
  <c r="BN78" i="3"/>
  <c r="BN79" i="3"/>
  <c r="BN80" i="3"/>
  <c r="BN81" i="3"/>
  <c r="BN22" i="3"/>
  <c r="AT23" i="3"/>
  <c r="BK91" i="3" s="1"/>
  <c r="AT24" i="3"/>
  <c r="AT25" i="3"/>
  <c r="BK92" i="3" s="1"/>
  <c r="AT26" i="3"/>
  <c r="AT27" i="3"/>
  <c r="BK93" i="3" s="1"/>
  <c r="AT28" i="3"/>
  <c r="AT29" i="3"/>
  <c r="BK94" i="3" s="1"/>
  <c r="AT30" i="3"/>
  <c r="AT31" i="3"/>
  <c r="BK95" i="3" s="1"/>
  <c r="AT32" i="3"/>
  <c r="AT33" i="3"/>
  <c r="BO96" i="3" s="1"/>
  <c r="AT34" i="3"/>
  <c r="AT35" i="3"/>
  <c r="BK97" i="3" s="1"/>
  <c r="AT36" i="3"/>
  <c r="AT37" i="3"/>
  <c r="BK98" i="3" s="1"/>
  <c r="AT38" i="3"/>
  <c r="AT39" i="3"/>
  <c r="BK99" i="3" s="1"/>
  <c r="AT40" i="3"/>
  <c r="AT41" i="3"/>
  <c r="BO100" i="3" s="1"/>
  <c r="AT42" i="3"/>
  <c r="AT43" i="3"/>
  <c r="AT44" i="3"/>
  <c r="AT45" i="3"/>
  <c r="BK102" i="3" s="1"/>
  <c r="AT46" i="3"/>
  <c r="AT47" i="3"/>
  <c r="BO103" i="3" s="1"/>
  <c r="AT48" i="3"/>
  <c r="AT49" i="3"/>
  <c r="BO104" i="3" s="1"/>
  <c r="AT50" i="3"/>
  <c r="AT51" i="3"/>
  <c r="BK105" i="3" s="1"/>
  <c r="AT52" i="3"/>
  <c r="AT53" i="3"/>
  <c r="BO106" i="3" s="1"/>
  <c r="AT54" i="3"/>
  <c r="AT55" i="3"/>
  <c r="BO107" i="3" s="1"/>
  <c r="AT56" i="3"/>
  <c r="AT57" i="3"/>
  <c r="BO108" i="3" s="1"/>
  <c r="AT58" i="3"/>
  <c r="AT59" i="3"/>
  <c r="BK109" i="3" s="1"/>
  <c r="AT60" i="3"/>
  <c r="AT61" i="3"/>
  <c r="BK110" i="3" s="1"/>
  <c r="AT62" i="3"/>
  <c r="AT63" i="3"/>
  <c r="BK111" i="3" s="1"/>
  <c r="AT64" i="3"/>
  <c r="AT65" i="3"/>
  <c r="BO112" i="3" s="1"/>
  <c r="AT66" i="3"/>
  <c r="AT67" i="3"/>
  <c r="BO113" i="3" s="1"/>
  <c r="AT68" i="3"/>
  <c r="AT69" i="3"/>
  <c r="BK114" i="3" s="1"/>
  <c r="AT70" i="3"/>
  <c r="AT71" i="3"/>
  <c r="BK115" i="3" s="1"/>
  <c r="AT72" i="3"/>
  <c r="AT73" i="3"/>
  <c r="BO116" i="3" s="1"/>
  <c r="AT74" i="3"/>
  <c r="AT75" i="3"/>
  <c r="BK117" i="3" s="1"/>
  <c r="AT76" i="3"/>
  <c r="AT77" i="3"/>
  <c r="AT78" i="3"/>
  <c r="AT79" i="3"/>
  <c r="AT80" i="3"/>
  <c r="AT81" i="3"/>
  <c r="K8" i="10" s="1"/>
  <c r="AT22" i="3"/>
  <c r="Z23" i="3"/>
  <c r="AG91" i="3" s="1"/>
  <c r="Z24" i="3"/>
  <c r="Z25" i="3"/>
  <c r="AK92" i="3" s="1"/>
  <c r="Z26" i="3"/>
  <c r="Z27" i="3"/>
  <c r="AK93" i="3" s="1"/>
  <c r="Z28" i="3"/>
  <c r="Z29" i="3"/>
  <c r="AK94" i="3" s="1"/>
  <c r="Z30" i="3"/>
  <c r="Z31" i="3"/>
  <c r="AG95" i="3" s="1"/>
  <c r="Z32" i="3"/>
  <c r="Z33" i="3"/>
  <c r="AK96" i="3" s="1"/>
  <c r="Z34" i="3"/>
  <c r="Z35" i="3"/>
  <c r="AK97" i="3" s="1"/>
  <c r="Z36" i="3"/>
  <c r="Z37" i="3"/>
  <c r="AK98" i="3" s="1"/>
  <c r="Z38" i="3"/>
  <c r="Z39" i="3"/>
  <c r="AG99" i="3" s="1"/>
  <c r="Z40" i="3"/>
  <c r="Z41" i="3"/>
  <c r="Z42" i="3"/>
  <c r="Z43" i="3"/>
  <c r="AG101" i="3" s="1"/>
  <c r="Z44" i="3"/>
  <c r="Z45" i="3"/>
  <c r="AG102" i="3" s="1"/>
  <c r="Z46" i="3"/>
  <c r="Z47" i="3"/>
  <c r="AK103" i="3" s="1"/>
  <c r="Z48" i="3"/>
  <c r="Z49" i="3"/>
  <c r="AK104" i="3" s="1"/>
  <c r="Z50" i="3"/>
  <c r="Z51" i="3"/>
  <c r="AG105" i="3" s="1"/>
  <c r="Z52" i="3"/>
  <c r="Z53" i="3"/>
  <c r="AK106" i="3" s="1"/>
  <c r="Z54" i="3"/>
  <c r="Z55" i="3"/>
  <c r="AK107" i="3" s="1"/>
  <c r="Z56" i="3"/>
  <c r="Z57" i="3"/>
  <c r="AG108" i="3" s="1"/>
  <c r="Z58" i="3"/>
  <c r="Z59" i="3"/>
  <c r="AK109" i="3" s="1"/>
  <c r="Z60" i="3"/>
  <c r="Z61" i="3"/>
  <c r="AG110" i="3" s="1"/>
  <c r="Z62" i="3"/>
  <c r="Z63" i="3"/>
  <c r="AK111" i="3" s="1"/>
  <c r="Z64" i="3"/>
  <c r="Z65" i="3"/>
  <c r="AG112" i="3" s="1"/>
  <c r="Z66" i="3"/>
  <c r="Z67" i="3"/>
  <c r="AG113" i="3" s="1"/>
  <c r="Z68" i="3"/>
  <c r="Z69" i="3"/>
  <c r="AG114" i="3" s="1"/>
  <c r="Z70" i="3"/>
  <c r="Z71" i="3"/>
  <c r="Z72" i="3"/>
  <c r="Z73" i="3"/>
  <c r="AK116" i="3" s="1"/>
  <c r="Z74" i="3"/>
  <c r="Z75" i="3"/>
  <c r="AG117" i="3" s="1"/>
  <c r="Z76" i="3"/>
  <c r="Z77" i="3"/>
  <c r="Z78" i="3"/>
  <c r="Z79" i="3"/>
  <c r="Z80" i="3"/>
  <c r="Z81" i="3"/>
  <c r="K6" i="10" s="1"/>
  <c r="Z22" i="3"/>
  <c r="G99" i="3"/>
  <c r="CA81" i="3"/>
  <c r="BZ81" i="3"/>
  <c r="BY81" i="3"/>
  <c r="BX81" i="3"/>
  <c r="BW81" i="3"/>
  <c r="R9" i="10" s="1"/>
  <c r="BV81" i="3"/>
  <c r="P9" i="10" s="1"/>
  <c r="BU81" i="3"/>
  <c r="BT81" i="3"/>
  <c r="BS81" i="3"/>
  <c r="BR81" i="3"/>
  <c r="W9" i="10" s="1"/>
  <c r="X9" i="10" s="1"/>
  <c r="BQ81" i="3"/>
  <c r="T9" i="10" s="1"/>
  <c r="BP81" i="3"/>
  <c r="BO81" i="3"/>
  <c r="CA79" i="3"/>
  <c r="BZ79" i="3"/>
  <c r="BY79" i="3"/>
  <c r="BX79" i="3"/>
  <c r="BW79" i="3"/>
  <c r="BX119" i="3" s="1"/>
  <c r="BV79" i="3"/>
  <c r="BU79" i="3"/>
  <c r="BT79" i="3"/>
  <c r="BS79" i="3"/>
  <c r="BR79" i="3"/>
  <c r="BQ79" i="3"/>
  <c r="BP79" i="3"/>
  <c r="BO79" i="3"/>
  <c r="CA77" i="3"/>
  <c r="BZ77" i="3"/>
  <c r="BY77" i="3"/>
  <c r="BX77" i="3"/>
  <c r="BW77" i="3"/>
  <c r="BV77" i="3"/>
  <c r="BW118" i="3" s="1"/>
  <c r="BU77" i="3"/>
  <c r="BT77" i="3"/>
  <c r="BS77" i="3"/>
  <c r="BR77" i="3"/>
  <c r="BQ77" i="3"/>
  <c r="BP77" i="3"/>
  <c r="BO77" i="3"/>
  <c r="BG81" i="3"/>
  <c r="BF81" i="3"/>
  <c r="BE81" i="3"/>
  <c r="BD81" i="3"/>
  <c r="BC81" i="3"/>
  <c r="R8" i="10" s="1"/>
  <c r="BB81" i="3"/>
  <c r="P8" i="10" s="1"/>
  <c r="BA81" i="3"/>
  <c r="AZ81" i="3"/>
  <c r="AY81" i="3"/>
  <c r="AX81" i="3"/>
  <c r="W8" i="10" s="1"/>
  <c r="AW81" i="3"/>
  <c r="T8" i="10" s="1"/>
  <c r="T10" i="10" s="1"/>
  <c r="AV81" i="3"/>
  <c r="AU81" i="3"/>
  <c r="L8" i="10" s="1"/>
  <c r="BG79" i="3"/>
  <c r="BF79" i="3"/>
  <c r="BE79" i="3"/>
  <c r="BD79" i="3"/>
  <c r="BC79" i="3"/>
  <c r="BB79" i="3"/>
  <c r="BA79" i="3"/>
  <c r="AZ79" i="3"/>
  <c r="AY79" i="3"/>
  <c r="AX79" i="3"/>
  <c r="AW79" i="3"/>
  <c r="AV79" i="3"/>
  <c r="AU79" i="3"/>
  <c r="BP119" i="3" s="1"/>
  <c r="BG77" i="3"/>
  <c r="BF77" i="3"/>
  <c r="BE77" i="3"/>
  <c r="BD77" i="3"/>
  <c r="BC77" i="3"/>
  <c r="BB77" i="3"/>
  <c r="BA77" i="3"/>
  <c r="AZ77" i="3"/>
  <c r="AY77" i="3"/>
  <c r="AX77" i="3"/>
  <c r="AW77" i="3"/>
  <c r="AV77" i="3"/>
  <c r="AU77" i="3"/>
  <c r="AM81" i="3"/>
  <c r="AL81" i="3"/>
  <c r="AK81" i="3"/>
  <c r="AJ81" i="3"/>
  <c r="AI81" i="3"/>
  <c r="R6" i="10" s="1"/>
  <c r="AH81" i="3"/>
  <c r="P6" i="10" s="1"/>
  <c r="AG81" i="3"/>
  <c r="AF81" i="3"/>
  <c r="AE81" i="3"/>
  <c r="AD81" i="3"/>
  <c r="W6" i="10" s="1"/>
  <c r="AC81" i="3"/>
  <c r="T6" i="10" s="1"/>
  <c r="AB81" i="3"/>
  <c r="AA81" i="3"/>
  <c r="L6" i="10" s="1"/>
  <c r="AM79" i="3"/>
  <c r="AL79" i="3"/>
  <c r="AK79" i="3"/>
  <c r="AJ79" i="3"/>
  <c r="AI79" i="3"/>
  <c r="AH79" i="3"/>
  <c r="AG79" i="3"/>
  <c r="AF79" i="3"/>
  <c r="AE79" i="3"/>
  <c r="AD79" i="3"/>
  <c r="AC79" i="3"/>
  <c r="AB79" i="3"/>
  <c r="AA79" i="3"/>
  <c r="AM77" i="3"/>
  <c r="AL77" i="3"/>
  <c r="AK77" i="3"/>
  <c r="AJ77" i="3"/>
  <c r="AI77" i="3"/>
  <c r="AH77" i="3"/>
  <c r="AG77" i="3"/>
  <c r="AF77" i="3"/>
  <c r="AE77" i="3"/>
  <c r="AD77" i="3"/>
  <c r="AM118" i="3" s="1"/>
  <c r="AC77" i="3"/>
  <c r="AB77" i="3"/>
  <c r="AA77" i="3"/>
  <c r="R81" i="3"/>
  <c r="Q81" i="3"/>
  <c r="P81" i="3"/>
  <c r="O81" i="3"/>
  <c r="R5" i="10" s="1"/>
  <c r="N81" i="3"/>
  <c r="P5" i="10" s="1"/>
  <c r="M81" i="3"/>
  <c r="L81" i="3"/>
  <c r="K81" i="3"/>
  <c r="J81" i="3"/>
  <c r="W5" i="10" s="1"/>
  <c r="I81" i="3"/>
  <c r="H81" i="3"/>
  <c r="L5" i="10"/>
  <c r="S79" i="3"/>
  <c r="R79" i="3"/>
  <c r="Q79" i="3"/>
  <c r="P79" i="3"/>
  <c r="O79" i="3"/>
  <c r="N79" i="3"/>
  <c r="M79" i="3"/>
  <c r="L79" i="3"/>
  <c r="K79" i="3"/>
  <c r="J79" i="3"/>
  <c r="I79" i="3"/>
  <c r="H79" i="3"/>
  <c r="G79" i="3"/>
  <c r="CH22" i="3"/>
  <c r="I77" i="3"/>
  <c r="AB118" i="3" s="1"/>
  <c r="J77" i="3"/>
  <c r="AC118" i="3" s="1"/>
  <c r="K77" i="3"/>
  <c r="L77" i="3"/>
  <c r="M77" i="3"/>
  <c r="N77" i="3"/>
  <c r="O77" i="3"/>
  <c r="Z118" i="3" s="1"/>
  <c r="P77" i="3"/>
  <c r="Q77" i="3"/>
  <c r="R77" i="3"/>
  <c r="S77" i="3"/>
  <c r="F22" i="3"/>
  <c r="F23" i="3"/>
  <c r="W91" i="3" s="1"/>
  <c r="F24" i="3"/>
  <c r="F25" i="3"/>
  <c r="F100" i="3" s="1"/>
  <c r="F26" i="3"/>
  <c r="F27" i="3"/>
  <c r="AA93" i="3" s="1"/>
  <c r="F28" i="3"/>
  <c r="F29" i="3"/>
  <c r="F30" i="3"/>
  <c r="F31" i="3"/>
  <c r="F32" i="3"/>
  <c r="F33" i="3"/>
  <c r="W96" i="3" s="1"/>
  <c r="F34" i="3"/>
  <c r="F35" i="3"/>
  <c r="W97" i="3" s="1"/>
  <c r="F36" i="3"/>
  <c r="F37" i="3"/>
  <c r="F38" i="3"/>
  <c r="F39" i="3"/>
  <c r="F40" i="3"/>
  <c r="F41" i="3"/>
  <c r="W100" i="3" s="1"/>
  <c r="F42" i="3"/>
  <c r="F43" i="3"/>
  <c r="AA101" i="3" s="1"/>
  <c r="F44" i="3"/>
  <c r="F45" i="3"/>
  <c r="F46" i="3"/>
  <c r="F47" i="3"/>
  <c r="CH34" i="3" s="1"/>
  <c r="F48" i="3"/>
  <c r="F49" i="3"/>
  <c r="AA104" i="3" s="1"/>
  <c r="F50" i="3"/>
  <c r="F51" i="3"/>
  <c r="W105" i="3" s="1"/>
  <c r="F52" i="3"/>
  <c r="F53" i="3"/>
  <c r="F54" i="3"/>
  <c r="F55" i="3"/>
  <c r="F115" i="3" s="1"/>
  <c r="F56" i="3"/>
  <c r="F57" i="3"/>
  <c r="AA108" i="3" s="1"/>
  <c r="F58" i="3"/>
  <c r="F59" i="3"/>
  <c r="W109" i="3" s="1"/>
  <c r="F60" i="3"/>
  <c r="F61" i="3"/>
  <c r="F62" i="3"/>
  <c r="F63" i="3"/>
  <c r="F64" i="3"/>
  <c r="F65" i="3"/>
  <c r="AA112" i="3" s="1"/>
  <c r="F66" i="3"/>
  <c r="F67" i="3"/>
  <c r="W113" i="3" s="1"/>
  <c r="F68" i="3"/>
  <c r="F69" i="3"/>
  <c r="F70" i="3"/>
  <c r="F71" i="3"/>
  <c r="F123" i="3" s="1"/>
  <c r="F72" i="3"/>
  <c r="F73" i="3"/>
  <c r="W116" i="3" s="1"/>
  <c r="F74" i="3"/>
  <c r="F75" i="3"/>
  <c r="AA117" i="3" s="1"/>
  <c r="F76" i="3"/>
  <c r="F77" i="3"/>
  <c r="F78" i="3"/>
  <c r="F79" i="3"/>
  <c r="F80" i="3"/>
  <c r="F81" i="3"/>
  <c r="E38" i="2"/>
  <c r="E50" i="2"/>
  <c r="E62" i="2"/>
  <c r="X96" i="2"/>
  <c r="X86" i="2" s="1"/>
  <c r="Y96" i="2"/>
  <c r="Y86" i="2" s="1"/>
  <c r="X97" i="2"/>
  <c r="X87" i="2" s="1"/>
  <c r="Y97" i="2"/>
  <c r="Y87" i="2" s="1"/>
  <c r="X98" i="2"/>
  <c r="X88" i="2" s="1"/>
  <c r="Y98" i="2"/>
  <c r="Y88" i="2" s="1"/>
  <c r="X99" i="2"/>
  <c r="X89" i="2" s="1"/>
  <c r="Y99" i="2"/>
  <c r="Y89" i="2" s="1"/>
  <c r="X100" i="2"/>
  <c r="X90" i="2" s="1"/>
  <c r="Y100" i="2"/>
  <c r="Y90" i="2" s="1"/>
  <c r="X101" i="2"/>
  <c r="X91" i="2" s="1"/>
  <c r="Y101" i="2"/>
  <c r="Y91" i="2" s="1"/>
  <c r="X102" i="2"/>
  <c r="Y102" i="2"/>
  <c r="X103" i="2"/>
  <c r="Y103" i="2"/>
  <c r="Y95" i="2"/>
  <c r="Y85" i="2" s="1"/>
  <c r="X95" i="2"/>
  <c r="X85" i="2" s="1"/>
  <c r="T96" i="2"/>
  <c r="T86" i="2" s="1"/>
  <c r="U96" i="2"/>
  <c r="U86" i="2" s="1"/>
  <c r="T97" i="2"/>
  <c r="T87" i="2" s="1"/>
  <c r="U97" i="2"/>
  <c r="U87" i="2" s="1"/>
  <c r="T98" i="2"/>
  <c r="T88" i="2" s="1"/>
  <c r="U98" i="2"/>
  <c r="U88" i="2" s="1"/>
  <c r="T99" i="2"/>
  <c r="T89" i="2" s="1"/>
  <c r="U99" i="2"/>
  <c r="U89" i="2" s="1"/>
  <c r="T100" i="2"/>
  <c r="T90" i="2" s="1"/>
  <c r="U100" i="2"/>
  <c r="U90" i="2" s="1"/>
  <c r="T101" i="2"/>
  <c r="T91" i="2" s="1"/>
  <c r="U101" i="2"/>
  <c r="U91" i="2" s="1"/>
  <c r="T102" i="2"/>
  <c r="U102" i="2"/>
  <c r="T103" i="2"/>
  <c r="U103" i="2"/>
  <c r="U95" i="2"/>
  <c r="U85" i="2" s="1"/>
  <c r="T95" i="2"/>
  <c r="T85" i="2" s="1"/>
  <c r="X95" i="7"/>
  <c r="Z96" i="2" s="1"/>
  <c r="Z86" i="2" s="1"/>
  <c r="Y95" i="7"/>
  <c r="Y85" i="7" s="1"/>
  <c r="Z95" i="7"/>
  <c r="Z85" i="7" s="1"/>
  <c r="X96" i="7"/>
  <c r="Z97" i="2" s="1"/>
  <c r="Z87" i="2" s="1"/>
  <c r="Y96" i="7"/>
  <c r="Y86" i="7" s="1"/>
  <c r="Z96" i="7"/>
  <c r="Z86" i="7" s="1"/>
  <c r="X97" i="7"/>
  <c r="Y97" i="7"/>
  <c r="Y87" i="7" s="1"/>
  <c r="Z97" i="7"/>
  <c r="Z87" i="7" s="1"/>
  <c r="X98" i="7"/>
  <c r="Z99" i="2" s="1"/>
  <c r="Z89" i="2" s="1"/>
  <c r="Y98" i="7"/>
  <c r="Y88" i="7" s="1"/>
  <c r="Z98" i="7"/>
  <c r="Z88" i="7" s="1"/>
  <c r="X99" i="7"/>
  <c r="Y99" i="7"/>
  <c r="Y89" i="7" s="1"/>
  <c r="Z99" i="7"/>
  <c r="Z89" i="7" s="1"/>
  <c r="X100" i="7"/>
  <c r="Z101" i="2" s="1"/>
  <c r="Z91" i="2" s="1"/>
  <c r="Y100" i="7"/>
  <c r="Y90" i="7" s="1"/>
  <c r="Z100" i="7"/>
  <c r="Z90" i="7" s="1"/>
  <c r="X101" i="7"/>
  <c r="Y101" i="7"/>
  <c r="Z101" i="7"/>
  <c r="X102" i="7"/>
  <c r="Z103" i="2" s="1"/>
  <c r="Y102" i="7"/>
  <c r="Z102" i="7"/>
  <c r="X103" i="7"/>
  <c r="Z104" i="2" s="1"/>
  <c r="Y103" i="7"/>
  <c r="Z103" i="7"/>
  <c r="Z94" i="7"/>
  <c r="Z84" i="7" s="1"/>
  <c r="Y94" i="7"/>
  <c r="Y84" i="7" s="1"/>
  <c r="X94" i="7"/>
  <c r="Z95" i="2" s="1"/>
  <c r="Z85" i="2" s="1"/>
  <c r="T95" i="7"/>
  <c r="T85" i="7" s="1"/>
  <c r="U95" i="7"/>
  <c r="U85" i="7" s="1"/>
  <c r="V95" i="7"/>
  <c r="V85" i="7" s="1"/>
  <c r="T96" i="7"/>
  <c r="V97" i="2" s="1"/>
  <c r="V87" i="2" s="1"/>
  <c r="U96" i="7"/>
  <c r="U86" i="7" s="1"/>
  <c r="V96" i="7"/>
  <c r="V86" i="7" s="1"/>
  <c r="T97" i="7"/>
  <c r="T87" i="7" s="1"/>
  <c r="U97" i="7"/>
  <c r="U87" i="7" s="1"/>
  <c r="V97" i="7"/>
  <c r="V87" i="7" s="1"/>
  <c r="T98" i="7"/>
  <c r="V99" i="2" s="1"/>
  <c r="V89" i="2" s="1"/>
  <c r="U98" i="7"/>
  <c r="U88" i="7" s="1"/>
  <c r="V98" i="7"/>
  <c r="V88" i="7" s="1"/>
  <c r="AD88" i="7" s="1"/>
  <c r="T99" i="7"/>
  <c r="V100" i="2" s="1"/>
  <c r="V90" i="2" s="1"/>
  <c r="U99" i="7"/>
  <c r="U89" i="7" s="1"/>
  <c r="V99" i="7"/>
  <c r="V89" i="7" s="1"/>
  <c r="T100" i="7"/>
  <c r="V101" i="2" s="1"/>
  <c r="V91" i="2" s="1"/>
  <c r="U100" i="7"/>
  <c r="U90" i="7" s="1"/>
  <c r="V100" i="7"/>
  <c r="V90" i="7" s="1"/>
  <c r="T101" i="7"/>
  <c r="U101" i="7"/>
  <c r="V101" i="7"/>
  <c r="T102" i="7"/>
  <c r="V103" i="2" s="1"/>
  <c r="U102" i="7"/>
  <c r="V102" i="7"/>
  <c r="T103" i="7"/>
  <c r="V104" i="2" s="1"/>
  <c r="U103" i="7"/>
  <c r="V103" i="7"/>
  <c r="V94" i="7"/>
  <c r="V84" i="7" s="1"/>
  <c r="AD84" i="7" s="1"/>
  <c r="U84" i="7"/>
  <c r="T94" i="7"/>
  <c r="V95" i="2" s="1"/>
  <c r="V85" i="2" s="1"/>
  <c r="L95" i="7"/>
  <c r="L85" i="7" s="1"/>
  <c r="M95" i="7"/>
  <c r="M85" i="7" s="1"/>
  <c r="N95" i="7"/>
  <c r="N85" i="7" s="1"/>
  <c r="L96" i="7"/>
  <c r="L86" i="7" s="1"/>
  <c r="M96" i="7"/>
  <c r="M86" i="7" s="1"/>
  <c r="N96" i="7"/>
  <c r="N86" i="7" s="1"/>
  <c r="L97" i="7"/>
  <c r="L87" i="7" s="1"/>
  <c r="M97" i="7"/>
  <c r="M87" i="7" s="1"/>
  <c r="N97" i="7"/>
  <c r="N87" i="7" s="1"/>
  <c r="L98" i="7"/>
  <c r="L88" i="7" s="1"/>
  <c r="M98" i="7"/>
  <c r="M88" i="7" s="1"/>
  <c r="N98" i="7"/>
  <c r="N88" i="7" s="1"/>
  <c r="AL88" i="7" s="1"/>
  <c r="L99" i="7"/>
  <c r="L89" i="7" s="1"/>
  <c r="M99" i="7"/>
  <c r="M89" i="7" s="1"/>
  <c r="AK89" i="7" s="1"/>
  <c r="N99" i="7"/>
  <c r="N89" i="7" s="1"/>
  <c r="AL89" i="7" s="1"/>
  <c r="L100" i="7"/>
  <c r="L90" i="7" s="1"/>
  <c r="M100" i="7"/>
  <c r="M90" i="7" s="1"/>
  <c r="N100" i="7"/>
  <c r="N90" i="7" s="1"/>
  <c r="L101" i="7"/>
  <c r="N102" i="2" s="1"/>
  <c r="M101" i="7"/>
  <c r="N101" i="7"/>
  <c r="L102" i="7"/>
  <c r="N103" i="2" s="1"/>
  <c r="M102" i="7"/>
  <c r="N102" i="7"/>
  <c r="L103" i="7"/>
  <c r="N104" i="2" s="1"/>
  <c r="M103" i="7"/>
  <c r="N103" i="7"/>
  <c r="N94" i="7"/>
  <c r="N84" i="7" s="1"/>
  <c r="AL84" i="7" s="1"/>
  <c r="M94" i="7"/>
  <c r="M84" i="7" s="1"/>
  <c r="L94" i="7"/>
  <c r="L84" i="7" s="1"/>
  <c r="J103" i="7"/>
  <c r="J95" i="7"/>
  <c r="J85" i="7" s="1"/>
  <c r="J96" i="7"/>
  <c r="J86" i="7" s="1"/>
  <c r="J97" i="7"/>
  <c r="J87" i="7" s="1"/>
  <c r="J98" i="7"/>
  <c r="J88" i="7" s="1"/>
  <c r="J99" i="7"/>
  <c r="J89" i="7" s="1"/>
  <c r="J100" i="7"/>
  <c r="J90" i="7" s="1"/>
  <c r="J101" i="7"/>
  <c r="J102" i="7"/>
  <c r="J94" i="7"/>
  <c r="J84" i="7" s="1"/>
  <c r="M96" i="2"/>
  <c r="M86" i="2" s="1"/>
  <c r="M97" i="2"/>
  <c r="M87" i="2" s="1"/>
  <c r="M98" i="2"/>
  <c r="M88" i="2" s="1"/>
  <c r="M99" i="2"/>
  <c r="M89" i="2" s="1"/>
  <c r="M100" i="2"/>
  <c r="M90" i="2" s="1"/>
  <c r="M101" i="2"/>
  <c r="M91" i="2" s="1"/>
  <c r="AK91" i="2" s="1"/>
  <c r="M102" i="2"/>
  <c r="M103" i="2"/>
  <c r="M95" i="2"/>
  <c r="M85" i="2" s="1"/>
  <c r="AK85" i="2" s="1"/>
  <c r="L96" i="2"/>
  <c r="L86" i="2" s="1"/>
  <c r="L97" i="2"/>
  <c r="L87" i="2" s="1"/>
  <c r="L98" i="2"/>
  <c r="L88" i="2" s="1"/>
  <c r="L99" i="2"/>
  <c r="L89" i="2" s="1"/>
  <c r="L100" i="2"/>
  <c r="L90" i="2" s="1"/>
  <c r="L101" i="2"/>
  <c r="L91" i="2" s="1"/>
  <c r="L102" i="2"/>
  <c r="L103" i="2"/>
  <c r="L95" i="2"/>
  <c r="L85" i="2" s="1"/>
  <c r="P85" i="2" s="1"/>
  <c r="N101" i="2"/>
  <c r="N91" i="2" s="1"/>
  <c r="S74" i="2"/>
  <c r="R74" i="2"/>
  <c r="Q74" i="2"/>
  <c r="P74" i="2"/>
  <c r="O74" i="2"/>
  <c r="N74" i="2"/>
  <c r="M74" i="2"/>
  <c r="L74" i="2"/>
  <c r="K74" i="2"/>
  <c r="J74" i="2"/>
  <c r="W72" i="2"/>
  <c r="V72" i="2"/>
  <c r="U72" i="2"/>
  <c r="S72" i="2"/>
  <c r="R72" i="2"/>
  <c r="Q72" i="2"/>
  <c r="P72" i="2"/>
  <c r="O72" i="2"/>
  <c r="N72" i="2"/>
  <c r="M72" i="2"/>
  <c r="L72" i="2"/>
  <c r="K72" i="2"/>
  <c r="J72" i="2"/>
  <c r="I72" i="2"/>
  <c r="H72" i="2"/>
  <c r="S70" i="2"/>
  <c r="R70" i="2"/>
  <c r="Q70" i="2"/>
  <c r="P70" i="2"/>
  <c r="O70" i="2"/>
  <c r="N70" i="2"/>
  <c r="M70" i="2"/>
  <c r="L70" i="2"/>
  <c r="K70" i="2"/>
  <c r="J70" i="2"/>
  <c r="I70" i="2"/>
  <c r="H96" i="7"/>
  <c r="H86" i="7" s="1"/>
  <c r="H97" i="7"/>
  <c r="H87" i="7" s="1"/>
  <c r="H98" i="7"/>
  <c r="H88" i="7" s="1"/>
  <c r="H99" i="7"/>
  <c r="J100" i="2" s="1"/>
  <c r="J90" i="2" s="1"/>
  <c r="H100" i="7"/>
  <c r="H90" i="7" s="1"/>
  <c r="H101" i="7"/>
  <c r="H102" i="7"/>
  <c r="H95" i="7"/>
  <c r="H85" i="7" s="1"/>
  <c r="J95" i="2"/>
  <c r="J85" i="2" s="1"/>
  <c r="I96" i="2"/>
  <c r="I86" i="2" s="1"/>
  <c r="I97" i="2"/>
  <c r="I87" i="2" s="1"/>
  <c r="I98" i="2"/>
  <c r="I88" i="2" s="1"/>
  <c r="I99" i="2"/>
  <c r="I89" i="2" s="1"/>
  <c r="I100" i="2"/>
  <c r="I90" i="2" s="1"/>
  <c r="I101" i="2"/>
  <c r="I91" i="2" s="1"/>
  <c r="I102" i="2"/>
  <c r="I103" i="2"/>
  <c r="I95" i="2"/>
  <c r="I85" i="2" s="1"/>
  <c r="H98" i="2"/>
  <c r="H88" i="2" s="1"/>
  <c r="H97" i="2"/>
  <c r="H87" i="2" s="1"/>
  <c r="H96" i="2"/>
  <c r="J104" i="2"/>
  <c r="I95" i="7"/>
  <c r="I85" i="7" s="1"/>
  <c r="I96" i="7"/>
  <c r="I86" i="7" s="1"/>
  <c r="I97" i="7"/>
  <c r="I87" i="7" s="1"/>
  <c r="I98" i="7"/>
  <c r="I88" i="7" s="1"/>
  <c r="I99" i="7"/>
  <c r="I89" i="7" s="1"/>
  <c r="I100" i="7"/>
  <c r="I90" i="7" s="1"/>
  <c r="AG90" i="7" s="1"/>
  <c r="I101" i="7"/>
  <c r="I102" i="7"/>
  <c r="I103" i="7"/>
  <c r="I94" i="7"/>
  <c r="I84" i="7" s="1"/>
  <c r="I104" i="2"/>
  <c r="H99" i="2"/>
  <c r="H89" i="2" s="1"/>
  <c r="H100" i="2"/>
  <c r="H90" i="2" s="1"/>
  <c r="H101" i="2"/>
  <c r="H91" i="2" s="1"/>
  <c r="H102" i="2"/>
  <c r="H103" i="2"/>
  <c r="F88" i="7"/>
  <c r="C91" i="7"/>
  <c r="B91" i="7"/>
  <c r="B89" i="7"/>
  <c r="E26" i="2"/>
  <c r="E85" i="2"/>
  <c r="B85" i="2"/>
  <c r="C2" i="7"/>
  <c r="AA2" i="7" s="1"/>
  <c r="C2" i="4"/>
  <c r="AW2" i="4" s="1"/>
  <c r="C2" i="3"/>
  <c r="BK2" i="3" s="1"/>
  <c r="C3" i="8"/>
  <c r="T81" i="4"/>
  <c r="V79" i="4"/>
  <c r="U79" i="4"/>
  <c r="T79" i="4"/>
  <c r="V77" i="4"/>
  <c r="T77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U27" i="4" s="1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DK23" i="4"/>
  <c r="DJ23" i="4"/>
  <c r="DI23" i="4"/>
  <c r="DH23" i="4"/>
  <c r="DG23" i="4"/>
  <c r="DF23" i="4"/>
  <c r="DF22" i="4"/>
  <c r="DE23" i="4"/>
  <c r="DD23" i="4"/>
  <c r="DC23" i="4"/>
  <c r="DB23" i="4"/>
  <c r="DA23" i="4"/>
  <c r="CZ23" i="4"/>
  <c r="CY23" i="4"/>
  <c r="CX23" i="4"/>
  <c r="CW23" i="4"/>
  <c r="CV23" i="4"/>
  <c r="CU23" i="4"/>
  <c r="DK22" i="4"/>
  <c r="DJ22" i="4"/>
  <c r="DI22" i="4"/>
  <c r="DH22" i="4"/>
  <c r="DG22" i="4"/>
  <c r="DE22" i="4"/>
  <c r="DE24" i="4" s="1"/>
  <c r="DD22" i="4"/>
  <c r="DD24" i="4" s="1"/>
  <c r="DC22" i="4"/>
  <c r="DC24" i="4" s="1"/>
  <c r="DB22" i="4"/>
  <c r="DA22" i="4"/>
  <c r="DA24" i="4" s="1"/>
  <c r="CZ22" i="4"/>
  <c r="CY22" i="4"/>
  <c r="CX22" i="4"/>
  <c r="CW22" i="4"/>
  <c r="CV22" i="4"/>
  <c r="CU22" i="4"/>
  <c r="CU24" i="4" s="1"/>
  <c r="CU26" i="3"/>
  <c r="CU27" i="3" s="1"/>
  <c r="CT26" i="3"/>
  <c r="CS26" i="3"/>
  <c r="CR26" i="3"/>
  <c r="CQ26" i="3"/>
  <c r="CP26" i="3"/>
  <c r="CO26" i="3"/>
  <c r="CN26" i="3"/>
  <c r="CM26" i="3"/>
  <c r="CL26" i="3"/>
  <c r="CK26" i="3"/>
  <c r="CJ26" i="3"/>
  <c r="CJ25" i="3"/>
  <c r="CI26" i="3"/>
  <c r="CU25" i="3"/>
  <c r="CT25" i="3"/>
  <c r="CS25" i="3"/>
  <c r="CR25" i="3"/>
  <c r="CQ25" i="3"/>
  <c r="CP25" i="3"/>
  <c r="CO25" i="3"/>
  <c r="CN25" i="3"/>
  <c r="CM25" i="3"/>
  <c r="CL25" i="3"/>
  <c r="CK25" i="3"/>
  <c r="CI25" i="3"/>
  <c r="CU23" i="3"/>
  <c r="CT23" i="3"/>
  <c r="CS23" i="3"/>
  <c r="CR23" i="3"/>
  <c r="CR22" i="3"/>
  <c r="CQ23" i="3"/>
  <c r="CP23" i="3"/>
  <c r="CO23" i="3"/>
  <c r="CN23" i="3"/>
  <c r="CM23" i="3"/>
  <c r="CL23" i="3"/>
  <c r="CK23" i="3"/>
  <c r="CJ23" i="3"/>
  <c r="CJ22" i="3"/>
  <c r="CI23" i="3"/>
  <c r="CU22" i="3"/>
  <c r="CT22" i="3"/>
  <c r="CS22" i="3"/>
  <c r="CQ22" i="3"/>
  <c r="CP22" i="3"/>
  <c r="CO22" i="3"/>
  <c r="CN22" i="3"/>
  <c r="CM22" i="3"/>
  <c r="CL22" i="3"/>
  <c r="CK22" i="3"/>
  <c r="CI22" i="3"/>
  <c r="E48" i="8"/>
  <c r="D20" i="7"/>
  <c r="AX27" i="4" s="1"/>
  <c r="DE28" i="4"/>
  <c r="DF28" i="4"/>
  <c r="BA104" i="4"/>
  <c r="AP96" i="4"/>
  <c r="AO96" i="4"/>
  <c r="AM96" i="4"/>
  <c r="AL96" i="4"/>
  <c r="AK96" i="4"/>
  <c r="G20" i="2"/>
  <c r="C90" i="7"/>
  <c r="C89" i="7"/>
  <c r="C88" i="7"/>
  <c r="C87" i="7"/>
  <c r="C86" i="7"/>
  <c r="C85" i="7"/>
  <c r="C84" i="7"/>
  <c r="D84" i="7" s="1"/>
  <c r="B85" i="7"/>
  <c r="B86" i="7"/>
  <c r="B87" i="7"/>
  <c r="B88" i="7"/>
  <c r="B90" i="7"/>
  <c r="CD93" i="4"/>
  <c r="F62" i="7"/>
  <c r="BU69" i="4" s="1"/>
  <c r="D62" i="7"/>
  <c r="D69" i="4" s="1"/>
  <c r="F56" i="7"/>
  <c r="BL63" i="3" s="1"/>
  <c r="D56" i="7"/>
  <c r="AX63" i="4" s="1"/>
  <c r="F50" i="7"/>
  <c r="BU57" i="4" s="1"/>
  <c r="D50" i="7"/>
  <c r="D57" i="4" s="1"/>
  <c r="F44" i="7"/>
  <c r="BL51" i="3" s="1"/>
  <c r="D44" i="7"/>
  <c r="AX51" i="4" s="1"/>
  <c r="F38" i="7"/>
  <c r="BU45" i="4" s="1"/>
  <c r="D38" i="7"/>
  <c r="D45" i="4" s="1"/>
  <c r="F32" i="7"/>
  <c r="D32" i="7"/>
  <c r="F26" i="7"/>
  <c r="BU33" i="4" s="1"/>
  <c r="D26" i="7"/>
  <c r="AX33" i="4" s="1"/>
  <c r="F20" i="7"/>
  <c r="BL27" i="3" s="1"/>
  <c r="F56" i="2"/>
  <c r="D56" i="2"/>
  <c r="F50" i="2"/>
  <c r="D50" i="2"/>
  <c r="F44" i="2"/>
  <c r="D44" i="2"/>
  <c r="F38" i="2"/>
  <c r="D38" i="2"/>
  <c r="F32" i="2"/>
  <c r="D32" i="2"/>
  <c r="F26" i="2"/>
  <c r="D26" i="2"/>
  <c r="F20" i="2"/>
  <c r="E20" i="2"/>
  <c r="C92" i="2"/>
  <c r="D92" i="2" s="1"/>
  <c r="C91" i="2"/>
  <c r="C90" i="2"/>
  <c r="C89" i="2"/>
  <c r="C88" i="2"/>
  <c r="C87" i="2"/>
  <c r="C86" i="2"/>
  <c r="C85" i="2"/>
  <c r="B91" i="2"/>
  <c r="B90" i="2"/>
  <c r="B89" i="2"/>
  <c r="B88" i="2"/>
  <c r="B87" i="2"/>
  <c r="B86" i="2"/>
  <c r="DK47" i="4"/>
  <c r="DJ47" i="4"/>
  <c r="DI47" i="4"/>
  <c r="DH47" i="4"/>
  <c r="DG47" i="4"/>
  <c r="DF47" i="4"/>
  <c r="DE47" i="4"/>
  <c r="DD47" i="4"/>
  <c r="DC47" i="4"/>
  <c r="DB47" i="4"/>
  <c r="DA47" i="4"/>
  <c r="CZ47" i="4"/>
  <c r="CY47" i="4"/>
  <c r="CX47" i="4"/>
  <c r="CW47" i="4"/>
  <c r="CV47" i="4"/>
  <c r="DK46" i="4"/>
  <c r="DK48" i="4" s="1"/>
  <c r="DJ46" i="4"/>
  <c r="DJ48" i="4" s="1"/>
  <c r="DI46" i="4"/>
  <c r="DI48" i="4" s="1"/>
  <c r="DH46" i="4"/>
  <c r="DH48" i="4" s="1"/>
  <c r="DG46" i="4"/>
  <c r="DG48" i="4" s="1"/>
  <c r="DF46" i="4"/>
  <c r="DF48" i="4" s="1"/>
  <c r="DE46" i="4"/>
  <c r="DE48" i="4" s="1"/>
  <c r="DD46" i="4"/>
  <c r="DD48" i="4" s="1"/>
  <c r="DC46" i="4"/>
  <c r="DC48" i="4" s="1"/>
  <c r="DB46" i="4"/>
  <c r="DB48" i="4" s="1"/>
  <c r="DA46" i="4"/>
  <c r="CZ46" i="4"/>
  <c r="CZ48" i="4" s="1"/>
  <c r="CY46" i="4"/>
  <c r="CY48" i="4" s="1"/>
  <c r="CX46" i="4"/>
  <c r="CX48" i="4" s="1"/>
  <c r="CW46" i="4"/>
  <c r="CW48" i="4" s="1"/>
  <c r="CV46" i="4"/>
  <c r="DK44" i="4"/>
  <c r="DJ44" i="4"/>
  <c r="DI44" i="4"/>
  <c r="DH44" i="4"/>
  <c r="DG44" i="4"/>
  <c r="DF44" i="4"/>
  <c r="DE44" i="4"/>
  <c r="DD44" i="4"/>
  <c r="DC44" i="4"/>
  <c r="DB44" i="4"/>
  <c r="DA44" i="4"/>
  <c r="CZ44" i="4"/>
  <c r="CY44" i="4"/>
  <c r="CX44" i="4"/>
  <c r="CW44" i="4"/>
  <c r="CV44" i="4"/>
  <c r="DK43" i="4"/>
  <c r="DK45" i="4" s="1"/>
  <c r="DJ43" i="4"/>
  <c r="DJ45" i="4" s="1"/>
  <c r="DI43" i="4"/>
  <c r="DI45" i="4" s="1"/>
  <c r="DH43" i="4"/>
  <c r="DH45" i="4" s="1"/>
  <c r="DG43" i="4"/>
  <c r="DF43" i="4"/>
  <c r="DE43" i="4"/>
  <c r="DE45" i="4" s="1"/>
  <c r="DD43" i="4"/>
  <c r="DD45" i="4" s="1"/>
  <c r="DC43" i="4"/>
  <c r="DC45" i="4" s="1"/>
  <c r="DB43" i="4"/>
  <c r="DA43" i="4"/>
  <c r="DA45" i="4" s="1"/>
  <c r="CZ43" i="4"/>
  <c r="CZ45" i="4" s="1"/>
  <c r="CY43" i="4"/>
  <c r="CY45" i="4" s="1"/>
  <c r="CX43" i="4"/>
  <c r="CW43" i="4"/>
  <c r="CW45" i="4" s="1"/>
  <c r="CV43" i="4"/>
  <c r="DK41" i="4"/>
  <c r="DJ41" i="4"/>
  <c r="DI41" i="4"/>
  <c r="DH41" i="4"/>
  <c r="DG41" i="4"/>
  <c r="DF41" i="4"/>
  <c r="DE41" i="4"/>
  <c r="DD41" i="4"/>
  <c r="DC41" i="4"/>
  <c r="DB41" i="4"/>
  <c r="DA41" i="4"/>
  <c r="CZ41" i="4"/>
  <c r="CY41" i="4"/>
  <c r="CX41" i="4"/>
  <c r="CW41" i="4"/>
  <c r="CV41" i="4"/>
  <c r="DK40" i="4"/>
  <c r="DK42" i="4" s="1"/>
  <c r="DJ40" i="4"/>
  <c r="DJ42" i="4" s="1"/>
  <c r="DI40" i="4"/>
  <c r="DI42" i="4" s="1"/>
  <c r="DH40" i="4"/>
  <c r="DH42" i="4" s="1"/>
  <c r="DG40" i="4"/>
  <c r="DG42" i="4" s="1"/>
  <c r="DF40" i="4"/>
  <c r="DF42" i="4" s="1"/>
  <c r="DE40" i="4"/>
  <c r="DD40" i="4"/>
  <c r="DD42" i="4" s="1"/>
  <c r="DC40" i="4"/>
  <c r="DC42" i="4" s="1"/>
  <c r="DB40" i="4"/>
  <c r="DB42" i="4" s="1"/>
  <c r="DA40" i="4"/>
  <c r="CZ40" i="4"/>
  <c r="CZ42" i="4" s="1"/>
  <c r="CY40" i="4"/>
  <c r="CY42" i="4" s="1"/>
  <c r="CX40" i="4"/>
  <c r="CX42" i="4" s="1"/>
  <c r="CW40" i="4"/>
  <c r="CW42" i="4" s="1"/>
  <c r="CV40" i="4"/>
  <c r="DK38" i="4"/>
  <c r="DJ38" i="4"/>
  <c r="DI38" i="4"/>
  <c r="DH38" i="4"/>
  <c r="DG38" i="4"/>
  <c r="DF38" i="4"/>
  <c r="DE38" i="4"/>
  <c r="DD38" i="4"/>
  <c r="DC38" i="4"/>
  <c r="DB38" i="4"/>
  <c r="DA38" i="4"/>
  <c r="CZ38" i="4"/>
  <c r="CY38" i="4"/>
  <c r="CX38" i="4"/>
  <c r="CW38" i="4"/>
  <c r="CV38" i="4"/>
  <c r="DK37" i="4"/>
  <c r="DK39" i="4" s="1"/>
  <c r="DJ37" i="4"/>
  <c r="DJ39" i="4" s="1"/>
  <c r="DI37" i="4"/>
  <c r="DI39" i="4" s="1"/>
  <c r="DH37" i="4"/>
  <c r="DH39" i="4" s="1"/>
  <c r="DG37" i="4"/>
  <c r="DF37" i="4"/>
  <c r="DE37" i="4"/>
  <c r="DD37" i="4"/>
  <c r="DD39" i="4" s="1"/>
  <c r="DC37" i="4"/>
  <c r="DC39" i="4" s="1"/>
  <c r="DB37" i="4"/>
  <c r="DA37" i="4"/>
  <c r="DA39" i="4" s="1"/>
  <c r="CZ37" i="4"/>
  <c r="CZ39" i="4" s="1"/>
  <c r="CY37" i="4"/>
  <c r="CY39" i="4" s="1"/>
  <c r="CX37" i="4"/>
  <c r="CX39" i="4" s="1"/>
  <c r="CW37" i="4"/>
  <c r="CW39" i="4" s="1"/>
  <c r="CV37" i="4"/>
  <c r="DK35" i="4"/>
  <c r="DJ35" i="4"/>
  <c r="DI35" i="4"/>
  <c r="DH35" i="4"/>
  <c r="DG35" i="4"/>
  <c r="DF35" i="4"/>
  <c r="DE35" i="4"/>
  <c r="DD35" i="4"/>
  <c r="DC35" i="4"/>
  <c r="DB35" i="4"/>
  <c r="DA35" i="4"/>
  <c r="CZ35" i="4"/>
  <c r="CY35" i="4"/>
  <c r="CX35" i="4"/>
  <c r="CW35" i="4"/>
  <c r="CV35" i="4"/>
  <c r="DK34" i="4"/>
  <c r="DK36" i="4" s="1"/>
  <c r="DJ34" i="4"/>
  <c r="DJ36" i="4" s="1"/>
  <c r="DI34" i="4"/>
  <c r="DI36" i="4" s="1"/>
  <c r="DH34" i="4"/>
  <c r="DH36" i="4" s="1"/>
  <c r="DG34" i="4"/>
  <c r="DG36" i="4" s="1"/>
  <c r="DF34" i="4"/>
  <c r="DF36" i="4" s="1"/>
  <c r="DE34" i="4"/>
  <c r="DE36" i="4" s="1"/>
  <c r="DD34" i="4"/>
  <c r="DD36" i="4" s="1"/>
  <c r="DC34" i="4"/>
  <c r="DC36" i="4" s="1"/>
  <c r="DB34" i="4"/>
  <c r="DB36" i="4" s="1"/>
  <c r="DA34" i="4"/>
  <c r="CZ34" i="4"/>
  <c r="CZ36" i="4" s="1"/>
  <c r="CY34" i="4"/>
  <c r="CY36" i="4" s="1"/>
  <c r="CX34" i="4"/>
  <c r="CX36" i="4" s="1"/>
  <c r="CW34" i="4"/>
  <c r="CW36" i="4" s="1"/>
  <c r="CV34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DK31" i="4"/>
  <c r="DK33" i="4" s="1"/>
  <c r="DJ31" i="4"/>
  <c r="DJ33" i="4" s="1"/>
  <c r="DI31" i="4"/>
  <c r="DI33" i="4" s="1"/>
  <c r="DH31" i="4"/>
  <c r="DG31" i="4"/>
  <c r="DF31" i="4"/>
  <c r="DE31" i="4"/>
  <c r="DE33" i="4" s="1"/>
  <c r="DD31" i="4"/>
  <c r="DC31" i="4"/>
  <c r="DC33" i="4" s="1"/>
  <c r="DB31" i="4"/>
  <c r="DA31" i="4"/>
  <c r="DA33" i="4" s="1"/>
  <c r="CZ31" i="4"/>
  <c r="CY31" i="4"/>
  <c r="CY33" i="4" s="1"/>
  <c r="CX31" i="4"/>
  <c r="CW31" i="4"/>
  <c r="CW33" i="4" s="1"/>
  <c r="CV31" i="4"/>
  <c r="DK29" i="4"/>
  <c r="DK50" i="4" s="1"/>
  <c r="DJ29" i="4"/>
  <c r="DI29" i="4"/>
  <c r="DI50" i="4" s="1"/>
  <c r="DH29" i="4"/>
  <c r="DH50" i="4" s="1"/>
  <c r="DG29" i="4"/>
  <c r="DG50" i="4" s="1"/>
  <c r="DF29" i="4"/>
  <c r="DE29" i="4"/>
  <c r="DD29" i="4"/>
  <c r="DD50" i="4" s="1"/>
  <c r="DC29" i="4"/>
  <c r="DC50" i="4" s="1"/>
  <c r="DB29" i="4"/>
  <c r="DA29" i="4"/>
  <c r="DA50" i="4" s="1"/>
  <c r="CZ29" i="4"/>
  <c r="CZ50" i="4" s="1"/>
  <c r="CY29" i="4"/>
  <c r="CY50" i="4" s="1"/>
  <c r="CX29" i="4"/>
  <c r="CX50" i="4" s="1"/>
  <c r="CW29" i="4"/>
  <c r="CW50" i="4" s="1"/>
  <c r="CV29" i="4"/>
  <c r="DK28" i="4"/>
  <c r="DK49" i="4" s="1"/>
  <c r="DJ28" i="4"/>
  <c r="DJ49" i="4" s="1"/>
  <c r="DI28" i="4"/>
  <c r="DI49" i="4" s="1"/>
  <c r="DH28" i="4"/>
  <c r="DH30" i="4" s="1"/>
  <c r="DG28" i="4"/>
  <c r="DG49" i="4" s="1"/>
  <c r="DD28" i="4"/>
  <c r="DC28" i="4"/>
  <c r="DB28" i="4"/>
  <c r="DA28" i="4"/>
  <c r="CZ28" i="4"/>
  <c r="CY28" i="4"/>
  <c r="CX28" i="4"/>
  <c r="CW28" i="4"/>
  <c r="CV28" i="4"/>
  <c r="BP123" i="4"/>
  <c r="BO123" i="4"/>
  <c r="BN123" i="4"/>
  <c r="BM123" i="4"/>
  <c r="BL123" i="4"/>
  <c r="BK123" i="4"/>
  <c r="BJ123" i="4"/>
  <c r="BI123" i="4"/>
  <c r="BH123" i="4"/>
  <c r="BG123" i="4"/>
  <c r="BF123" i="4"/>
  <c r="BE123" i="4"/>
  <c r="BD123" i="4"/>
  <c r="BC123" i="4"/>
  <c r="BB123" i="4"/>
  <c r="BA123" i="4"/>
  <c r="BP122" i="4"/>
  <c r="BP124" i="4" s="1"/>
  <c r="BO122" i="4"/>
  <c r="BO124" i="4" s="1"/>
  <c r="BN122" i="4"/>
  <c r="BN124" i="4" s="1"/>
  <c r="BM122" i="4"/>
  <c r="BM124" i="4" s="1"/>
  <c r="BL122" i="4"/>
  <c r="BL124" i="4" s="1"/>
  <c r="BK122" i="4"/>
  <c r="BK124" i="4" s="1"/>
  <c r="BJ122" i="4"/>
  <c r="BJ124" i="4" s="1"/>
  <c r="BI122" i="4"/>
  <c r="BI124" i="4" s="1"/>
  <c r="BH122" i="4"/>
  <c r="BH124" i="4" s="1"/>
  <c r="BG122" i="4"/>
  <c r="BG124" i="4" s="1"/>
  <c r="BF122" i="4"/>
  <c r="BF124" i="4" s="1"/>
  <c r="BE122" i="4"/>
  <c r="BE124" i="4" s="1"/>
  <c r="BD122" i="4"/>
  <c r="BD124" i="4" s="1"/>
  <c r="BC122" i="4"/>
  <c r="BC124" i="4" s="1"/>
  <c r="BB122" i="4"/>
  <c r="BB124" i="4" s="1"/>
  <c r="BA122" i="4"/>
  <c r="BA124" i="4" s="1"/>
  <c r="CJ118" i="4"/>
  <c r="BY118" i="4"/>
  <c r="CF117" i="4"/>
  <c r="BY117" i="4"/>
  <c r="BP120" i="4"/>
  <c r="BO120" i="4"/>
  <c r="BN120" i="4"/>
  <c r="BM120" i="4"/>
  <c r="BL120" i="4"/>
  <c r="BK120" i="4"/>
  <c r="BJ120" i="4"/>
  <c r="BI120" i="4"/>
  <c r="BH120" i="4"/>
  <c r="BG120" i="4"/>
  <c r="BF120" i="4"/>
  <c r="BE120" i="4"/>
  <c r="BD120" i="4"/>
  <c r="BC120" i="4"/>
  <c r="BB120" i="4"/>
  <c r="BA120" i="4"/>
  <c r="BU147" i="4" s="1"/>
  <c r="BP119" i="4"/>
  <c r="BP121" i="4" s="1"/>
  <c r="BO119" i="4"/>
  <c r="BO121" i="4" s="1"/>
  <c r="BN119" i="4"/>
  <c r="BN121" i="4" s="1"/>
  <c r="BM119" i="4"/>
  <c r="BM121" i="4" s="1"/>
  <c r="BL119" i="4"/>
  <c r="BL121" i="4" s="1"/>
  <c r="BK119" i="4"/>
  <c r="BK121" i="4" s="1"/>
  <c r="BJ119" i="4"/>
  <c r="BJ121" i="4" s="1"/>
  <c r="BI119" i="4"/>
  <c r="BI121" i="4" s="1"/>
  <c r="BH119" i="4"/>
  <c r="BH121" i="4" s="1"/>
  <c r="BG119" i="4"/>
  <c r="BG121" i="4" s="1"/>
  <c r="BF119" i="4"/>
  <c r="BF121" i="4" s="1"/>
  <c r="BE119" i="4"/>
  <c r="BE121" i="4" s="1"/>
  <c r="BD119" i="4"/>
  <c r="BD121" i="4" s="1"/>
  <c r="BC119" i="4"/>
  <c r="BC121" i="4" s="1"/>
  <c r="BB119" i="4"/>
  <c r="BB121" i="4" s="1"/>
  <c r="BA119" i="4"/>
  <c r="BA121" i="4" s="1"/>
  <c r="CJ115" i="4"/>
  <c r="CI115" i="4"/>
  <c r="CG115" i="4"/>
  <c r="CF115" i="4"/>
  <c r="CE115" i="4"/>
  <c r="BZ115" i="4"/>
  <c r="BY115" i="4"/>
  <c r="BW115" i="4"/>
  <c r="BV115" i="4"/>
  <c r="BU115" i="4"/>
  <c r="CJ114" i="4"/>
  <c r="CI114" i="4"/>
  <c r="CG114" i="4"/>
  <c r="CF114" i="4"/>
  <c r="CE114" i="4"/>
  <c r="BZ114" i="4"/>
  <c r="BY114" i="4"/>
  <c r="BW114" i="4"/>
  <c r="BV114" i="4"/>
  <c r="BU114" i="4"/>
  <c r="BP117" i="4"/>
  <c r="BO117" i="4"/>
  <c r="BN117" i="4"/>
  <c r="BM117" i="4"/>
  <c r="BL117" i="4"/>
  <c r="BK117" i="4"/>
  <c r="BJ117" i="4"/>
  <c r="BI117" i="4"/>
  <c r="BH117" i="4"/>
  <c r="BG117" i="4"/>
  <c r="BF117" i="4"/>
  <c r="BE117" i="4"/>
  <c r="BD117" i="4"/>
  <c r="BC117" i="4"/>
  <c r="BB117" i="4"/>
  <c r="BA117" i="4"/>
  <c r="BP116" i="4"/>
  <c r="BP118" i="4" s="1"/>
  <c r="BO116" i="4"/>
  <c r="BO118" i="4" s="1"/>
  <c r="BN116" i="4"/>
  <c r="BN118" i="4" s="1"/>
  <c r="BM116" i="4"/>
  <c r="BM118" i="4" s="1"/>
  <c r="BL116" i="4"/>
  <c r="BL118" i="4" s="1"/>
  <c r="BK116" i="4"/>
  <c r="BK118" i="4" s="1"/>
  <c r="BJ116" i="4"/>
  <c r="BJ118" i="4" s="1"/>
  <c r="BI116" i="4"/>
  <c r="BI118" i="4" s="1"/>
  <c r="BH116" i="4"/>
  <c r="BH118" i="4" s="1"/>
  <c r="BG116" i="4"/>
  <c r="BG118" i="4" s="1"/>
  <c r="BF116" i="4"/>
  <c r="BF118" i="4" s="1"/>
  <c r="BE116" i="4"/>
  <c r="BE118" i="4" s="1"/>
  <c r="BD116" i="4"/>
  <c r="BD118" i="4" s="1"/>
  <c r="BC116" i="4"/>
  <c r="BC118" i="4" s="1"/>
  <c r="BB116" i="4"/>
  <c r="BB118" i="4" s="1"/>
  <c r="BA116" i="4"/>
  <c r="BA118" i="4" s="1"/>
  <c r="CJ112" i="4"/>
  <c r="CI112" i="4"/>
  <c r="CG112" i="4"/>
  <c r="CF112" i="4"/>
  <c r="CE112" i="4"/>
  <c r="BZ112" i="4"/>
  <c r="BY112" i="4"/>
  <c r="BW112" i="4"/>
  <c r="BV112" i="4"/>
  <c r="BU112" i="4"/>
  <c r="CJ111" i="4"/>
  <c r="CI111" i="4"/>
  <c r="CG111" i="4"/>
  <c r="CF111" i="4"/>
  <c r="CE111" i="4"/>
  <c r="BZ111" i="4"/>
  <c r="BY111" i="4"/>
  <c r="BW111" i="4"/>
  <c r="BV111" i="4"/>
  <c r="BU111" i="4"/>
  <c r="BP114" i="4"/>
  <c r="BO114" i="4"/>
  <c r="BN114" i="4"/>
  <c r="BM114" i="4"/>
  <c r="BL114" i="4"/>
  <c r="BK114" i="4"/>
  <c r="BJ114" i="4"/>
  <c r="BI114" i="4"/>
  <c r="BH114" i="4"/>
  <c r="BG114" i="4"/>
  <c r="BF114" i="4"/>
  <c r="BY141" i="4" s="1"/>
  <c r="BE114" i="4"/>
  <c r="BD114" i="4"/>
  <c r="BC114" i="4"/>
  <c r="BB114" i="4"/>
  <c r="BA114" i="4"/>
  <c r="BP113" i="4"/>
  <c r="BP115" i="4" s="1"/>
  <c r="BO113" i="4"/>
  <c r="BN113" i="4"/>
  <c r="BN115" i="4" s="1"/>
  <c r="BM113" i="4"/>
  <c r="BM115" i="4" s="1"/>
  <c r="BL113" i="4"/>
  <c r="BL115" i="4" s="1"/>
  <c r="BK113" i="4"/>
  <c r="BK115" i="4" s="1"/>
  <c r="BJ113" i="4"/>
  <c r="BJ115" i="4" s="1"/>
  <c r="BI113" i="4"/>
  <c r="BI115" i="4" s="1"/>
  <c r="BH113" i="4"/>
  <c r="BH115" i="4" s="1"/>
  <c r="BG113" i="4"/>
  <c r="BG115" i="4" s="1"/>
  <c r="BF113" i="4"/>
  <c r="BF115" i="4" s="1"/>
  <c r="BZ142" i="4" s="1"/>
  <c r="BE113" i="4"/>
  <c r="BE115" i="4" s="1"/>
  <c r="BD113" i="4"/>
  <c r="BD115" i="4" s="1"/>
  <c r="BC113" i="4"/>
  <c r="BC115" i="4" s="1"/>
  <c r="BB113" i="4"/>
  <c r="BB115" i="4" s="1"/>
  <c r="BA113" i="4"/>
  <c r="BA115" i="4" s="1"/>
  <c r="CJ109" i="4"/>
  <c r="CI109" i="4"/>
  <c r="CG109" i="4"/>
  <c r="CF109" i="4"/>
  <c r="CE109" i="4"/>
  <c r="BZ109" i="4"/>
  <c r="BY109" i="4"/>
  <c r="BW109" i="4"/>
  <c r="BV109" i="4"/>
  <c r="BU109" i="4"/>
  <c r="CJ108" i="4"/>
  <c r="CI108" i="4"/>
  <c r="CG108" i="4"/>
  <c r="CF108" i="4"/>
  <c r="CE108" i="4"/>
  <c r="BZ108" i="4"/>
  <c r="BY108" i="4"/>
  <c r="BW108" i="4"/>
  <c r="BV108" i="4"/>
  <c r="BU108" i="4"/>
  <c r="BP111" i="4"/>
  <c r="BO111" i="4"/>
  <c r="BN111" i="4"/>
  <c r="BM111" i="4"/>
  <c r="BL111" i="4"/>
  <c r="BK111" i="4"/>
  <c r="BJ111" i="4"/>
  <c r="BI111" i="4"/>
  <c r="BH111" i="4"/>
  <c r="BG111" i="4"/>
  <c r="BF111" i="4"/>
  <c r="BE111" i="4"/>
  <c r="BD111" i="4"/>
  <c r="BC111" i="4"/>
  <c r="BB111" i="4"/>
  <c r="BA111" i="4"/>
  <c r="BP110" i="4"/>
  <c r="BP112" i="4" s="1"/>
  <c r="BO110" i="4"/>
  <c r="BO112" i="4" s="1"/>
  <c r="BN110" i="4"/>
  <c r="BN112" i="4" s="1"/>
  <c r="BM110" i="4"/>
  <c r="BM112" i="4" s="1"/>
  <c r="BL110" i="4"/>
  <c r="BL112" i="4" s="1"/>
  <c r="BK110" i="4"/>
  <c r="BK112" i="4" s="1"/>
  <c r="BJ110" i="4"/>
  <c r="BJ112" i="4" s="1"/>
  <c r="BI110" i="4"/>
  <c r="BI112" i="4" s="1"/>
  <c r="BH110" i="4"/>
  <c r="BH112" i="4" s="1"/>
  <c r="BG110" i="4"/>
  <c r="BG112" i="4" s="1"/>
  <c r="BF110" i="4"/>
  <c r="BF112" i="4" s="1"/>
  <c r="BE110" i="4"/>
  <c r="BE112" i="4" s="1"/>
  <c r="BD110" i="4"/>
  <c r="BD112" i="4" s="1"/>
  <c r="BC110" i="4"/>
  <c r="BC112" i="4" s="1"/>
  <c r="BB110" i="4"/>
  <c r="BB112" i="4" s="1"/>
  <c r="BA110" i="4"/>
  <c r="BA112" i="4" s="1"/>
  <c r="CJ106" i="4"/>
  <c r="CI106" i="4"/>
  <c r="CG106" i="4"/>
  <c r="CF106" i="4"/>
  <c r="CE106" i="4"/>
  <c r="BZ106" i="4"/>
  <c r="BY106" i="4"/>
  <c r="BW106" i="4"/>
  <c r="BV106" i="4"/>
  <c r="BU106" i="4"/>
  <c r="CJ105" i="4"/>
  <c r="CI105" i="4"/>
  <c r="CG105" i="4"/>
  <c r="CF105" i="4"/>
  <c r="CE105" i="4"/>
  <c r="BZ105" i="4"/>
  <c r="BY105" i="4"/>
  <c r="BW105" i="4"/>
  <c r="BV105" i="4"/>
  <c r="BU105" i="4"/>
  <c r="BP108" i="4"/>
  <c r="BO108" i="4"/>
  <c r="BN108" i="4"/>
  <c r="BM108" i="4"/>
  <c r="BL108" i="4"/>
  <c r="BK108" i="4"/>
  <c r="BJ108" i="4"/>
  <c r="BI108" i="4"/>
  <c r="BH108" i="4"/>
  <c r="BG108" i="4"/>
  <c r="BF108" i="4"/>
  <c r="BE108" i="4"/>
  <c r="BD108" i="4"/>
  <c r="BC108" i="4"/>
  <c r="BB108" i="4"/>
  <c r="BA108" i="4"/>
  <c r="BU135" i="4" s="1"/>
  <c r="BP107" i="4"/>
  <c r="BP109" i="4" s="1"/>
  <c r="BO107" i="4"/>
  <c r="BO109" i="4" s="1"/>
  <c r="BN107" i="4"/>
  <c r="BN109" i="4" s="1"/>
  <c r="BM107" i="4"/>
  <c r="BM109" i="4" s="1"/>
  <c r="BL107" i="4"/>
  <c r="BL109" i="4" s="1"/>
  <c r="BK107" i="4"/>
  <c r="BK109" i="4" s="1"/>
  <c r="BJ107" i="4"/>
  <c r="BJ109" i="4" s="1"/>
  <c r="BI107" i="4"/>
  <c r="BI109" i="4" s="1"/>
  <c r="BH107" i="4"/>
  <c r="BH109" i="4" s="1"/>
  <c r="BG107" i="4"/>
  <c r="BG109" i="4" s="1"/>
  <c r="BF107" i="4"/>
  <c r="BF109" i="4" s="1"/>
  <c r="BE107" i="4"/>
  <c r="BE109" i="4" s="1"/>
  <c r="BD107" i="4"/>
  <c r="BD109" i="4" s="1"/>
  <c r="BC107" i="4"/>
  <c r="BC109" i="4" s="1"/>
  <c r="BB107" i="4"/>
  <c r="BB109" i="4" s="1"/>
  <c r="BA107" i="4"/>
  <c r="CJ103" i="4"/>
  <c r="CI103" i="4"/>
  <c r="CG103" i="4"/>
  <c r="CF103" i="4"/>
  <c r="CE103" i="4"/>
  <c r="BZ103" i="4"/>
  <c r="BY103" i="4"/>
  <c r="BW103" i="4"/>
  <c r="BV103" i="4"/>
  <c r="BU103" i="4"/>
  <c r="CJ102" i="4"/>
  <c r="CI102" i="4"/>
  <c r="CG102" i="4"/>
  <c r="CF102" i="4"/>
  <c r="CE102" i="4"/>
  <c r="BZ102" i="4"/>
  <c r="BY102" i="4"/>
  <c r="BW102" i="4"/>
  <c r="BV102" i="4"/>
  <c r="BU102" i="4"/>
  <c r="BP105" i="4"/>
  <c r="BO105" i="4"/>
  <c r="BN105" i="4"/>
  <c r="BM105" i="4"/>
  <c r="BM126" i="4" s="1"/>
  <c r="BL105" i="4"/>
  <c r="BK105" i="4"/>
  <c r="BJ105" i="4"/>
  <c r="BI105" i="4"/>
  <c r="BH105" i="4"/>
  <c r="BG105" i="4"/>
  <c r="BF105" i="4"/>
  <c r="BE105" i="4"/>
  <c r="BD105" i="4"/>
  <c r="BC105" i="4"/>
  <c r="BB105" i="4"/>
  <c r="BA105" i="4"/>
  <c r="BP104" i="4"/>
  <c r="BP106" i="4" s="1"/>
  <c r="BO104" i="4"/>
  <c r="BO106" i="4" s="1"/>
  <c r="BN104" i="4"/>
  <c r="BN106" i="4" s="1"/>
  <c r="BM104" i="4"/>
  <c r="BM125" i="4" s="1"/>
  <c r="BL104" i="4"/>
  <c r="BL106" i="4" s="1"/>
  <c r="BK104" i="4"/>
  <c r="BJ104" i="4"/>
  <c r="BJ106" i="4" s="1"/>
  <c r="BI104" i="4"/>
  <c r="BI106" i="4" s="1"/>
  <c r="BH104" i="4"/>
  <c r="BG104" i="4"/>
  <c r="BF104" i="4"/>
  <c r="BF106" i="4" s="1"/>
  <c r="BE104" i="4"/>
  <c r="BE106" i="4" s="1"/>
  <c r="BD104" i="4"/>
  <c r="BD106" i="4" s="1"/>
  <c r="BC104" i="4"/>
  <c r="BB104" i="4"/>
  <c r="CJ100" i="4"/>
  <c r="CI100" i="4"/>
  <c r="CG100" i="4"/>
  <c r="CF100" i="4"/>
  <c r="CE100" i="4"/>
  <c r="BZ100" i="4"/>
  <c r="BY100" i="4"/>
  <c r="BW100" i="4"/>
  <c r="BV100" i="4"/>
  <c r="BU100" i="4"/>
  <c r="CJ99" i="4"/>
  <c r="CI99" i="4"/>
  <c r="CG99" i="4"/>
  <c r="CF99" i="4"/>
  <c r="CE99" i="4"/>
  <c r="BZ99" i="4"/>
  <c r="BY99" i="4"/>
  <c r="BW99" i="4"/>
  <c r="BV99" i="4"/>
  <c r="BU99" i="4"/>
  <c r="BP102" i="4"/>
  <c r="BO102" i="4"/>
  <c r="BN102" i="4"/>
  <c r="BM102" i="4"/>
  <c r="BL102" i="4"/>
  <c r="BK102" i="4"/>
  <c r="BJ102" i="4"/>
  <c r="BI102" i="4"/>
  <c r="BH102" i="4"/>
  <c r="BG102" i="4"/>
  <c r="BF102" i="4"/>
  <c r="BE102" i="4"/>
  <c r="BD102" i="4"/>
  <c r="BC102" i="4"/>
  <c r="BB102" i="4"/>
  <c r="BA102" i="4"/>
  <c r="BV129" i="4" s="1"/>
  <c r="BP101" i="4"/>
  <c r="BP103" i="4" s="1"/>
  <c r="BO101" i="4"/>
  <c r="BO103" i="4" s="1"/>
  <c r="BN101" i="4"/>
  <c r="BN103" i="4" s="1"/>
  <c r="BM101" i="4"/>
  <c r="BM103" i="4" s="1"/>
  <c r="BL101" i="4"/>
  <c r="BL103" i="4" s="1"/>
  <c r="BK101" i="4"/>
  <c r="BK103" i="4" s="1"/>
  <c r="BJ101" i="4"/>
  <c r="BJ103" i="4" s="1"/>
  <c r="BI101" i="4"/>
  <c r="BI103" i="4" s="1"/>
  <c r="BH101" i="4"/>
  <c r="BH103" i="4" s="1"/>
  <c r="BG101" i="4"/>
  <c r="BG103" i="4" s="1"/>
  <c r="BF101" i="4"/>
  <c r="BF103" i="4" s="1"/>
  <c r="BE101" i="4"/>
  <c r="BE103" i="4" s="1"/>
  <c r="BD101" i="4"/>
  <c r="BD103" i="4" s="1"/>
  <c r="BC101" i="4"/>
  <c r="BC103" i="4" s="1"/>
  <c r="BB101" i="4"/>
  <c r="BB103" i="4" s="1"/>
  <c r="BA101" i="4"/>
  <c r="BA103" i="4" s="1"/>
  <c r="CJ97" i="4"/>
  <c r="CI97" i="4"/>
  <c r="CG97" i="4"/>
  <c r="CF97" i="4"/>
  <c r="CE97" i="4"/>
  <c r="BZ97" i="4"/>
  <c r="BY97" i="4"/>
  <c r="BW97" i="4"/>
  <c r="BV97" i="4"/>
  <c r="BU97" i="4"/>
  <c r="CJ96" i="4"/>
  <c r="CI96" i="4"/>
  <c r="CG96" i="4"/>
  <c r="CF96" i="4"/>
  <c r="CE96" i="4"/>
  <c r="BZ96" i="4"/>
  <c r="BY96" i="4"/>
  <c r="BW96" i="4"/>
  <c r="BV96" i="4"/>
  <c r="BU96" i="4"/>
  <c r="BP99" i="4"/>
  <c r="BO99" i="4"/>
  <c r="BN99" i="4"/>
  <c r="BM99" i="4"/>
  <c r="BL99" i="4"/>
  <c r="BK99" i="4"/>
  <c r="BJ99" i="4"/>
  <c r="BI99" i="4"/>
  <c r="BH99" i="4"/>
  <c r="BG99" i="4"/>
  <c r="BF99" i="4"/>
  <c r="BE99" i="4"/>
  <c r="BD99" i="4"/>
  <c r="BC99" i="4"/>
  <c r="BB99" i="4"/>
  <c r="BA99" i="4"/>
  <c r="BP98" i="4"/>
  <c r="BP100" i="4" s="1"/>
  <c r="BO98" i="4"/>
  <c r="BO100" i="4" s="1"/>
  <c r="BN98" i="4"/>
  <c r="BN100" i="4" s="1"/>
  <c r="BM98" i="4"/>
  <c r="BM100" i="4" s="1"/>
  <c r="BL98" i="4"/>
  <c r="BL100" i="4" s="1"/>
  <c r="BK98" i="4"/>
  <c r="BK100" i="4" s="1"/>
  <c r="BJ98" i="4"/>
  <c r="BJ100" i="4" s="1"/>
  <c r="BI98" i="4"/>
  <c r="BI100" i="4" s="1"/>
  <c r="BH98" i="4"/>
  <c r="BH100" i="4" s="1"/>
  <c r="BG98" i="4"/>
  <c r="BG100" i="4" s="1"/>
  <c r="BF98" i="4"/>
  <c r="BF100" i="4" s="1"/>
  <c r="BE98" i="4"/>
  <c r="BE100" i="4" s="1"/>
  <c r="BD98" i="4"/>
  <c r="BD100" i="4" s="1"/>
  <c r="BC98" i="4"/>
  <c r="BC100" i="4" s="1"/>
  <c r="BB98" i="4"/>
  <c r="BB100" i="4" s="1"/>
  <c r="BA98" i="4"/>
  <c r="CJ94" i="4"/>
  <c r="CI94" i="4"/>
  <c r="CG94" i="4"/>
  <c r="CF94" i="4"/>
  <c r="CE94" i="4"/>
  <c r="BZ94" i="4"/>
  <c r="BY94" i="4"/>
  <c r="BW94" i="4"/>
  <c r="BV94" i="4"/>
  <c r="BU94" i="4"/>
  <c r="CJ93" i="4"/>
  <c r="CI93" i="4"/>
  <c r="CG93" i="4"/>
  <c r="CF93" i="4"/>
  <c r="CE93" i="4"/>
  <c r="BZ93" i="4"/>
  <c r="BY93" i="4"/>
  <c r="BW93" i="4"/>
  <c r="BV93" i="4"/>
  <c r="BU93" i="4"/>
  <c r="CJ91" i="4"/>
  <c r="CI91" i="4"/>
  <c r="CG91" i="4"/>
  <c r="CF91" i="4"/>
  <c r="CE91" i="4"/>
  <c r="BZ91" i="4"/>
  <c r="BY91" i="4"/>
  <c r="BW91" i="4"/>
  <c r="BV91" i="4"/>
  <c r="BU91" i="4"/>
  <c r="CJ90" i="4"/>
  <c r="CI90" i="4"/>
  <c r="CG90" i="4"/>
  <c r="CF90" i="4"/>
  <c r="CE90" i="4"/>
  <c r="BZ90" i="4"/>
  <c r="BY90" i="4"/>
  <c r="BW90" i="4"/>
  <c r="BV90" i="4"/>
  <c r="BU90" i="4"/>
  <c r="AK90" i="4"/>
  <c r="AL90" i="4"/>
  <c r="AM90" i="4"/>
  <c r="AO90" i="4"/>
  <c r="AP90" i="4"/>
  <c r="AK91" i="4"/>
  <c r="AL91" i="4"/>
  <c r="AM91" i="4"/>
  <c r="AO91" i="4"/>
  <c r="AP91" i="4"/>
  <c r="AK93" i="4"/>
  <c r="AL93" i="4"/>
  <c r="AM93" i="4"/>
  <c r="AO93" i="4"/>
  <c r="AP93" i="4"/>
  <c r="AK94" i="4"/>
  <c r="AL94" i="4"/>
  <c r="AM94" i="4"/>
  <c r="AO94" i="4"/>
  <c r="AP94" i="4"/>
  <c r="AK97" i="4"/>
  <c r="AL97" i="4"/>
  <c r="AM97" i="4"/>
  <c r="AO97" i="4"/>
  <c r="AP97" i="4"/>
  <c r="AK99" i="4"/>
  <c r="AL99" i="4"/>
  <c r="AM99" i="4"/>
  <c r="AO99" i="4"/>
  <c r="AP99" i="4"/>
  <c r="AK100" i="4"/>
  <c r="AL100" i="4"/>
  <c r="AM100" i="4"/>
  <c r="AO100" i="4"/>
  <c r="AP100" i="4"/>
  <c r="AK102" i="4"/>
  <c r="AL102" i="4"/>
  <c r="AM102" i="4"/>
  <c r="AO102" i="4"/>
  <c r="AP102" i="4"/>
  <c r="AK103" i="4"/>
  <c r="AL103" i="4"/>
  <c r="AM103" i="4"/>
  <c r="AO103" i="4"/>
  <c r="AP103" i="4"/>
  <c r="AK105" i="4"/>
  <c r="AL105" i="4"/>
  <c r="AM105" i="4"/>
  <c r="AO105" i="4"/>
  <c r="AP105" i="4"/>
  <c r="AK106" i="4"/>
  <c r="AL106" i="4"/>
  <c r="AM106" i="4"/>
  <c r="AO106" i="4"/>
  <c r="AP106" i="4"/>
  <c r="AK108" i="4"/>
  <c r="AL108" i="4"/>
  <c r="AM108" i="4"/>
  <c r="AO108" i="4"/>
  <c r="AP108" i="4"/>
  <c r="AK109" i="4"/>
  <c r="AL109" i="4"/>
  <c r="AM109" i="4"/>
  <c r="AO109" i="4"/>
  <c r="AP109" i="4"/>
  <c r="AK111" i="4"/>
  <c r="AL111" i="4"/>
  <c r="AM111" i="4"/>
  <c r="AO111" i="4"/>
  <c r="AP111" i="4"/>
  <c r="AK112" i="4"/>
  <c r="AL112" i="4"/>
  <c r="AM112" i="4"/>
  <c r="AO112" i="4"/>
  <c r="AP112" i="4"/>
  <c r="AK114" i="4"/>
  <c r="AL114" i="4"/>
  <c r="AM114" i="4"/>
  <c r="AO114" i="4"/>
  <c r="AP114" i="4"/>
  <c r="AK115" i="4"/>
  <c r="AL115" i="4"/>
  <c r="AM115" i="4"/>
  <c r="AO115" i="4"/>
  <c r="AP115" i="4"/>
  <c r="AP117" i="4"/>
  <c r="AO118" i="4"/>
  <c r="AP118" i="4"/>
  <c r="AA90" i="4"/>
  <c r="AB90" i="4"/>
  <c r="AC90" i="4"/>
  <c r="AE90" i="4"/>
  <c r="AF90" i="4"/>
  <c r="AA91" i="4"/>
  <c r="AB91" i="4"/>
  <c r="AC91" i="4"/>
  <c r="AE91" i="4"/>
  <c r="AF91" i="4"/>
  <c r="AA93" i="4"/>
  <c r="AB93" i="4"/>
  <c r="AC93" i="4"/>
  <c r="AE93" i="4"/>
  <c r="AF93" i="4"/>
  <c r="AA94" i="4"/>
  <c r="AB94" i="4"/>
  <c r="AC94" i="4"/>
  <c r="AE94" i="4"/>
  <c r="AF94" i="4"/>
  <c r="AA96" i="4"/>
  <c r="AB96" i="4"/>
  <c r="AC96" i="4"/>
  <c r="AE96" i="4"/>
  <c r="AF96" i="4"/>
  <c r="AA97" i="4"/>
  <c r="AB97" i="4"/>
  <c r="AC97" i="4"/>
  <c r="AE97" i="4"/>
  <c r="AF97" i="4"/>
  <c r="AA99" i="4"/>
  <c r="AB99" i="4"/>
  <c r="AC99" i="4"/>
  <c r="AE99" i="4"/>
  <c r="AF99" i="4"/>
  <c r="AA100" i="4"/>
  <c r="AB100" i="4"/>
  <c r="AC100" i="4"/>
  <c r="AE100" i="4"/>
  <c r="AF100" i="4"/>
  <c r="AA102" i="4"/>
  <c r="AB102" i="4"/>
  <c r="AC102" i="4"/>
  <c r="AE102" i="4"/>
  <c r="AF102" i="4"/>
  <c r="AA103" i="4"/>
  <c r="AB103" i="4"/>
  <c r="AC103" i="4"/>
  <c r="AE103" i="4"/>
  <c r="AF103" i="4"/>
  <c r="AA105" i="4"/>
  <c r="AB105" i="4"/>
  <c r="AC105" i="4"/>
  <c r="AE105" i="4"/>
  <c r="AF105" i="4"/>
  <c r="AA106" i="4"/>
  <c r="AB106" i="4"/>
  <c r="AC106" i="4"/>
  <c r="AE106" i="4"/>
  <c r="AF106" i="4"/>
  <c r="AA108" i="4"/>
  <c r="AB108" i="4"/>
  <c r="AC108" i="4"/>
  <c r="AE108" i="4"/>
  <c r="AF108" i="4"/>
  <c r="AA109" i="4"/>
  <c r="AB109" i="4"/>
  <c r="AC109" i="4"/>
  <c r="AE109" i="4"/>
  <c r="AF109" i="4"/>
  <c r="AA111" i="4"/>
  <c r="AB111" i="4"/>
  <c r="AC111" i="4"/>
  <c r="AE111" i="4"/>
  <c r="AF111" i="4"/>
  <c r="AA112" i="4"/>
  <c r="AB112" i="4"/>
  <c r="AC112" i="4"/>
  <c r="AE112" i="4"/>
  <c r="AF112" i="4"/>
  <c r="AA114" i="4"/>
  <c r="AB114" i="4"/>
  <c r="AC114" i="4"/>
  <c r="AE114" i="4"/>
  <c r="AF114" i="4"/>
  <c r="AA115" i="4"/>
  <c r="AB115" i="4"/>
  <c r="AC115" i="4"/>
  <c r="AE115" i="4"/>
  <c r="AF115" i="4"/>
  <c r="AC117" i="4"/>
  <c r="AF117" i="4"/>
  <c r="AB118" i="4"/>
  <c r="V123" i="4"/>
  <c r="U123" i="4"/>
  <c r="T123" i="4"/>
  <c r="S123" i="4"/>
  <c r="R123" i="4"/>
  <c r="Q123" i="4"/>
  <c r="P123" i="4"/>
  <c r="O123" i="4"/>
  <c r="N123" i="4"/>
  <c r="M123" i="4"/>
  <c r="L123" i="4"/>
  <c r="K123" i="4"/>
  <c r="J123" i="4"/>
  <c r="I123" i="4"/>
  <c r="H123" i="4"/>
  <c r="G123" i="4"/>
  <c r="AB150" i="4" s="1"/>
  <c r="V122" i="4"/>
  <c r="V124" i="4" s="1"/>
  <c r="U122" i="4"/>
  <c r="U124" i="4" s="1"/>
  <c r="T122" i="4"/>
  <c r="S122" i="4"/>
  <c r="S124" i="4" s="1"/>
  <c r="R122" i="4"/>
  <c r="R124" i="4" s="1"/>
  <c r="Q122" i="4"/>
  <c r="P122" i="4"/>
  <c r="O122" i="4"/>
  <c r="O124" i="4" s="1"/>
  <c r="N122" i="4"/>
  <c r="M122" i="4"/>
  <c r="M124" i="4" s="1"/>
  <c r="L122" i="4"/>
  <c r="L124" i="4" s="1"/>
  <c r="K122" i="4"/>
  <c r="K124" i="4" s="1"/>
  <c r="J122" i="4"/>
  <c r="I122" i="4"/>
  <c r="I124" i="4" s="1"/>
  <c r="H122" i="4"/>
  <c r="G122" i="4"/>
  <c r="G124" i="4" s="1"/>
  <c r="V120" i="4"/>
  <c r="U120" i="4"/>
  <c r="T120" i="4"/>
  <c r="S120" i="4"/>
  <c r="R120" i="4"/>
  <c r="Q120" i="4"/>
  <c r="P120" i="4"/>
  <c r="O120" i="4"/>
  <c r="N120" i="4"/>
  <c r="M120" i="4"/>
  <c r="L120" i="4"/>
  <c r="AF147" i="4" s="1"/>
  <c r="K120" i="4"/>
  <c r="J120" i="4"/>
  <c r="I120" i="4"/>
  <c r="H120" i="4"/>
  <c r="G120" i="4"/>
  <c r="AC147" i="4" s="1"/>
  <c r="V119" i="4"/>
  <c r="V121" i="4" s="1"/>
  <c r="U119" i="4"/>
  <c r="U121" i="4" s="1"/>
  <c r="T119" i="4"/>
  <c r="T121" i="4" s="1"/>
  <c r="S119" i="4"/>
  <c r="S121" i="4" s="1"/>
  <c r="R119" i="4"/>
  <c r="R121" i="4" s="1"/>
  <c r="Q119" i="4"/>
  <c r="P119" i="4"/>
  <c r="P121" i="4" s="1"/>
  <c r="O119" i="4"/>
  <c r="O121" i="4" s="1"/>
  <c r="N119" i="4"/>
  <c r="N121" i="4" s="1"/>
  <c r="M119" i="4"/>
  <c r="M121" i="4" s="1"/>
  <c r="L119" i="4"/>
  <c r="K119" i="4"/>
  <c r="K121" i="4" s="1"/>
  <c r="J119" i="4"/>
  <c r="J121" i="4" s="1"/>
  <c r="I119" i="4"/>
  <c r="I121" i="4" s="1"/>
  <c r="H119" i="4"/>
  <c r="H121" i="4" s="1"/>
  <c r="G119" i="4"/>
  <c r="V117" i="4"/>
  <c r="U117" i="4"/>
  <c r="T117" i="4"/>
  <c r="S117" i="4"/>
  <c r="R117" i="4"/>
  <c r="Q117" i="4"/>
  <c r="P117" i="4"/>
  <c r="O117" i="4"/>
  <c r="N117" i="4"/>
  <c r="M117" i="4"/>
  <c r="L117" i="4"/>
  <c r="K117" i="4"/>
  <c r="J117" i="4"/>
  <c r="I117" i="4"/>
  <c r="H117" i="4"/>
  <c r="G117" i="4"/>
  <c r="AB144" i="4" s="1"/>
  <c r="V116" i="4"/>
  <c r="V118" i="4" s="1"/>
  <c r="U116" i="4"/>
  <c r="U118" i="4" s="1"/>
  <c r="T116" i="4"/>
  <c r="T118" i="4" s="1"/>
  <c r="S116" i="4"/>
  <c r="R116" i="4"/>
  <c r="R118" i="4" s="1"/>
  <c r="Q116" i="4"/>
  <c r="P116" i="4"/>
  <c r="P118" i="4" s="1"/>
  <c r="O116" i="4"/>
  <c r="O118" i="4" s="1"/>
  <c r="N116" i="4"/>
  <c r="M116" i="4"/>
  <c r="M118" i="4" s="1"/>
  <c r="L116" i="4"/>
  <c r="L118" i="4" s="1"/>
  <c r="K116" i="4"/>
  <c r="K118" i="4" s="1"/>
  <c r="J116" i="4"/>
  <c r="I116" i="4"/>
  <c r="I118" i="4" s="1"/>
  <c r="H116" i="4"/>
  <c r="G116" i="4"/>
  <c r="AC143" i="4" s="1"/>
  <c r="V114" i="4"/>
  <c r="U114" i="4"/>
  <c r="T114" i="4"/>
  <c r="S114" i="4"/>
  <c r="R114" i="4"/>
  <c r="Q114" i="4"/>
  <c r="P114" i="4"/>
  <c r="O114" i="4"/>
  <c r="N114" i="4"/>
  <c r="M114" i="4"/>
  <c r="L114" i="4"/>
  <c r="K114" i="4"/>
  <c r="J114" i="4"/>
  <c r="I114" i="4"/>
  <c r="H114" i="4"/>
  <c r="G114" i="4"/>
  <c r="AC141" i="4" s="1"/>
  <c r="V113" i="4"/>
  <c r="V115" i="4" s="1"/>
  <c r="U113" i="4"/>
  <c r="U115" i="4" s="1"/>
  <c r="T113" i="4"/>
  <c r="T115" i="4" s="1"/>
  <c r="S113" i="4"/>
  <c r="S115" i="4" s="1"/>
  <c r="R113" i="4"/>
  <c r="R115" i="4" s="1"/>
  <c r="Q113" i="4"/>
  <c r="P113" i="4"/>
  <c r="P115" i="4" s="1"/>
  <c r="O113" i="4"/>
  <c r="O115" i="4" s="1"/>
  <c r="N113" i="4"/>
  <c r="N115" i="4" s="1"/>
  <c r="M113" i="4"/>
  <c r="L113" i="4"/>
  <c r="K113" i="4"/>
  <c r="K115" i="4" s="1"/>
  <c r="J113" i="4"/>
  <c r="J115" i="4" s="1"/>
  <c r="I113" i="4"/>
  <c r="I115" i="4" s="1"/>
  <c r="H113" i="4"/>
  <c r="H115" i="4" s="1"/>
  <c r="G113" i="4"/>
  <c r="G115" i="4" s="1"/>
  <c r="V111" i="4"/>
  <c r="U111" i="4"/>
  <c r="T111" i="4"/>
  <c r="S111" i="4"/>
  <c r="R111" i="4"/>
  <c r="Q111" i="4"/>
  <c r="P111" i="4"/>
  <c r="O111" i="4"/>
  <c r="N111" i="4"/>
  <c r="M111" i="4"/>
  <c r="L111" i="4"/>
  <c r="K111" i="4"/>
  <c r="J111" i="4"/>
  <c r="I111" i="4"/>
  <c r="H111" i="4"/>
  <c r="G111" i="4"/>
  <c r="AB138" i="4" s="1"/>
  <c r="V110" i="4"/>
  <c r="V112" i="4" s="1"/>
  <c r="U110" i="4"/>
  <c r="U112" i="4" s="1"/>
  <c r="T110" i="4"/>
  <c r="T112" i="4" s="1"/>
  <c r="S110" i="4"/>
  <c r="S112" i="4" s="1"/>
  <c r="R110" i="4"/>
  <c r="R112" i="4" s="1"/>
  <c r="Q110" i="4"/>
  <c r="Q112" i="4" s="1"/>
  <c r="P110" i="4"/>
  <c r="P112" i="4" s="1"/>
  <c r="O110" i="4"/>
  <c r="O112" i="4" s="1"/>
  <c r="N110" i="4"/>
  <c r="N112" i="4" s="1"/>
  <c r="M110" i="4"/>
  <c r="M112" i="4" s="1"/>
  <c r="L110" i="4"/>
  <c r="L112" i="4" s="1"/>
  <c r="K110" i="4"/>
  <c r="K112" i="4" s="1"/>
  <c r="J110" i="4"/>
  <c r="J112" i="4" s="1"/>
  <c r="I110" i="4"/>
  <c r="I112" i="4" s="1"/>
  <c r="H110" i="4"/>
  <c r="H112" i="4" s="1"/>
  <c r="G110" i="4"/>
  <c r="AB137" i="4" s="1"/>
  <c r="V108" i="4"/>
  <c r="U108" i="4"/>
  <c r="T108" i="4"/>
  <c r="S108" i="4"/>
  <c r="R108" i="4"/>
  <c r="Q108" i="4"/>
  <c r="P108" i="4"/>
  <c r="O108" i="4"/>
  <c r="N108" i="4"/>
  <c r="M108" i="4"/>
  <c r="L108" i="4"/>
  <c r="K108" i="4"/>
  <c r="J108" i="4"/>
  <c r="I108" i="4"/>
  <c r="H108" i="4"/>
  <c r="G108" i="4"/>
  <c r="AC135" i="4" s="1"/>
  <c r="V107" i="4"/>
  <c r="V109" i="4" s="1"/>
  <c r="U107" i="4"/>
  <c r="U109" i="4" s="1"/>
  <c r="T107" i="4"/>
  <c r="S107" i="4"/>
  <c r="S109" i="4" s="1"/>
  <c r="R107" i="4"/>
  <c r="Q107" i="4"/>
  <c r="P107" i="4"/>
  <c r="O107" i="4"/>
  <c r="O109" i="4" s="1"/>
  <c r="N107" i="4"/>
  <c r="N109" i="4" s="1"/>
  <c r="M107" i="4"/>
  <c r="M109" i="4" s="1"/>
  <c r="L107" i="4"/>
  <c r="K107" i="4"/>
  <c r="K109" i="4" s="1"/>
  <c r="J107" i="4"/>
  <c r="J109" i="4" s="1"/>
  <c r="I107" i="4"/>
  <c r="I109" i="4" s="1"/>
  <c r="H107" i="4"/>
  <c r="H109" i="4" s="1"/>
  <c r="G107" i="4"/>
  <c r="G109" i="4" s="1"/>
  <c r="V105" i="4"/>
  <c r="U105" i="4"/>
  <c r="T105" i="4"/>
  <c r="S105" i="4"/>
  <c r="R105" i="4"/>
  <c r="Q105" i="4"/>
  <c r="Q126" i="4" s="1"/>
  <c r="P105" i="4"/>
  <c r="O105" i="4"/>
  <c r="N105" i="4"/>
  <c r="M105" i="4"/>
  <c r="L105" i="4"/>
  <c r="K105" i="4"/>
  <c r="J105" i="4"/>
  <c r="I105" i="4"/>
  <c r="H105" i="4"/>
  <c r="G105" i="4"/>
  <c r="V104" i="4"/>
  <c r="V125" i="4" s="1"/>
  <c r="U104" i="4"/>
  <c r="U106" i="4" s="1"/>
  <c r="T104" i="4"/>
  <c r="T106" i="4" s="1"/>
  <c r="S104" i="4"/>
  <c r="S106" i="4" s="1"/>
  <c r="R104" i="4"/>
  <c r="R106" i="4" s="1"/>
  <c r="Q104" i="4"/>
  <c r="P104" i="4"/>
  <c r="P106" i="4" s="1"/>
  <c r="O104" i="4"/>
  <c r="O106" i="4" s="1"/>
  <c r="N104" i="4"/>
  <c r="N106" i="4" s="1"/>
  <c r="M104" i="4"/>
  <c r="M125" i="4" s="1"/>
  <c r="L104" i="4"/>
  <c r="L106" i="4" s="1"/>
  <c r="K104" i="4"/>
  <c r="K106" i="4" s="1"/>
  <c r="J104" i="4"/>
  <c r="J106" i="4" s="1"/>
  <c r="I104" i="4"/>
  <c r="I106" i="4" s="1"/>
  <c r="H104" i="4"/>
  <c r="H106" i="4" s="1"/>
  <c r="G104" i="4"/>
  <c r="V102" i="4"/>
  <c r="U102" i="4"/>
  <c r="T102" i="4"/>
  <c r="S102" i="4"/>
  <c r="R102" i="4"/>
  <c r="Q102" i="4"/>
  <c r="P102" i="4"/>
  <c r="O102" i="4"/>
  <c r="N102" i="4"/>
  <c r="M102" i="4"/>
  <c r="L102" i="4"/>
  <c r="K102" i="4"/>
  <c r="J102" i="4"/>
  <c r="I102" i="4"/>
  <c r="H102" i="4"/>
  <c r="G102" i="4"/>
  <c r="V101" i="4"/>
  <c r="V103" i="4" s="1"/>
  <c r="U101" i="4"/>
  <c r="U103" i="4" s="1"/>
  <c r="T101" i="4"/>
  <c r="T103" i="4" s="1"/>
  <c r="S101" i="4"/>
  <c r="S103" i="4" s="1"/>
  <c r="R101" i="4"/>
  <c r="R103" i="4" s="1"/>
  <c r="Q101" i="4"/>
  <c r="P101" i="4"/>
  <c r="P103" i="4" s="1"/>
  <c r="O101" i="4"/>
  <c r="O103" i="4" s="1"/>
  <c r="N101" i="4"/>
  <c r="N103" i="4" s="1"/>
  <c r="M101" i="4"/>
  <c r="L101" i="4"/>
  <c r="AD128" i="4" s="1"/>
  <c r="K101" i="4"/>
  <c r="K103" i="4" s="1"/>
  <c r="J101" i="4"/>
  <c r="J103" i="4" s="1"/>
  <c r="I101" i="4"/>
  <c r="I103" i="4" s="1"/>
  <c r="H101" i="4"/>
  <c r="H103" i="4" s="1"/>
  <c r="G101" i="4"/>
  <c r="AC128" i="4" s="1"/>
  <c r="V99" i="4"/>
  <c r="U99" i="4"/>
  <c r="T99" i="4"/>
  <c r="S99" i="4"/>
  <c r="R99" i="4"/>
  <c r="Q99" i="4"/>
  <c r="P99" i="4"/>
  <c r="O99" i="4"/>
  <c r="N99" i="4"/>
  <c r="M99" i="4"/>
  <c r="L99" i="4"/>
  <c r="K99" i="4"/>
  <c r="J99" i="4"/>
  <c r="I99" i="4"/>
  <c r="H99" i="4"/>
  <c r="G99" i="4"/>
  <c r="Z126" i="4" s="1"/>
  <c r="V98" i="4"/>
  <c r="V100" i="4" s="1"/>
  <c r="U98" i="4"/>
  <c r="U100" i="4" s="1"/>
  <c r="T98" i="4"/>
  <c r="T100" i="4" s="1"/>
  <c r="S98" i="4"/>
  <c r="S100" i="4" s="1"/>
  <c r="R98" i="4"/>
  <c r="Q98" i="4"/>
  <c r="Q100" i="4" s="1"/>
  <c r="P98" i="4"/>
  <c r="P100" i="4" s="1"/>
  <c r="O98" i="4"/>
  <c r="O100" i="4" s="1"/>
  <c r="N98" i="4"/>
  <c r="N100" i="4" s="1"/>
  <c r="M98" i="4"/>
  <c r="L98" i="4"/>
  <c r="K98" i="4"/>
  <c r="K100" i="4" s="1"/>
  <c r="J98" i="4"/>
  <c r="J100" i="4" s="1"/>
  <c r="I98" i="4"/>
  <c r="I100" i="4" s="1"/>
  <c r="H98" i="4"/>
  <c r="H100" i="4" s="1"/>
  <c r="G98" i="4"/>
  <c r="G100" i="4" s="1"/>
  <c r="AJ93" i="4"/>
  <c r="AJ91" i="4"/>
  <c r="F117" i="4"/>
  <c r="Z96" i="4"/>
  <c r="BG106" i="4"/>
  <c r="CX30" i="4"/>
  <c r="BH106" i="4"/>
  <c r="BW141" i="4"/>
  <c r="BY131" i="4"/>
  <c r="BZ125" i="4"/>
  <c r="BV134" i="4"/>
  <c r="BV146" i="4"/>
  <c r="BV149" i="4"/>
  <c r="S118" i="4"/>
  <c r="M100" i="4"/>
  <c r="U125" i="4"/>
  <c r="Q109" i="4"/>
  <c r="Q118" i="4"/>
  <c r="Q121" i="4"/>
  <c r="Q124" i="4"/>
  <c r="BX93" i="4"/>
  <c r="CH96" i="4"/>
  <c r="AN91" i="4"/>
  <c r="AN93" i="4"/>
  <c r="BT90" i="4"/>
  <c r="BX90" i="4"/>
  <c r="BT93" i="4"/>
  <c r="AZ98" i="4"/>
  <c r="BX125" i="4"/>
  <c r="AD91" i="4"/>
  <c r="Z91" i="4"/>
  <c r="AJ94" i="4"/>
  <c r="AN94" i="4"/>
  <c r="Z93" i="4"/>
  <c r="AD93" i="4"/>
  <c r="AN108" i="4"/>
  <c r="AD100" i="4"/>
  <c r="Z112" i="4"/>
  <c r="AJ90" i="4"/>
  <c r="AN90" i="4"/>
  <c r="AZ102" i="4"/>
  <c r="BT129" i="4" s="1"/>
  <c r="BX94" i="4"/>
  <c r="BT94" i="4"/>
  <c r="BT106" i="4"/>
  <c r="CH94" i="4"/>
  <c r="CD94" i="4"/>
  <c r="Z97" i="4"/>
  <c r="Z109" i="4"/>
  <c r="AD94" i="4"/>
  <c r="Z94" i="4"/>
  <c r="CU31" i="4"/>
  <c r="AD90" i="4"/>
  <c r="AZ99" i="4"/>
  <c r="BX91" i="4"/>
  <c r="BT91" i="4"/>
  <c r="CH91" i="4"/>
  <c r="CD91" i="4"/>
  <c r="CH109" i="4"/>
  <c r="BT114" i="4"/>
  <c r="CD90" i="4"/>
  <c r="CH90" i="4"/>
  <c r="CH93" i="4"/>
  <c r="BT102" i="4"/>
  <c r="CJ104" i="4"/>
  <c r="AP104" i="4"/>
  <c r="AL116" i="4"/>
  <c r="AL104" i="4"/>
  <c r="AL95" i="4"/>
  <c r="AM116" i="4"/>
  <c r="CJ101" i="4"/>
  <c r="AL107" i="4"/>
  <c r="AL98" i="4"/>
  <c r="BT92" i="4"/>
  <c r="AM92" i="4"/>
  <c r="CF107" i="4"/>
  <c r="AP110" i="4"/>
  <c r="AM98" i="4"/>
  <c r="AM95" i="4"/>
  <c r="CF116" i="4"/>
  <c r="CH110" i="4"/>
  <c r="CJ110" i="4"/>
  <c r="CI110" i="4"/>
  <c r="BW116" i="4"/>
  <c r="AL92" i="4"/>
  <c r="CF92" i="4"/>
  <c r="AP92" i="4"/>
  <c r="AM104" i="4"/>
  <c r="CJ92" i="4"/>
  <c r="CJ95" i="4"/>
  <c r="CF110" i="4"/>
  <c r="AP95" i="4"/>
  <c r="CG110" i="4"/>
  <c r="CG98" i="4"/>
  <c r="CG92" i="4"/>
  <c r="CG116" i="4"/>
  <c r="AP116" i="4"/>
  <c r="CJ116" i="4"/>
  <c r="CJ113" i="4"/>
  <c r="AP101" i="4"/>
  <c r="AP98" i="4"/>
  <c r="AM101" i="4"/>
  <c r="AP113" i="4"/>
  <c r="CG95" i="4"/>
  <c r="AK113" i="4"/>
  <c r="AK110" i="4"/>
  <c r="BY113" i="4"/>
  <c r="BV92" i="4"/>
  <c r="AO104" i="4"/>
  <c r="AO107" i="4"/>
  <c r="AL113" i="4"/>
  <c r="AL110" i="4"/>
  <c r="AK98" i="4"/>
  <c r="BW107" i="4"/>
  <c r="BV104" i="4"/>
  <c r="BY101" i="4"/>
  <c r="BY116" i="4"/>
  <c r="BZ107" i="4"/>
  <c r="BU101" i="4"/>
  <c r="BV113" i="4"/>
  <c r="BV95" i="4"/>
  <c r="BZ98" i="4"/>
  <c r="BV110" i="4"/>
  <c r="BW104" i="4"/>
  <c r="BW92" i="4"/>
  <c r="AB113" i="4"/>
  <c r="AE101" i="4"/>
  <c r="AD101" i="4"/>
  <c r="AF101" i="4"/>
  <c r="AE116" i="4"/>
  <c r="AE104" i="4"/>
  <c r="AE107" i="4"/>
  <c r="AC98" i="4"/>
  <c r="AF95" i="4"/>
  <c r="AC110" i="4"/>
  <c r="AB98" i="4"/>
  <c r="AC101" i="4"/>
  <c r="AB92" i="4"/>
  <c r="AF92" i="4"/>
  <c r="BZ101" i="4"/>
  <c r="CI104" i="4"/>
  <c r="CI98" i="4"/>
  <c r="CE107" i="4"/>
  <c r="AO113" i="4"/>
  <c r="AO116" i="4"/>
  <c r="AP107" i="4"/>
  <c r="AK101" i="4"/>
  <c r="AO98" i="4"/>
  <c r="AM110" i="4"/>
  <c r="AM113" i="4"/>
  <c r="BZ104" i="4"/>
  <c r="BU113" i="4"/>
  <c r="BW101" i="4"/>
  <c r="BW95" i="4"/>
  <c r="BZ113" i="4"/>
  <c r="BZ110" i="4"/>
  <c r="BU110" i="4"/>
  <c r="BU98" i="4"/>
  <c r="BW113" i="4"/>
  <c r="AF107" i="4"/>
  <c r="AC107" i="4"/>
  <c r="AB101" i="4"/>
  <c r="AF104" i="4"/>
  <c r="AE98" i="4"/>
  <c r="AK116" i="4"/>
  <c r="AB95" i="4"/>
  <c r="AA113" i="4"/>
  <c r="Z113" i="4"/>
  <c r="BU107" i="4"/>
  <c r="AC113" i="4"/>
  <c r="CI113" i="4"/>
  <c r="CI116" i="4"/>
  <c r="CJ107" i="4"/>
  <c r="CE101" i="4"/>
  <c r="CJ98" i="4"/>
  <c r="CG113" i="4"/>
  <c r="CE116" i="4"/>
  <c r="CF101" i="4"/>
  <c r="BV98" i="4"/>
  <c r="AB116" i="4"/>
  <c r="BV116" i="4"/>
  <c r="BY92" i="4"/>
  <c r="BX92" i="4"/>
  <c r="BW110" i="4"/>
  <c r="BY98" i="4"/>
  <c r="BW98" i="4"/>
  <c r="BX95" i="4"/>
  <c r="BY95" i="4"/>
  <c r="AC116" i="4"/>
  <c r="AA101" i="4"/>
  <c r="AA92" i="4"/>
  <c r="Z92" i="4"/>
  <c r="BY110" i="4"/>
  <c r="AA98" i="4"/>
  <c r="AA95" i="4"/>
  <c r="Z95" i="4"/>
  <c r="AF110" i="4"/>
  <c r="AK107" i="4"/>
  <c r="AC92" i="4"/>
  <c r="CI107" i="4"/>
  <c r="CD113" i="4"/>
  <c r="CE113" i="4"/>
  <c r="CD104" i="4"/>
  <c r="CE104" i="4"/>
  <c r="CE95" i="4"/>
  <c r="CD95" i="4"/>
  <c r="BV101" i="4"/>
  <c r="BU92" i="4"/>
  <c r="CI95" i="4"/>
  <c r="CH95" i="4"/>
  <c r="AA110" i="4"/>
  <c r="AM107" i="4"/>
  <c r="AO101" i="4"/>
  <c r="AJ118" i="4"/>
  <c r="AO92" i="4"/>
  <c r="AN92" i="4"/>
  <c r="AO95" i="4"/>
  <c r="AN95" i="4"/>
  <c r="BZ116" i="4"/>
  <c r="BZ92" i="4"/>
  <c r="BV107" i="4"/>
  <c r="BY104" i="4"/>
  <c r="BY107" i="4"/>
  <c r="BZ95" i="4"/>
  <c r="BU104" i="4"/>
  <c r="AK92" i="4"/>
  <c r="AJ92" i="4"/>
  <c r="AE110" i="4"/>
  <c r="AE113" i="4"/>
  <c r="AF113" i="4"/>
  <c r="AA107" i="4"/>
  <c r="AC104" i="4"/>
  <c r="AE95" i="4"/>
  <c r="AD95" i="4"/>
  <c r="AA116" i="4"/>
  <c r="AA104" i="4"/>
  <c r="BT95" i="4"/>
  <c r="BU95" i="4"/>
  <c r="AC95" i="4"/>
  <c r="AB110" i="4"/>
  <c r="AF98" i="4"/>
  <c r="AE92" i="4"/>
  <c r="AD92" i="4"/>
  <c r="AB107" i="4"/>
  <c r="AL101" i="4"/>
  <c r="AO110" i="4"/>
  <c r="AB104" i="4"/>
  <c r="AF116" i="4"/>
  <c r="CG107" i="4"/>
  <c r="CF104" i="4"/>
  <c r="CI101" i="4"/>
  <c r="CH92" i="4"/>
  <c r="CI92" i="4"/>
  <c r="CF113" i="4"/>
  <c r="CG101" i="4"/>
  <c r="CF95" i="4"/>
  <c r="CE110" i="4"/>
  <c r="CE98" i="4"/>
  <c r="CG104" i="4"/>
  <c r="AK104" i="4"/>
  <c r="CD92" i="4"/>
  <c r="CE92" i="4"/>
  <c r="BU116" i="4"/>
  <c r="AK95" i="4"/>
  <c r="AJ95" i="4"/>
  <c r="CF98" i="4"/>
  <c r="AP119" i="4"/>
  <c r="CU47" i="3"/>
  <c r="CT47" i="3"/>
  <c r="CS47" i="3"/>
  <c r="CR47" i="3"/>
  <c r="CQ47" i="3"/>
  <c r="CP47" i="3"/>
  <c r="CO47" i="3"/>
  <c r="CN47" i="3"/>
  <c r="CM47" i="3"/>
  <c r="CL47" i="3"/>
  <c r="CK47" i="3"/>
  <c r="CJ47" i="3"/>
  <c r="CI47" i="3"/>
  <c r="CU46" i="3"/>
  <c r="CT46" i="3"/>
  <c r="CS46" i="3"/>
  <c r="CR46" i="3"/>
  <c r="CQ46" i="3"/>
  <c r="CP46" i="3"/>
  <c r="CO46" i="3"/>
  <c r="CN46" i="3"/>
  <c r="CM46" i="3"/>
  <c r="CL46" i="3"/>
  <c r="CK46" i="3"/>
  <c r="CJ46" i="3"/>
  <c r="CI46" i="3"/>
  <c r="CU44" i="3"/>
  <c r="CT44" i="3"/>
  <c r="CS44" i="3"/>
  <c r="CR44" i="3"/>
  <c r="CQ44" i="3"/>
  <c r="CP44" i="3"/>
  <c r="CO44" i="3"/>
  <c r="CN44" i="3"/>
  <c r="CM44" i="3"/>
  <c r="CL44" i="3"/>
  <c r="CK44" i="3"/>
  <c r="CJ44" i="3"/>
  <c r="CI44" i="3"/>
  <c r="CU43" i="3"/>
  <c r="CT43" i="3"/>
  <c r="CS43" i="3"/>
  <c r="CR43" i="3"/>
  <c r="CQ43" i="3"/>
  <c r="CP43" i="3"/>
  <c r="CO43" i="3"/>
  <c r="CN43" i="3"/>
  <c r="CM43" i="3"/>
  <c r="CL43" i="3"/>
  <c r="CK43" i="3"/>
  <c r="CJ43" i="3"/>
  <c r="CI43" i="3"/>
  <c r="CU41" i="3"/>
  <c r="CT41" i="3"/>
  <c r="CS41" i="3"/>
  <c r="CR41" i="3"/>
  <c r="CQ41" i="3"/>
  <c r="CP41" i="3"/>
  <c r="CO41" i="3"/>
  <c r="CN41" i="3"/>
  <c r="CM41" i="3"/>
  <c r="CL41" i="3"/>
  <c r="CK41" i="3"/>
  <c r="CJ41" i="3"/>
  <c r="CI41" i="3"/>
  <c r="CU40" i="3"/>
  <c r="CT40" i="3"/>
  <c r="CS40" i="3"/>
  <c r="CR40" i="3"/>
  <c r="CQ40" i="3"/>
  <c r="CP40" i="3"/>
  <c r="CO40" i="3"/>
  <c r="CN40" i="3"/>
  <c r="CM40" i="3"/>
  <c r="CL40" i="3"/>
  <c r="CK40" i="3"/>
  <c r="CJ40" i="3"/>
  <c r="CI40" i="3"/>
  <c r="CU38" i="3"/>
  <c r="CT38" i="3"/>
  <c r="CS38" i="3"/>
  <c r="CR38" i="3"/>
  <c r="CQ38" i="3"/>
  <c r="CP38" i="3"/>
  <c r="CO38" i="3"/>
  <c r="CN38" i="3"/>
  <c r="CM38" i="3"/>
  <c r="CL38" i="3"/>
  <c r="CK38" i="3"/>
  <c r="CJ38" i="3"/>
  <c r="CI38" i="3"/>
  <c r="CU37" i="3"/>
  <c r="CT37" i="3"/>
  <c r="CS37" i="3"/>
  <c r="CR37" i="3"/>
  <c r="CQ37" i="3"/>
  <c r="CP37" i="3"/>
  <c r="CO37" i="3"/>
  <c r="CN37" i="3"/>
  <c r="CM37" i="3"/>
  <c r="CL37" i="3"/>
  <c r="CK37" i="3"/>
  <c r="CJ37" i="3"/>
  <c r="CI37" i="3"/>
  <c r="CU35" i="3"/>
  <c r="CT35" i="3"/>
  <c r="CS35" i="3"/>
  <c r="CR35" i="3"/>
  <c r="CQ35" i="3"/>
  <c r="CP35" i="3"/>
  <c r="CO35" i="3"/>
  <c r="CN35" i="3"/>
  <c r="CM35" i="3"/>
  <c r="CL35" i="3"/>
  <c r="CK35" i="3"/>
  <c r="CJ35" i="3"/>
  <c r="CI35" i="3"/>
  <c r="CU34" i="3"/>
  <c r="CT34" i="3"/>
  <c r="CS34" i="3"/>
  <c r="CR34" i="3"/>
  <c r="CQ34" i="3"/>
  <c r="CP34" i="3"/>
  <c r="CO34" i="3"/>
  <c r="CN34" i="3"/>
  <c r="CM34" i="3"/>
  <c r="CL34" i="3"/>
  <c r="CK34" i="3"/>
  <c r="CJ34" i="3"/>
  <c r="CI34" i="3"/>
  <c r="CU32" i="3"/>
  <c r="CT32" i="3"/>
  <c r="CS32" i="3"/>
  <c r="CR32" i="3"/>
  <c r="CQ32" i="3"/>
  <c r="CP32" i="3"/>
  <c r="CO32" i="3"/>
  <c r="CN32" i="3"/>
  <c r="CM32" i="3"/>
  <c r="CL32" i="3"/>
  <c r="CK32" i="3"/>
  <c r="CJ32" i="3"/>
  <c r="CI32" i="3"/>
  <c r="CU31" i="3"/>
  <c r="CT31" i="3"/>
  <c r="CS31" i="3"/>
  <c r="CR31" i="3"/>
  <c r="CQ31" i="3"/>
  <c r="CP31" i="3"/>
  <c r="CO31" i="3"/>
  <c r="CN31" i="3"/>
  <c r="CM31" i="3"/>
  <c r="CL31" i="3"/>
  <c r="CK31" i="3"/>
  <c r="CJ31" i="3"/>
  <c r="CI31" i="3"/>
  <c r="CU29" i="3"/>
  <c r="CT29" i="3"/>
  <c r="CS29" i="3"/>
  <c r="CR29" i="3"/>
  <c r="CQ29" i="3"/>
  <c r="CP29" i="3"/>
  <c r="CO29" i="3"/>
  <c r="CN29" i="3"/>
  <c r="CM29" i="3"/>
  <c r="CL29" i="3"/>
  <c r="CK29" i="3"/>
  <c r="CJ29" i="3"/>
  <c r="CI29" i="3"/>
  <c r="CU28" i="3"/>
  <c r="CT28" i="3"/>
  <c r="CS28" i="3"/>
  <c r="CR28" i="3"/>
  <c r="CQ28" i="3"/>
  <c r="CP28" i="3"/>
  <c r="CO28" i="3"/>
  <c r="CN28" i="3"/>
  <c r="CM28" i="3"/>
  <c r="CL28" i="3"/>
  <c r="CK28" i="3"/>
  <c r="CJ28" i="3"/>
  <c r="CI28" i="3"/>
  <c r="BG124" i="3"/>
  <c r="BQ119" i="3"/>
  <c r="BQ118" i="3"/>
  <c r="CA116" i="3"/>
  <c r="BZ116" i="3"/>
  <c r="BX116" i="3"/>
  <c r="BW116" i="3"/>
  <c r="BV116" i="3"/>
  <c r="BQ116" i="3"/>
  <c r="BP116" i="3"/>
  <c r="BN116" i="3"/>
  <c r="BM116" i="3"/>
  <c r="BL116" i="3"/>
  <c r="CA115" i="3"/>
  <c r="BZ115" i="3"/>
  <c r="BX115" i="3"/>
  <c r="BW115" i="3"/>
  <c r="BV115" i="3"/>
  <c r="BQ115" i="3"/>
  <c r="BP115" i="3"/>
  <c r="BN115" i="3"/>
  <c r="BM115" i="3"/>
  <c r="BL115" i="3"/>
  <c r="CA113" i="3"/>
  <c r="BZ113" i="3"/>
  <c r="BX113" i="3"/>
  <c r="BW113" i="3"/>
  <c r="BV113" i="3"/>
  <c r="BQ113" i="3"/>
  <c r="BP113" i="3"/>
  <c r="BN113" i="3"/>
  <c r="BM113" i="3"/>
  <c r="BL113" i="3"/>
  <c r="CA112" i="3"/>
  <c r="BZ112" i="3"/>
  <c r="BX112" i="3"/>
  <c r="BW112" i="3"/>
  <c r="BV112" i="3"/>
  <c r="BQ112" i="3"/>
  <c r="BP112" i="3"/>
  <c r="BN112" i="3"/>
  <c r="BM112" i="3"/>
  <c r="BL112" i="3"/>
  <c r="CA110" i="3"/>
  <c r="BZ110" i="3"/>
  <c r="BX110" i="3"/>
  <c r="BW110" i="3"/>
  <c r="BV110" i="3"/>
  <c r="BQ110" i="3"/>
  <c r="BP110" i="3"/>
  <c r="BN110" i="3"/>
  <c r="BM110" i="3"/>
  <c r="BL110" i="3"/>
  <c r="CA109" i="3"/>
  <c r="BZ109" i="3"/>
  <c r="BX109" i="3"/>
  <c r="BW109" i="3"/>
  <c r="BV109" i="3"/>
  <c r="BQ109" i="3"/>
  <c r="BP109" i="3"/>
  <c r="BN109" i="3"/>
  <c r="BM109" i="3"/>
  <c r="BL109" i="3"/>
  <c r="CA107" i="3"/>
  <c r="BZ107" i="3"/>
  <c r="BX107" i="3"/>
  <c r="BW107" i="3"/>
  <c r="BV107" i="3"/>
  <c r="BQ107" i="3"/>
  <c r="BP107" i="3"/>
  <c r="BN107" i="3"/>
  <c r="BM107" i="3"/>
  <c r="BL107" i="3"/>
  <c r="CA106" i="3"/>
  <c r="BZ106" i="3"/>
  <c r="BX106" i="3"/>
  <c r="BW106" i="3"/>
  <c r="BV106" i="3"/>
  <c r="BQ106" i="3"/>
  <c r="BP106" i="3"/>
  <c r="BN106" i="3"/>
  <c r="BM106" i="3"/>
  <c r="BL106" i="3"/>
  <c r="CA104" i="3"/>
  <c r="BZ104" i="3"/>
  <c r="BX104" i="3"/>
  <c r="BW104" i="3"/>
  <c r="BV104" i="3"/>
  <c r="BQ104" i="3"/>
  <c r="BP104" i="3"/>
  <c r="BN104" i="3"/>
  <c r="BM104" i="3"/>
  <c r="BL104" i="3"/>
  <c r="CA103" i="3"/>
  <c r="BZ103" i="3"/>
  <c r="BX103" i="3"/>
  <c r="BW103" i="3"/>
  <c r="BV103" i="3"/>
  <c r="BQ103" i="3"/>
  <c r="BP103" i="3"/>
  <c r="BN103" i="3"/>
  <c r="BM103" i="3"/>
  <c r="BL103" i="3"/>
  <c r="CA101" i="3"/>
  <c r="BZ101" i="3"/>
  <c r="BX101" i="3"/>
  <c r="BW101" i="3"/>
  <c r="BV101" i="3"/>
  <c r="BQ101" i="3"/>
  <c r="BP101" i="3"/>
  <c r="BN101" i="3"/>
  <c r="BM101" i="3"/>
  <c r="BL101" i="3"/>
  <c r="CA100" i="3"/>
  <c r="BZ100" i="3"/>
  <c r="BX100" i="3"/>
  <c r="BW100" i="3"/>
  <c r="BV100" i="3"/>
  <c r="BQ100" i="3"/>
  <c r="BP100" i="3"/>
  <c r="BN100" i="3"/>
  <c r="BM100" i="3"/>
  <c r="BL100" i="3"/>
  <c r="CA98" i="3"/>
  <c r="BZ98" i="3"/>
  <c r="BX98" i="3"/>
  <c r="BW98" i="3"/>
  <c r="BV98" i="3"/>
  <c r="BQ98" i="3"/>
  <c r="BP98" i="3"/>
  <c r="BN98" i="3"/>
  <c r="BM98" i="3"/>
  <c r="BL98" i="3"/>
  <c r="CA97" i="3"/>
  <c r="BZ97" i="3"/>
  <c r="BX97" i="3"/>
  <c r="BW97" i="3"/>
  <c r="BV97" i="3"/>
  <c r="BQ97" i="3"/>
  <c r="BP97" i="3"/>
  <c r="BN97" i="3"/>
  <c r="BM97" i="3"/>
  <c r="BL97" i="3"/>
  <c r="CA95" i="3"/>
  <c r="BZ95" i="3"/>
  <c r="BX95" i="3"/>
  <c r="BW95" i="3"/>
  <c r="BV95" i="3"/>
  <c r="BQ95" i="3"/>
  <c r="BP95" i="3"/>
  <c r="BN95" i="3"/>
  <c r="BM95" i="3"/>
  <c r="BL95" i="3"/>
  <c r="CA94" i="3"/>
  <c r="BZ94" i="3"/>
  <c r="BX94" i="3"/>
  <c r="BW94" i="3"/>
  <c r="BV94" i="3"/>
  <c r="BQ94" i="3"/>
  <c r="BP94" i="3"/>
  <c r="BN94" i="3"/>
  <c r="BM94" i="3"/>
  <c r="BL94" i="3"/>
  <c r="CA92" i="3"/>
  <c r="BZ92" i="3"/>
  <c r="BX92" i="3"/>
  <c r="BW92" i="3"/>
  <c r="BV92" i="3"/>
  <c r="BQ92" i="3"/>
  <c r="BP92" i="3"/>
  <c r="BN92" i="3"/>
  <c r="BM92" i="3"/>
  <c r="BL92" i="3"/>
  <c r="CA91" i="3"/>
  <c r="BZ91" i="3"/>
  <c r="BX91" i="3"/>
  <c r="BW91" i="3"/>
  <c r="BV91" i="3"/>
  <c r="BQ91" i="3"/>
  <c r="BP91" i="3"/>
  <c r="BN91" i="3"/>
  <c r="BM91" i="3"/>
  <c r="BL91" i="3"/>
  <c r="BF124" i="3"/>
  <c r="BE124" i="3"/>
  <c r="BD124" i="3"/>
  <c r="BC124" i="3"/>
  <c r="BB124" i="3"/>
  <c r="BA124" i="3"/>
  <c r="AZ124" i="3"/>
  <c r="AY124" i="3"/>
  <c r="AX124" i="3"/>
  <c r="AW124" i="3"/>
  <c r="AV124" i="3"/>
  <c r="AU124" i="3"/>
  <c r="BG123" i="3"/>
  <c r="BF123" i="3"/>
  <c r="BE123" i="3"/>
  <c r="BD123" i="3"/>
  <c r="BC123" i="3"/>
  <c r="BB123" i="3"/>
  <c r="BA123" i="3"/>
  <c r="AZ123" i="3"/>
  <c r="AY123" i="3"/>
  <c r="AX123" i="3"/>
  <c r="AW123" i="3"/>
  <c r="AV123" i="3"/>
  <c r="AU123" i="3"/>
  <c r="BG121" i="3"/>
  <c r="BF121" i="3"/>
  <c r="BE121" i="3"/>
  <c r="BD121" i="3"/>
  <c r="BC121" i="3"/>
  <c r="BB121" i="3"/>
  <c r="BA121" i="3"/>
  <c r="AZ121" i="3"/>
  <c r="AY121" i="3"/>
  <c r="AX121" i="3"/>
  <c r="AW121" i="3"/>
  <c r="AV121" i="3"/>
  <c r="AU121" i="3"/>
  <c r="BG120" i="3"/>
  <c r="BF120" i="3"/>
  <c r="BE120" i="3"/>
  <c r="BD120" i="3"/>
  <c r="BC120" i="3"/>
  <c r="BB120" i="3"/>
  <c r="BA120" i="3"/>
  <c r="AZ120" i="3"/>
  <c r="AY120" i="3"/>
  <c r="AX120" i="3"/>
  <c r="AW120" i="3"/>
  <c r="AV120" i="3"/>
  <c r="AU120" i="3"/>
  <c r="BG118" i="3"/>
  <c r="BF118" i="3"/>
  <c r="BE118" i="3"/>
  <c r="BD118" i="3"/>
  <c r="BC118" i="3"/>
  <c r="BB118" i="3"/>
  <c r="BA118" i="3"/>
  <c r="AZ118" i="3"/>
  <c r="AY118" i="3"/>
  <c r="AX118" i="3"/>
  <c r="AW118" i="3"/>
  <c r="AV118" i="3"/>
  <c r="AU118" i="3"/>
  <c r="BG117" i="3"/>
  <c r="BF117" i="3"/>
  <c r="BE117" i="3"/>
  <c r="BD117" i="3"/>
  <c r="BC117" i="3"/>
  <c r="BB117" i="3"/>
  <c r="BA117" i="3"/>
  <c r="AZ117" i="3"/>
  <c r="AY117" i="3"/>
  <c r="AX117" i="3"/>
  <c r="AW117" i="3"/>
  <c r="AV117" i="3"/>
  <c r="AU117" i="3"/>
  <c r="BG115" i="3"/>
  <c r="BF115" i="3"/>
  <c r="BE115" i="3"/>
  <c r="BD115" i="3"/>
  <c r="BC115" i="3"/>
  <c r="BB115" i="3"/>
  <c r="BA115" i="3"/>
  <c r="AZ115" i="3"/>
  <c r="AY115" i="3"/>
  <c r="AX115" i="3"/>
  <c r="AW115" i="3"/>
  <c r="AV115" i="3"/>
  <c r="AU115" i="3"/>
  <c r="BG114" i="3"/>
  <c r="BF114" i="3"/>
  <c r="BE114" i="3"/>
  <c r="BD114" i="3"/>
  <c r="BC114" i="3"/>
  <c r="BB114" i="3"/>
  <c r="BA114" i="3"/>
  <c r="AZ114" i="3"/>
  <c r="AY114" i="3"/>
  <c r="AX114" i="3"/>
  <c r="AW114" i="3"/>
  <c r="AV114" i="3"/>
  <c r="AU114" i="3"/>
  <c r="BG112" i="3"/>
  <c r="BF112" i="3"/>
  <c r="BE112" i="3"/>
  <c r="BD112" i="3"/>
  <c r="BC112" i="3"/>
  <c r="BB112" i="3"/>
  <c r="BA112" i="3"/>
  <c r="AZ112" i="3"/>
  <c r="AY112" i="3"/>
  <c r="AX112" i="3"/>
  <c r="AW112" i="3"/>
  <c r="AV112" i="3"/>
  <c r="AU112" i="3"/>
  <c r="BG111" i="3"/>
  <c r="BF111" i="3"/>
  <c r="BE111" i="3"/>
  <c r="BD111" i="3"/>
  <c r="BC111" i="3"/>
  <c r="BB111" i="3"/>
  <c r="BA111" i="3"/>
  <c r="AZ111" i="3"/>
  <c r="AY111" i="3"/>
  <c r="AX111" i="3"/>
  <c r="AW111" i="3"/>
  <c r="AV111" i="3"/>
  <c r="AU111" i="3"/>
  <c r="BG109" i="3"/>
  <c r="BF109" i="3"/>
  <c r="BE109" i="3"/>
  <c r="BD109" i="3"/>
  <c r="BC109" i="3"/>
  <c r="BB109" i="3"/>
  <c r="BA109" i="3"/>
  <c r="AZ109" i="3"/>
  <c r="AY109" i="3"/>
  <c r="AX109" i="3"/>
  <c r="AW109" i="3"/>
  <c r="AV109" i="3"/>
  <c r="AU109" i="3"/>
  <c r="BG108" i="3"/>
  <c r="BF108" i="3"/>
  <c r="BE108" i="3"/>
  <c r="BD108" i="3"/>
  <c r="BC108" i="3"/>
  <c r="BB108" i="3"/>
  <c r="BA108" i="3"/>
  <c r="AZ108" i="3"/>
  <c r="AY108" i="3"/>
  <c r="AX108" i="3"/>
  <c r="AW108" i="3"/>
  <c r="AV108" i="3"/>
  <c r="AU108" i="3"/>
  <c r="BG106" i="3"/>
  <c r="BF106" i="3"/>
  <c r="BE106" i="3"/>
  <c r="BD106" i="3"/>
  <c r="BC106" i="3"/>
  <c r="BB106" i="3"/>
  <c r="BA106" i="3"/>
  <c r="AZ106" i="3"/>
  <c r="AY106" i="3"/>
  <c r="AX106" i="3"/>
  <c r="AW106" i="3"/>
  <c r="AV106" i="3"/>
  <c r="AU106" i="3"/>
  <c r="BG105" i="3"/>
  <c r="BF105" i="3"/>
  <c r="BE105" i="3"/>
  <c r="BD105" i="3"/>
  <c r="BC105" i="3"/>
  <c r="BB105" i="3"/>
  <c r="BA105" i="3"/>
  <c r="AZ105" i="3"/>
  <c r="AY105" i="3"/>
  <c r="AX105" i="3"/>
  <c r="AW105" i="3"/>
  <c r="AV105" i="3"/>
  <c r="AU105" i="3"/>
  <c r="BG103" i="3"/>
  <c r="BF103" i="3"/>
  <c r="BE103" i="3"/>
  <c r="BD103" i="3"/>
  <c r="BC103" i="3"/>
  <c r="BB103" i="3"/>
  <c r="BA103" i="3"/>
  <c r="AZ103" i="3"/>
  <c r="AY103" i="3"/>
  <c r="AX103" i="3"/>
  <c r="AW103" i="3"/>
  <c r="AV103" i="3"/>
  <c r="AU103" i="3"/>
  <c r="BG102" i="3"/>
  <c r="BF102" i="3"/>
  <c r="BE102" i="3"/>
  <c r="BD102" i="3"/>
  <c r="BC102" i="3"/>
  <c r="BB102" i="3"/>
  <c r="BA102" i="3"/>
  <c r="AZ102" i="3"/>
  <c r="AY102" i="3"/>
  <c r="AX102" i="3"/>
  <c r="AW102" i="3"/>
  <c r="AV102" i="3"/>
  <c r="AU102" i="3"/>
  <c r="BG100" i="3"/>
  <c r="BF100" i="3"/>
  <c r="BE100" i="3"/>
  <c r="BD100" i="3"/>
  <c r="BC100" i="3"/>
  <c r="BB100" i="3"/>
  <c r="BA100" i="3"/>
  <c r="AZ100" i="3"/>
  <c r="AY100" i="3"/>
  <c r="AX100" i="3"/>
  <c r="AW100" i="3"/>
  <c r="AV100" i="3"/>
  <c r="AU100" i="3"/>
  <c r="BG99" i="3"/>
  <c r="BF99" i="3"/>
  <c r="BE99" i="3"/>
  <c r="BD99" i="3"/>
  <c r="BC99" i="3"/>
  <c r="BB99" i="3"/>
  <c r="BA99" i="3"/>
  <c r="AZ99" i="3"/>
  <c r="AY99" i="3"/>
  <c r="AX99" i="3"/>
  <c r="AW99" i="3"/>
  <c r="AV99" i="3"/>
  <c r="AU99" i="3"/>
  <c r="AH91" i="3"/>
  <c r="AI91" i="3"/>
  <c r="AL91" i="3"/>
  <c r="AM91" i="3"/>
  <c r="AH92" i="3"/>
  <c r="AI92" i="3"/>
  <c r="AJ92" i="3"/>
  <c r="AL92" i="3"/>
  <c r="AM92" i="3"/>
  <c r="AH94" i="3"/>
  <c r="AI94" i="3"/>
  <c r="AJ94" i="3"/>
  <c r="AL94" i="3"/>
  <c r="AM94" i="3"/>
  <c r="AH95" i="3"/>
  <c r="AI95" i="3"/>
  <c r="AJ95" i="3"/>
  <c r="AL95" i="3"/>
  <c r="AM95" i="3"/>
  <c r="AH97" i="3"/>
  <c r="AI97" i="3"/>
  <c r="AJ97" i="3"/>
  <c r="AL97" i="3"/>
  <c r="AM97" i="3"/>
  <c r="AH98" i="3"/>
  <c r="AI98" i="3"/>
  <c r="AJ98" i="3"/>
  <c r="AL98" i="3"/>
  <c r="AM98" i="3"/>
  <c r="AH100" i="3"/>
  <c r="AI100" i="3"/>
  <c r="AJ100" i="3"/>
  <c r="AL100" i="3"/>
  <c r="AM100" i="3"/>
  <c r="AH101" i="3"/>
  <c r="AI101" i="3"/>
  <c r="AJ101" i="3"/>
  <c r="AL101" i="3"/>
  <c r="AM101" i="3"/>
  <c r="AH103" i="3"/>
  <c r="AI103" i="3"/>
  <c r="AJ103" i="3"/>
  <c r="AL103" i="3"/>
  <c r="AM103" i="3"/>
  <c r="AH104" i="3"/>
  <c r="AI104" i="3"/>
  <c r="AJ104" i="3"/>
  <c r="AL104" i="3"/>
  <c r="AM104" i="3"/>
  <c r="AH106" i="3"/>
  <c r="AI106" i="3"/>
  <c r="AJ106" i="3"/>
  <c r="AL106" i="3"/>
  <c r="AM106" i="3"/>
  <c r="AH107" i="3"/>
  <c r="AI107" i="3"/>
  <c r="AJ107" i="3"/>
  <c r="AL107" i="3"/>
  <c r="AM107" i="3"/>
  <c r="AH109" i="3"/>
  <c r="AI109" i="3"/>
  <c r="AJ109" i="3"/>
  <c r="AL109" i="3"/>
  <c r="AM109" i="3"/>
  <c r="AH110" i="3"/>
  <c r="AI110" i="3"/>
  <c r="AJ110" i="3"/>
  <c r="AL110" i="3"/>
  <c r="AM110" i="3"/>
  <c r="AH112" i="3"/>
  <c r="AI112" i="3"/>
  <c r="AJ112" i="3"/>
  <c r="AL112" i="3"/>
  <c r="AM112" i="3"/>
  <c r="AH113" i="3"/>
  <c r="AI113" i="3"/>
  <c r="AJ113" i="3"/>
  <c r="AL113" i="3"/>
  <c r="AM113" i="3"/>
  <c r="AH115" i="3"/>
  <c r="AI115" i="3"/>
  <c r="AJ115" i="3"/>
  <c r="AL115" i="3"/>
  <c r="AM115" i="3"/>
  <c r="AH116" i="3"/>
  <c r="AI116" i="3"/>
  <c r="AJ116" i="3"/>
  <c r="AL116" i="3"/>
  <c r="AM116" i="3"/>
  <c r="X91" i="3"/>
  <c r="Y91" i="3"/>
  <c r="Z91" i="3"/>
  <c r="AB91" i="3"/>
  <c r="AC91" i="3"/>
  <c r="X92" i="3"/>
  <c r="Y92" i="3"/>
  <c r="Z92" i="3"/>
  <c r="AB92" i="3"/>
  <c r="AC92" i="3"/>
  <c r="X94" i="3"/>
  <c r="Y94" i="3"/>
  <c r="Z94" i="3"/>
  <c r="AB94" i="3"/>
  <c r="AC94" i="3"/>
  <c r="X95" i="3"/>
  <c r="Y95" i="3"/>
  <c r="Z95" i="3"/>
  <c r="AB95" i="3"/>
  <c r="AC95" i="3"/>
  <c r="X97" i="3"/>
  <c r="Y97" i="3"/>
  <c r="Z97" i="3"/>
  <c r="AB97" i="3"/>
  <c r="AC97" i="3"/>
  <c r="X98" i="3"/>
  <c r="Y98" i="3"/>
  <c r="Z98" i="3"/>
  <c r="AB98" i="3"/>
  <c r="AC98" i="3"/>
  <c r="X100" i="3"/>
  <c r="Y100" i="3"/>
  <c r="Z100" i="3"/>
  <c r="AB100" i="3"/>
  <c r="AC100" i="3"/>
  <c r="X101" i="3"/>
  <c r="Y101" i="3"/>
  <c r="Z101" i="3"/>
  <c r="AB101" i="3"/>
  <c r="AC101" i="3"/>
  <c r="X103" i="3"/>
  <c r="Y103" i="3"/>
  <c r="Z103" i="3"/>
  <c r="AB103" i="3"/>
  <c r="AC103" i="3"/>
  <c r="X104" i="3"/>
  <c r="Y104" i="3"/>
  <c r="Z104" i="3"/>
  <c r="AB104" i="3"/>
  <c r="AC104" i="3"/>
  <c r="X106" i="3"/>
  <c r="Y106" i="3"/>
  <c r="Z106" i="3"/>
  <c r="AB106" i="3"/>
  <c r="AC106" i="3"/>
  <c r="X107" i="3"/>
  <c r="Y107" i="3"/>
  <c r="Z107" i="3"/>
  <c r="AB107" i="3"/>
  <c r="AC107" i="3"/>
  <c r="X109" i="3"/>
  <c r="Y109" i="3"/>
  <c r="Z109" i="3"/>
  <c r="AB109" i="3"/>
  <c r="AC109" i="3"/>
  <c r="X110" i="3"/>
  <c r="Y110" i="3"/>
  <c r="Z110" i="3"/>
  <c r="AB110" i="3"/>
  <c r="AC110" i="3"/>
  <c r="X112" i="3"/>
  <c r="Y112" i="3"/>
  <c r="Z112" i="3"/>
  <c r="AB112" i="3"/>
  <c r="AC112" i="3"/>
  <c r="X113" i="3"/>
  <c r="Y113" i="3"/>
  <c r="Z113" i="3"/>
  <c r="AB113" i="3"/>
  <c r="AC113" i="3"/>
  <c r="X115" i="3"/>
  <c r="Y115" i="3"/>
  <c r="Z115" i="3"/>
  <c r="AB115" i="3"/>
  <c r="AC115" i="3"/>
  <c r="X116" i="3"/>
  <c r="Y116" i="3"/>
  <c r="Z116" i="3"/>
  <c r="AB116" i="3"/>
  <c r="AC116" i="3"/>
  <c r="S124" i="3"/>
  <c r="R124" i="3"/>
  <c r="Q124" i="3"/>
  <c r="O124" i="3"/>
  <c r="N124" i="3"/>
  <c r="M124" i="3"/>
  <c r="L124" i="3"/>
  <c r="K124" i="3"/>
  <c r="J124" i="3"/>
  <c r="I124" i="3"/>
  <c r="H124" i="3"/>
  <c r="G124" i="3"/>
  <c r="S123" i="3"/>
  <c r="R123" i="3"/>
  <c r="R125" i="3" s="1"/>
  <c r="Q123" i="3"/>
  <c r="P123" i="3"/>
  <c r="P125" i="3" s="1"/>
  <c r="O123" i="3"/>
  <c r="N123" i="3"/>
  <c r="M123" i="3"/>
  <c r="L123" i="3"/>
  <c r="K123" i="3"/>
  <c r="J123" i="3"/>
  <c r="I123" i="3"/>
  <c r="H123" i="3"/>
  <c r="G123" i="3"/>
  <c r="S121" i="3"/>
  <c r="R121" i="3"/>
  <c r="Q121" i="3"/>
  <c r="Q122" i="3" s="1"/>
  <c r="P121" i="3"/>
  <c r="O121" i="3"/>
  <c r="N121" i="3"/>
  <c r="M121" i="3"/>
  <c r="L121" i="3"/>
  <c r="K121" i="3"/>
  <c r="J121" i="3"/>
  <c r="I121" i="3"/>
  <c r="H121" i="3"/>
  <c r="G121" i="3"/>
  <c r="S120" i="3"/>
  <c r="R120" i="3"/>
  <c r="Q120" i="3"/>
  <c r="P120" i="3"/>
  <c r="O120" i="3"/>
  <c r="N120" i="3"/>
  <c r="M120" i="3"/>
  <c r="L120" i="3"/>
  <c r="K120" i="3"/>
  <c r="K122" i="3" s="1"/>
  <c r="J120" i="3"/>
  <c r="I120" i="3"/>
  <c r="I122" i="3" s="1"/>
  <c r="H120" i="3"/>
  <c r="G120" i="3"/>
  <c r="S118" i="3"/>
  <c r="R118" i="3"/>
  <c r="Q118" i="3"/>
  <c r="P118" i="3"/>
  <c r="O118" i="3"/>
  <c r="N118" i="3"/>
  <c r="M118" i="3"/>
  <c r="M119" i="3" s="1"/>
  <c r="L118" i="3"/>
  <c r="K118" i="3"/>
  <c r="K119" i="3" s="1"/>
  <c r="J118" i="3"/>
  <c r="I118" i="3"/>
  <c r="H118" i="3"/>
  <c r="G118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H119" i="3" s="1"/>
  <c r="G117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G115" i="3"/>
  <c r="S114" i="3"/>
  <c r="R114" i="3"/>
  <c r="R116" i="3" s="1"/>
  <c r="Q114" i="3"/>
  <c r="P114" i="3"/>
  <c r="O114" i="3"/>
  <c r="N114" i="3"/>
  <c r="M114" i="3"/>
  <c r="L114" i="3"/>
  <c r="K114" i="3"/>
  <c r="J114" i="3"/>
  <c r="I114" i="3"/>
  <c r="H114" i="3"/>
  <c r="G114" i="3"/>
  <c r="S112" i="3"/>
  <c r="R112" i="3"/>
  <c r="Q112" i="3"/>
  <c r="Q113" i="3" s="1"/>
  <c r="P112" i="3"/>
  <c r="O112" i="3"/>
  <c r="O113" i="3" s="1"/>
  <c r="N112" i="3"/>
  <c r="M112" i="3"/>
  <c r="L112" i="3"/>
  <c r="K112" i="3"/>
  <c r="J112" i="3"/>
  <c r="I112" i="3"/>
  <c r="H112" i="3"/>
  <c r="G112" i="3"/>
  <c r="S111" i="3"/>
  <c r="R111" i="3"/>
  <c r="Q111" i="3"/>
  <c r="P111" i="3"/>
  <c r="O111" i="3"/>
  <c r="N111" i="3"/>
  <c r="M111" i="3"/>
  <c r="L111" i="3"/>
  <c r="L113" i="3" s="1"/>
  <c r="K111" i="3"/>
  <c r="J111" i="3"/>
  <c r="I111" i="3"/>
  <c r="H111" i="3"/>
  <c r="G111" i="3"/>
  <c r="S109" i="3"/>
  <c r="R109" i="3"/>
  <c r="Q109" i="3"/>
  <c r="P109" i="3"/>
  <c r="O109" i="3"/>
  <c r="N109" i="3"/>
  <c r="M109" i="3"/>
  <c r="L109" i="3"/>
  <c r="K109" i="3"/>
  <c r="K110" i="3" s="1"/>
  <c r="J109" i="3"/>
  <c r="I109" i="3"/>
  <c r="I110" i="3" s="1"/>
  <c r="H109" i="3"/>
  <c r="G109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G108" i="3"/>
  <c r="S106" i="3"/>
  <c r="S107" i="3" s="1"/>
  <c r="R106" i="3"/>
  <c r="Q106" i="3"/>
  <c r="P106" i="3"/>
  <c r="O106" i="3"/>
  <c r="N106" i="3"/>
  <c r="M106" i="3"/>
  <c r="L106" i="3"/>
  <c r="K106" i="3"/>
  <c r="J106" i="3"/>
  <c r="I106" i="3"/>
  <c r="H106" i="3"/>
  <c r="G106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G105" i="3"/>
  <c r="S103" i="3"/>
  <c r="R103" i="3"/>
  <c r="Q103" i="3"/>
  <c r="P103" i="3"/>
  <c r="O103" i="3"/>
  <c r="O104" i="3" s="1"/>
  <c r="N103" i="3"/>
  <c r="M103" i="3"/>
  <c r="M104" i="3" s="1"/>
  <c r="L103" i="3"/>
  <c r="K103" i="3"/>
  <c r="J103" i="3"/>
  <c r="I103" i="3"/>
  <c r="H103" i="3"/>
  <c r="G103" i="3"/>
  <c r="S102" i="3"/>
  <c r="R102" i="3"/>
  <c r="Q102" i="3"/>
  <c r="P102" i="3"/>
  <c r="O102" i="3"/>
  <c r="N102" i="3"/>
  <c r="M102" i="3"/>
  <c r="L102" i="3"/>
  <c r="K102" i="3"/>
  <c r="J102" i="3"/>
  <c r="I102" i="3"/>
  <c r="H102" i="3"/>
  <c r="G102" i="3"/>
  <c r="S100" i="3"/>
  <c r="R100" i="3"/>
  <c r="Q100" i="3"/>
  <c r="P100" i="3"/>
  <c r="O100" i="3"/>
  <c r="O101" i="3" s="1"/>
  <c r="N100" i="3"/>
  <c r="M100" i="3"/>
  <c r="L100" i="3"/>
  <c r="K100" i="3"/>
  <c r="J100" i="3"/>
  <c r="I100" i="3"/>
  <c r="I101" i="3" s="1"/>
  <c r="H100" i="3"/>
  <c r="G100" i="3"/>
  <c r="S99" i="3"/>
  <c r="R99" i="3"/>
  <c r="Q99" i="3"/>
  <c r="P99" i="3"/>
  <c r="O99" i="3"/>
  <c r="N99" i="3"/>
  <c r="M99" i="3"/>
  <c r="L99" i="3"/>
  <c r="K99" i="3"/>
  <c r="J99" i="3"/>
  <c r="I99" i="3"/>
  <c r="H99" i="3"/>
  <c r="CO48" i="3"/>
  <c r="J119" i="3"/>
  <c r="BV151" i="4"/>
  <c r="BV142" i="4"/>
  <c r="CF119" i="4"/>
  <c r="BY119" i="4"/>
  <c r="AF119" i="4"/>
  <c r="CI119" i="4"/>
  <c r="AO119" i="4"/>
  <c r="BZ119" i="4"/>
  <c r="AL119" i="4"/>
  <c r="AM119" i="4"/>
  <c r="AI111" i="3"/>
  <c r="AM111" i="3"/>
  <c r="AC119" i="3"/>
  <c r="AI118" i="3"/>
  <c r="BL93" i="3"/>
  <c r="BN93" i="3"/>
  <c r="BL96" i="3"/>
  <c r="BN96" i="3"/>
  <c r="BL99" i="3"/>
  <c r="BN99" i="3"/>
  <c r="BL102" i="3"/>
  <c r="BN102" i="3"/>
  <c r="BL105" i="3"/>
  <c r="BN105" i="3"/>
  <c r="BL108" i="3"/>
  <c r="BN108" i="3"/>
  <c r="BL111" i="3"/>
  <c r="BN111" i="3"/>
  <c r="BL114" i="3"/>
  <c r="BN114" i="3"/>
  <c r="BL117" i="3"/>
  <c r="BN117" i="3"/>
  <c r="BN119" i="3"/>
  <c r="BY92" i="3"/>
  <c r="BZ93" i="3"/>
  <c r="BU95" i="3"/>
  <c r="BZ96" i="3"/>
  <c r="BZ99" i="3"/>
  <c r="BZ102" i="3"/>
  <c r="BY104" i="3"/>
  <c r="BZ105" i="3"/>
  <c r="BU107" i="3"/>
  <c r="BZ108" i="3"/>
  <c r="BZ111" i="3"/>
  <c r="BZ114" i="3"/>
  <c r="BY116" i="3"/>
  <c r="BZ117" i="3"/>
  <c r="BZ118" i="3"/>
  <c r="AI105" i="3"/>
  <c r="AI108" i="3"/>
  <c r="BO94" i="3"/>
  <c r="BO97" i="3"/>
  <c r="AT111" i="3"/>
  <c r="BK106" i="3"/>
  <c r="BO109" i="3"/>
  <c r="CA93" i="3"/>
  <c r="BW93" i="3"/>
  <c r="CA96" i="3"/>
  <c r="BW96" i="3"/>
  <c r="CA99" i="3"/>
  <c r="BW99" i="3"/>
  <c r="CA102" i="3"/>
  <c r="BW102" i="3"/>
  <c r="CA105" i="3"/>
  <c r="BW105" i="3"/>
  <c r="CA108" i="3"/>
  <c r="BW108" i="3"/>
  <c r="CA111" i="3"/>
  <c r="BW111" i="3"/>
  <c r="CA114" i="3"/>
  <c r="BW114" i="3"/>
  <c r="CA117" i="3"/>
  <c r="BW117" i="3"/>
  <c r="BP93" i="3"/>
  <c r="BP96" i="3"/>
  <c r="BO98" i="3"/>
  <c r="BP99" i="3"/>
  <c r="BO101" i="3"/>
  <c r="BP102" i="3"/>
  <c r="BP105" i="3"/>
  <c r="BO105" i="3"/>
  <c r="BK107" i="3"/>
  <c r="BP108" i="3"/>
  <c r="BO110" i="3"/>
  <c r="BP111" i="3"/>
  <c r="BK113" i="3"/>
  <c r="BP114" i="3"/>
  <c r="AT124" i="3"/>
  <c r="BP117" i="3"/>
  <c r="BO117" i="3"/>
  <c r="BP118" i="3"/>
  <c r="BL118" i="3"/>
  <c r="BN118" i="3"/>
  <c r="BM118" i="3"/>
  <c r="BV93" i="3"/>
  <c r="BX93" i="3"/>
  <c r="BV96" i="3"/>
  <c r="BX96" i="3"/>
  <c r="BV99" i="3"/>
  <c r="BX99" i="3"/>
  <c r="BV102" i="3"/>
  <c r="BX102" i="3"/>
  <c r="BV105" i="3"/>
  <c r="BX105" i="3"/>
  <c r="BV108" i="3"/>
  <c r="BX108" i="3"/>
  <c r="BV111" i="3"/>
  <c r="BX111" i="3"/>
  <c r="BV114" i="3"/>
  <c r="BX114" i="3"/>
  <c r="BV117" i="3"/>
  <c r="BX117" i="3"/>
  <c r="AC102" i="3"/>
  <c r="AC114" i="3"/>
  <c r="Y118" i="3"/>
  <c r="AM93" i="3"/>
  <c r="AM96" i="3"/>
  <c r="AM114" i="3"/>
  <c r="AM117" i="3"/>
  <c r="BQ93" i="3"/>
  <c r="BM93" i="3"/>
  <c r="BQ96" i="3"/>
  <c r="BM96" i="3"/>
  <c r="BQ99" i="3"/>
  <c r="BM99" i="3"/>
  <c r="BQ102" i="3"/>
  <c r="BM102" i="3"/>
  <c r="BQ105" i="3"/>
  <c r="BM105" i="3"/>
  <c r="BQ108" i="3"/>
  <c r="BM108" i="3"/>
  <c r="BQ111" i="3"/>
  <c r="BM111" i="3"/>
  <c r="BQ114" i="3"/>
  <c r="BM114" i="3"/>
  <c r="BQ117" i="3"/>
  <c r="BM117" i="3"/>
  <c r="BY91" i="3"/>
  <c r="BY97" i="3"/>
  <c r="BY100" i="3"/>
  <c r="BY103" i="3"/>
  <c r="BY112" i="3"/>
  <c r="BY115" i="3"/>
  <c r="AM99" i="3"/>
  <c r="AM119" i="3"/>
  <c r="AC96" i="3"/>
  <c r="Y96" i="3"/>
  <c r="AC108" i="3"/>
  <c r="Y108" i="3"/>
  <c r="AL99" i="3"/>
  <c r="AK101" i="3"/>
  <c r="AL102" i="3"/>
  <c r="AG104" i="3"/>
  <c r="AM105" i="3"/>
  <c r="AM108" i="3"/>
  <c r="AH111" i="3"/>
  <c r="AJ111" i="3"/>
  <c r="AG115" i="3"/>
  <c r="AH118" i="3"/>
  <c r="AJ118" i="3"/>
  <c r="AH93" i="3"/>
  <c r="AJ93" i="3"/>
  <c r="AJ96" i="3"/>
  <c r="AG103" i="3"/>
  <c r="AG107" i="3"/>
  <c r="AJ114" i="3"/>
  <c r="AH117" i="3"/>
  <c r="AJ117" i="3"/>
  <c r="AL93" i="3"/>
  <c r="AK95" i="3"/>
  <c r="AL96" i="3"/>
  <c r="AI99" i="3"/>
  <c r="AM102" i="3"/>
  <c r="AI102" i="3"/>
  <c r="AH105" i="3"/>
  <c r="AJ105" i="3"/>
  <c r="AH108" i="3"/>
  <c r="AJ108" i="3"/>
  <c r="AK112" i="3"/>
  <c r="AL114" i="3"/>
  <c r="AG116" i="3"/>
  <c r="AL117" i="3"/>
  <c r="AH96" i="3"/>
  <c r="AK100" i="3"/>
  <c r="AL105" i="3"/>
  <c r="AL108" i="3"/>
  <c r="AH114" i="3"/>
  <c r="Y102" i="3"/>
  <c r="Y114" i="3"/>
  <c r="AG92" i="3"/>
  <c r="AI93" i="3"/>
  <c r="AI96" i="3"/>
  <c r="AH99" i="3"/>
  <c r="AJ99" i="3"/>
  <c r="AH102" i="3"/>
  <c r="AJ102" i="3"/>
  <c r="AL111" i="3"/>
  <c r="AI114" i="3"/>
  <c r="AI117" i="3"/>
  <c r="AL118" i="3"/>
  <c r="AA91" i="3"/>
  <c r="X93" i="3"/>
  <c r="Z93" i="3"/>
  <c r="X105" i="3"/>
  <c r="Z105" i="3"/>
  <c r="AB111" i="3"/>
  <c r="X117" i="3"/>
  <c r="W110" i="3"/>
  <c r="AA110" i="3"/>
  <c r="W104" i="3"/>
  <c r="W98" i="3"/>
  <c r="AA98" i="3"/>
  <c r="AC93" i="3"/>
  <c r="Y93" i="3"/>
  <c r="AB96" i="3"/>
  <c r="X102" i="3"/>
  <c r="Z102" i="3"/>
  <c r="AC105" i="3"/>
  <c r="Y105" i="3"/>
  <c r="AB108" i="3"/>
  <c r="X114" i="3"/>
  <c r="Z114" i="3"/>
  <c r="Z119" i="3"/>
  <c r="Z117" i="3"/>
  <c r="AA113" i="3"/>
  <c r="W107" i="3"/>
  <c r="AA107" i="3"/>
  <c r="F103" i="3"/>
  <c r="W95" i="3"/>
  <c r="AA95" i="3"/>
  <c r="X96" i="3"/>
  <c r="Z96" i="3"/>
  <c r="AC99" i="3"/>
  <c r="Y99" i="3"/>
  <c r="AB102" i="3"/>
  <c r="X108" i="3"/>
  <c r="Z108" i="3"/>
  <c r="AC111" i="3"/>
  <c r="Y111" i="3"/>
  <c r="AB114" i="3"/>
  <c r="AB119" i="3"/>
  <c r="AB117" i="3"/>
  <c r="W115" i="3"/>
  <c r="AA115" i="3"/>
  <c r="W103" i="3"/>
  <c r="AA103" i="3"/>
  <c r="AB99" i="3"/>
  <c r="W112" i="3"/>
  <c r="W106" i="3"/>
  <c r="AA106" i="3"/>
  <c r="W94" i="3"/>
  <c r="AA94" i="3"/>
  <c r="AB93" i="3"/>
  <c r="X99" i="3"/>
  <c r="Z99" i="3"/>
  <c r="AB105" i="3"/>
  <c r="X111" i="3"/>
  <c r="Z111" i="3"/>
  <c r="AC117" i="3"/>
  <c r="Y117" i="3"/>
  <c r="AK119" i="3"/>
  <c r="BY114" i="3"/>
  <c r="AK108" i="3"/>
  <c r="AK99" i="3"/>
  <c r="AK105" i="3"/>
  <c r="W93" i="3"/>
  <c r="AA111" i="3"/>
  <c r="W99" i="3"/>
  <c r="BU111" i="3"/>
  <c r="W102" i="3"/>
  <c r="W114" i="3"/>
  <c r="BY96" i="3"/>
  <c r="BY99" i="3"/>
  <c r="AG96" i="3"/>
  <c r="BU99" i="3"/>
  <c r="AG120" i="3"/>
  <c r="BW120" i="3"/>
  <c r="BN120" i="3"/>
  <c r="BZ120" i="3"/>
  <c r="AA119" i="3"/>
  <c r="BL120" i="3"/>
  <c r="BM120" i="3"/>
  <c r="AJ120" i="3"/>
  <c r="AH120" i="3"/>
  <c r="AI120" i="3"/>
  <c r="W119" i="3"/>
  <c r="W111" i="3"/>
  <c r="AA105" i="3"/>
  <c r="W118" i="3"/>
  <c r="AA114" i="3"/>
  <c r="W108" i="3"/>
  <c r="AA102" i="3"/>
  <c r="AA99" i="3"/>
  <c r="W117" i="3"/>
  <c r="BU120" i="3"/>
  <c r="O126" i="3" l="1"/>
  <c r="R127" i="3"/>
  <c r="H127" i="3"/>
  <c r="K126" i="3"/>
  <c r="N127" i="3"/>
  <c r="Q126" i="3"/>
  <c r="BG126" i="3"/>
  <c r="AW126" i="3"/>
  <c r="CL50" i="3"/>
  <c r="CN50" i="3"/>
  <c r="AB147" i="4"/>
  <c r="CN48" i="3"/>
  <c r="E38" i="7"/>
  <c r="AS45" i="3" s="1"/>
  <c r="AS110" i="3" s="1"/>
  <c r="E49" i="8"/>
  <c r="BV39" i="4"/>
  <c r="AY39" i="4"/>
  <c r="S126" i="3"/>
  <c r="BE125" i="4"/>
  <c r="AG86" i="7"/>
  <c r="Y129" i="3"/>
  <c r="I125" i="4"/>
  <c r="AL86" i="7"/>
  <c r="V22" i="10"/>
  <c r="BE127" i="4"/>
  <c r="BE126" i="4"/>
  <c r="H92" i="2"/>
  <c r="BZ117" i="4"/>
  <c r="BZ118" i="4"/>
  <c r="G20" i="7"/>
  <c r="BV27" i="4" s="1"/>
  <c r="E50" i="8"/>
  <c r="AC150" i="3"/>
  <c r="AX39" i="4"/>
  <c r="D76" i="7"/>
  <c r="AA118" i="4"/>
  <c r="G126" i="3"/>
  <c r="J127" i="3"/>
  <c r="M126" i="3"/>
  <c r="P127" i="3"/>
  <c r="L127" i="3"/>
  <c r="AY126" i="3"/>
  <c r="AX127" i="3"/>
  <c r="AA144" i="4"/>
  <c r="D86" i="2"/>
  <c r="BL39" i="3"/>
  <c r="F76" i="7"/>
  <c r="F74" i="7"/>
  <c r="L101" i="3"/>
  <c r="R104" i="3"/>
  <c r="K107" i="3"/>
  <c r="Q110" i="3"/>
  <c r="M116" i="3"/>
  <c r="P119" i="3"/>
  <c r="S119" i="3"/>
  <c r="L125" i="3"/>
  <c r="CR30" i="3"/>
  <c r="CM42" i="3"/>
  <c r="K125" i="4"/>
  <c r="CV64" i="4"/>
  <c r="I126" i="3"/>
  <c r="BV150" i="4"/>
  <c r="D76" i="2"/>
  <c r="C33" i="11" s="1"/>
  <c r="AL118" i="4"/>
  <c r="BV117" i="4"/>
  <c r="BV118" i="4"/>
  <c r="Q101" i="3"/>
  <c r="S110" i="3"/>
  <c r="I113" i="3"/>
  <c r="O116" i="3"/>
  <c r="BT125" i="4"/>
  <c r="BT126" i="4"/>
  <c r="BY135" i="4"/>
  <c r="BY147" i="4"/>
  <c r="BM119" i="3"/>
  <c r="BV119" i="3"/>
  <c r="AK118" i="3"/>
  <c r="BK125" i="4"/>
  <c r="AE118" i="4"/>
  <c r="BB106" i="4"/>
  <c r="Y141" i="3"/>
  <c r="BW132" i="4"/>
  <c r="AK90" i="2"/>
  <c r="F111" i="3"/>
  <c r="X119" i="3"/>
  <c r="AC138" i="3"/>
  <c r="BV140" i="4"/>
  <c r="BZ150" i="4"/>
  <c r="CT27" i="3"/>
  <c r="N99" i="2"/>
  <c r="N89" i="2" s="1"/>
  <c r="Z117" i="4"/>
  <c r="AE117" i="4"/>
  <c r="F100" i="4"/>
  <c r="D74" i="2"/>
  <c r="C33" i="10" s="1"/>
  <c r="D91" i="2"/>
  <c r="F76" i="2"/>
  <c r="C34" i="11" s="1"/>
  <c r="F74" i="2"/>
  <c r="P91" i="2"/>
  <c r="P89" i="2"/>
  <c r="P87" i="2"/>
  <c r="AK88" i="2"/>
  <c r="K9" i="10"/>
  <c r="K12" i="10" s="1"/>
  <c r="K5" i="10"/>
  <c r="AL85" i="7"/>
  <c r="J91" i="7"/>
  <c r="J92" i="7" s="1"/>
  <c r="I91" i="7"/>
  <c r="Q91" i="7" s="1"/>
  <c r="AK85" i="7"/>
  <c r="N98" i="2"/>
  <c r="N88" i="2" s="1"/>
  <c r="M91" i="7"/>
  <c r="Q22" i="10"/>
  <c r="P24" i="10"/>
  <c r="U8" i="10"/>
  <c r="AA119" i="4"/>
  <c r="L19" i="10"/>
  <c r="AK117" i="4"/>
  <c r="AK118" i="4"/>
  <c r="S20" i="10"/>
  <c r="R26" i="10"/>
  <c r="R24" i="10"/>
  <c r="S22" i="10"/>
  <c r="AK114" i="3"/>
  <c r="W10" i="10"/>
  <c r="X10" i="10" s="1"/>
  <c r="X8" i="10"/>
  <c r="BY94" i="3"/>
  <c r="BL119" i="3"/>
  <c r="Z107" i="4"/>
  <c r="V106" i="4"/>
  <c r="BV143" i="4"/>
  <c r="BG127" i="4"/>
  <c r="DJ24" i="4"/>
  <c r="N100" i="2"/>
  <c r="N90" i="2" s="1"/>
  <c r="AC90" i="2"/>
  <c r="F106" i="3"/>
  <c r="AA120" i="3"/>
  <c r="T5" i="10"/>
  <c r="AH119" i="3"/>
  <c r="AJ119" i="3"/>
  <c r="W12" i="10"/>
  <c r="X6" i="10"/>
  <c r="BZ119" i="3"/>
  <c r="BO119" i="3"/>
  <c r="Z118" i="4"/>
  <c r="T24" i="10"/>
  <c r="U23" i="10"/>
  <c r="V23" i="10"/>
  <c r="U22" i="10"/>
  <c r="K24" i="10"/>
  <c r="U24" i="10" s="1"/>
  <c r="BK104" i="3"/>
  <c r="Z120" i="3"/>
  <c r="AA118" i="3"/>
  <c r="AA97" i="3"/>
  <c r="AG106" i="3"/>
  <c r="AT112" i="3"/>
  <c r="BK139" i="3" s="1"/>
  <c r="AT100" i="3"/>
  <c r="BY98" i="3"/>
  <c r="BK108" i="3"/>
  <c r="BU119" i="4"/>
  <c r="X130" i="3"/>
  <c r="X142" i="3"/>
  <c r="AC144" i="3"/>
  <c r="S122" i="3"/>
  <c r="Y150" i="3"/>
  <c r="I125" i="3"/>
  <c r="CH107" i="4"/>
  <c r="AB136" i="4"/>
  <c r="AB126" i="4"/>
  <c r="BW129" i="4"/>
  <c r="CN27" i="3"/>
  <c r="CR61" i="4"/>
  <c r="Q84" i="7"/>
  <c r="M104" i="2"/>
  <c r="G34" i="10"/>
  <c r="K11" i="10"/>
  <c r="K7" i="10"/>
  <c r="W7" i="10"/>
  <c r="X5" i="10"/>
  <c r="W11" i="10"/>
  <c r="P25" i="10"/>
  <c r="Q19" i="10"/>
  <c r="P21" i="10"/>
  <c r="T26" i="10"/>
  <c r="V20" i="10"/>
  <c r="X23" i="10"/>
  <c r="DE39" i="4"/>
  <c r="AB120" i="3"/>
  <c r="F102" i="3"/>
  <c r="F104" i="3" s="1"/>
  <c r="BV137" i="4"/>
  <c r="AA117" i="4"/>
  <c r="U104" i="2"/>
  <c r="G36" i="10"/>
  <c r="H104" i="2"/>
  <c r="F33" i="10"/>
  <c r="R21" i="10"/>
  <c r="S19" i="10"/>
  <c r="R25" i="10"/>
  <c r="W26" i="10"/>
  <c r="X26" i="10" s="1"/>
  <c r="X20" i="10"/>
  <c r="X22" i="10"/>
  <c r="W24" i="10"/>
  <c r="R7" i="10"/>
  <c r="R11" i="10"/>
  <c r="S5" i="10"/>
  <c r="AD119" i="4"/>
  <c r="K19" i="10"/>
  <c r="U19" i="10" s="1"/>
  <c r="AJ119" i="4"/>
  <c r="K20" i="10"/>
  <c r="K26" i="10" s="1"/>
  <c r="BQ120" i="3"/>
  <c r="CX45" i="4"/>
  <c r="T12" i="10"/>
  <c r="U6" i="10"/>
  <c r="V6" i="10"/>
  <c r="X120" i="3"/>
  <c r="H101" i="3"/>
  <c r="P101" i="3"/>
  <c r="K101" i="3"/>
  <c r="S101" i="3"/>
  <c r="I104" i="3"/>
  <c r="AA131" i="3" s="1"/>
  <c r="Q104" i="3"/>
  <c r="L107" i="3"/>
  <c r="G107" i="3"/>
  <c r="O127" i="3"/>
  <c r="R110" i="3"/>
  <c r="M110" i="3"/>
  <c r="H113" i="3"/>
  <c r="P113" i="3"/>
  <c r="K113" i="3"/>
  <c r="S113" i="3"/>
  <c r="I116" i="3"/>
  <c r="Q116" i="3"/>
  <c r="L119" i="3"/>
  <c r="X145" i="3"/>
  <c r="O119" i="3"/>
  <c r="AC147" i="3"/>
  <c r="R122" i="3"/>
  <c r="M122" i="3"/>
  <c r="H125" i="3"/>
  <c r="K125" i="3"/>
  <c r="AV126" i="3"/>
  <c r="BD126" i="3"/>
  <c r="AY127" i="3"/>
  <c r="BF126" i="3"/>
  <c r="CN49" i="3"/>
  <c r="CQ50" i="3"/>
  <c r="CS50" i="3"/>
  <c r="AJ107" i="4"/>
  <c r="Z115" i="4"/>
  <c r="AB149" i="4"/>
  <c r="D85" i="2"/>
  <c r="H91" i="7"/>
  <c r="Y104" i="2"/>
  <c r="G37" i="10"/>
  <c r="L104" i="2"/>
  <c r="F34" i="10"/>
  <c r="L92" i="2"/>
  <c r="P92" i="2" s="1"/>
  <c r="AK86" i="2"/>
  <c r="AL87" i="7"/>
  <c r="AD89" i="7"/>
  <c r="Z91" i="7"/>
  <c r="P10" i="10"/>
  <c r="Q8" i="10"/>
  <c r="CA118" i="3"/>
  <c r="BV120" i="3"/>
  <c r="L9" i="10"/>
  <c r="Q9" i="10" s="1"/>
  <c r="N23" i="10"/>
  <c r="O23" i="10" s="1"/>
  <c r="M23" i="10"/>
  <c r="BX128" i="4"/>
  <c r="H41" i="10"/>
  <c r="I13" i="10"/>
  <c r="Q20" i="10"/>
  <c r="P26" i="10"/>
  <c r="BO115" i="4"/>
  <c r="AT118" i="3"/>
  <c r="BY110" i="3"/>
  <c r="BK96" i="3"/>
  <c r="BP120" i="3"/>
  <c r="AA109" i="3"/>
  <c r="AL120" i="3"/>
  <c r="Y120" i="3"/>
  <c r="AK102" i="3"/>
  <c r="W101" i="3"/>
  <c r="BY106" i="3"/>
  <c r="BK112" i="3"/>
  <c r="AB125" i="4"/>
  <c r="AD129" i="4"/>
  <c r="AE134" i="4"/>
  <c r="AE138" i="4"/>
  <c r="AE146" i="4"/>
  <c r="CQ27" i="3"/>
  <c r="DH24" i="4"/>
  <c r="J101" i="2"/>
  <c r="J91" i="2" s="1"/>
  <c r="T104" i="2"/>
  <c r="F36" i="10"/>
  <c r="AK87" i="7"/>
  <c r="AC89" i="7"/>
  <c r="Q6" i="10"/>
  <c r="P12" i="10"/>
  <c r="V8" i="10"/>
  <c r="N8" i="10"/>
  <c r="O8" i="10" s="1"/>
  <c r="M8" i="10"/>
  <c r="S8" i="10"/>
  <c r="R10" i="10"/>
  <c r="T25" i="10"/>
  <c r="T21" i="10"/>
  <c r="V19" i="10"/>
  <c r="L26" i="10"/>
  <c r="N20" i="10"/>
  <c r="O20" i="10" s="1"/>
  <c r="N22" i="10"/>
  <c r="O22" i="10" s="1"/>
  <c r="L24" i="10"/>
  <c r="M22" i="10"/>
  <c r="L11" i="10"/>
  <c r="L7" i="10"/>
  <c r="N5" i="10"/>
  <c r="O5" i="10" s="1"/>
  <c r="M5" i="10"/>
  <c r="BO120" i="3"/>
  <c r="AG98" i="3"/>
  <c r="AG94" i="3"/>
  <c r="BY102" i="3"/>
  <c r="BK116" i="3"/>
  <c r="AT106" i="3"/>
  <c r="R101" i="3"/>
  <c r="H104" i="3"/>
  <c r="P104" i="3"/>
  <c r="K104" i="3"/>
  <c r="S104" i="3"/>
  <c r="I107" i="3"/>
  <c r="AB134" i="3" s="1"/>
  <c r="L110" i="3"/>
  <c r="O110" i="3"/>
  <c r="R113" i="3"/>
  <c r="M113" i="3"/>
  <c r="H116" i="3"/>
  <c r="P116" i="3"/>
  <c r="K116" i="3"/>
  <c r="S116" i="3"/>
  <c r="I119" i="3"/>
  <c r="Q119" i="3"/>
  <c r="L122" i="3"/>
  <c r="O122" i="3"/>
  <c r="BB125" i="3"/>
  <c r="CP42" i="3"/>
  <c r="AZ100" i="4"/>
  <c r="BZ128" i="4"/>
  <c r="D87" i="2"/>
  <c r="X104" i="2"/>
  <c r="F37" i="10"/>
  <c r="V91" i="7"/>
  <c r="AD91" i="7" s="1"/>
  <c r="X91" i="7"/>
  <c r="CH29" i="3"/>
  <c r="P11" i="10"/>
  <c r="Q5" i="10"/>
  <c r="P7" i="10"/>
  <c r="N6" i="10"/>
  <c r="O6" i="10" s="1"/>
  <c r="M6" i="10"/>
  <c r="L12" i="10"/>
  <c r="S6" i="10"/>
  <c r="R12" i="10"/>
  <c r="W25" i="10"/>
  <c r="X19" i="10"/>
  <c r="W21" i="10"/>
  <c r="X21" i="10" s="1"/>
  <c r="Q23" i="10"/>
  <c r="F103" i="4"/>
  <c r="E91" i="7"/>
  <c r="E33" i="4"/>
  <c r="AA96" i="3"/>
  <c r="W120" i="3"/>
  <c r="AT123" i="3"/>
  <c r="AT125" i="3" s="1"/>
  <c r="AB119" i="4"/>
  <c r="AB126" i="3"/>
  <c r="BE126" i="3"/>
  <c r="AZ127" i="3"/>
  <c r="CO49" i="3"/>
  <c r="CR50" i="3"/>
  <c r="AD118" i="4"/>
  <c r="Z128" i="4"/>
  <c r="AC137" i="4"/>
  <c r="AB151" i="4"/>
  <c r="L103" i="4"/>
  <c r="AD130" i="4" s="1"/>
  <c r="BY125" i="4"/>
  <c r="AM117" i="4"/>
  <c r="BC125" i="4"/>
  <c r="BC126" i="4"/>
  <c r="BK126" i="4"/>
  <c r="C34" i="10"/>
  <c r="AL89" i="2"/>
  <c r="Y91" i="7"/>
  <c r="AC88" i="2"/>
  <c r="BV118" i="3"/>
  <c r="BX118" i="3"/>
  <c r="CA119" i="3"/>
  <c r="AF118" i="4"/>
  <c r="D88" i="7"/>
  <c r="AM120" i="3"/>
  <c r="AG97" i="3"/>
  <c r="BO115" i="3"/>
  <c r="AT105" i="3"/>
  <c r="BK132" i="3" s="1"/>
  <c r="Y132" i="3"/>
  <c r="Q127" i="3"/>
  <c r="M125" i="3"/>
  <c r="AX126" i="3"/>
  <c r="BA127" i="3"/>
  <c r="BE113" i="3"/>
  <c r="CP49" i="3"/>
  <c r="AZ103" i="4"/>
  <c r="BX130" i="4" s="1"/>
  <c r="Z125" i="4"/>
  <c r="D86" i="7"/>
  <c r="B92" i="7"/>
  <c r="CP27" i="3"/>
  <c r="H86" i="2"/>
  <c r="AF86" i="2" s="1"/>
  <c r="AK120" i="3"/>
  <c r="F108" i="3"/>
  <c r="BO118" i="3"/>
  <c r="AA100" i="3"/>
  <c r="AA92" i="3"/>
  <c r="AA116" i="3"/>
  <c r="AK113" i="3"/>
  <c r="BO111" i="3"/>
  <c r="AK119" i="4"/>
  <c r="Z110" i="4"/>
  <c r="Z127" i="4"/>
  <c r="U91" i="7"/>
  <c r="U92" i="7" s="1"/>
  <c r="AC119" i="4"/>
  <c r="W92" i="3"/>
  <c r="BY109" i="3"/>
  <c r="BO95" i="3"/>
  <c r="AT117" i="3"/>
  <c r="BK144" i="3" s="1"/>
  <c r="Y119" i="3"/>
  <c r="P126" i="3"/>
  <c r="X151" i="3"/>
  <c r="O125" i="3"/>
  <c r="AU127" i="3"/>
  <c r="BC127" i="3"/>
  <c r="CU50" i="3"/>
  <c r="G112" i="4"/>
  <c r="AB139" i="4" s="1"/>
  <c r="BU125" i="4"/>
  <c r="BW126" i="4"/>
  <c r="BN127" i="4"/>
  <c r="BZ145" i="4"/>
  <c r="BW151" i="4"/>
  <c r="BW150" i="4"/>
  <c r="CR27" i="3"/>
  <c r="D91" i="7"/>
  <c r="AJ89" i="2"/>
  <c r="AK84" i="7"/>
  <c r="N91" i="7"/>
  <c r="T91" i="7"/>
  <c r="AD85" i="7"/>
  <c r="F120" i="3"/>
  <c r="AA147" i="3" s="1"/>
  <c r="AT109" i="3"/>
  <c r="BK136" i="3" s="1"/>
  <c r="BY119" i="3"/>
  <c r="DE42" i="4"/>
  <c r="AG109" i="3"/>
  <c r="AI119" i="3"/>
  <c r="AT99" i="3"/>
  <c r="BU113" i="3"/>
  <c r="BU101" i="3"/>
  <c r="BK119" i="3"/>
  <c r="BA126" i="3"/>
  <c r="BD127" i="3"/>
  <c r="CS49" i="3"/>
  <c r="AM118" i="4"/>
  <c r="BX127" i="4"/>
  <c r="BX126" i="4"/>
  <c r="BG125" i="4"/>
  <c r="BO127" i="4"/>
  <c r="BG126" i="4"/>
  <c r="BO126" i="4"/>
  <c r="CZ30" i="4"/>
  <c r="CS27" i="3"/>
  <c r="N95" i="2"/>
  <c r="N85" i="2" s="1"/>
  <c r="AD90" i="7"/>
  <c r="AC85" i="7"/>
  <c r="BW119" i="3"/>
  <c r="AE119" i="4"/>
  <c r="BW117" i="4"/>
  <c r="BW118" i="4"/>
  <c r="CG117" i="4"/>
  <c r="AG93" i="3"/>
  <c r="AL119" i="3"/>
  <c r="Z119" i="4"/>
  <c r="Y126" i="3"/>
  <c r="L104" i="3"/>
  <c r="J126" i="3"/>
  <c r="H110" i="3"/>
  <c r="P110" i="3"/>
  <c r="L116" i="3"/>
  <c r="R119" i="3"/>
  <c r="H122" i="3"/>
  <c r="P122" i="3"/>
  <c r="BB126" i="3"/>
  <c r="AW127" i="3"/>
  <c r="AZ110" i="3"/>
  <c r="CO50" i="3"/>
  <c r="AD114" i="4"/>
  <c r="AC129" i="4"/>
  <c r="AC131" i="4"/>
  <c r="BU141" i="4"/>
  <c r="BW148" i="4"/>
  <c r="BW147" i="4"/>
  <c r="BY151" i="4"/>
  <c r="AT103" i="3"/>
  <c r="C92" i="7"/>
  <c r="CH44" i="3"/>
  <c r="CI80" i="3" s="1"/>
  <c r="N96" i="2"/>
  <c r="N86" i="2" s="1"/>
  <c r="AL86" i="2" s="1"/>
  <c r="L91" i="7"/>
  <c r="L92" i="7" s="1"/>
  <c r="F118" i="3"/>
  <c r="W145" i="3" s="1"/>
  <c r="AT108" i="3"/>
  <c r="AT110" i="3" s="1"/>
  <c r="BO137" i="3" s="1"/>
  <c r="BY117" i="3"/>
  <c r="AC120" i="3"/>
  <c r="X118" i="3"/>
  <c r="BU105" i="3"/>
  <c r="AG119" i="3"/>
  <c r="BO99" i="3"/>
  <c r="BK103" i="3"/>
  <c r="Z126" i="3"/>
  <c r="BC126" i="3"/>
  <c r="BF127" i="3"/>
  <c r="CP50" i="3"/>
  <c r="BZ133" i="4"/>
  <c r="BI127" i="4"/>
  <c r="BA126" i="4"/>
  <c r="BI126" i="4"/>
  <c r="CM27" i="3"/>
  <c r="CH40" i="3"/>
  <c r="CI76" i="3" s="1"/>
  <c r="J96" i="2"/>
  <c r="J86" i="2" s="1"/>
  <c r="N97" i="2"/>
  <c r="N87" i="2" s="1"/>
  <c r="AL90" i="7"/>
  <c r="AC87" i="7"/>
  <c r="U92" i="2"/>
  <c r="U93" i="2" s="1"/>
  <c r="AN111" i="4"/>
  <c r="CU43" i="4"/>
  <c r="CV81" i="4" s="1"/>
  <c r="AJ110" i="4"/>
  <c r="AN110" i="4"/>
  <c r="AJ108" i="4"/>
  <c r="CU40" i="4"/>
  <c r="CV78" i="4" s="1"/>
  <c r="AN106" i="4"/>
  <c r="CU38" i="4"/>
  <c r="CR76" i="4" s="1"/>
  <c r="AN105" i="4"/>
  <c r="AJ105" i="4"/>
  <c r="AN101" i="4"/>
  <c r="AJ101" i="4"/>
  <c r="AJ100" i="4"/>
  <c r="AN100" i="4"/>
  <c r="AN99" i="4"/>
  <c r="AJ99" i="4"/>
  <c r="AJ98" i="4"/>
  <c r="AN98" i="4"/>
  <c r="AJ97" i="4"/>
  <c r="AN97" i="4"/>
  <c r="AJ96" i="4"/>
  <c r="AN96" i="4"/>
  <c r="BT112" i="4"/>
  <c r="AZ120" i="4"/>
  <c r="BX147" i="4" s="1"/>
  <c r="BT105" i="4"/>
  <c r="BX105" i="4"/>
  <c r="BT104" i="4"/>
  <c r="BX104" i="4"/>
  <c r="BT101" i="4"/>
  <c r="BX101" i="4"/>
  <c r="BT100" i="4"/>
  <c r="BX100" i="4"/>
  <c r="BT98" i="4"/>
  <c r="BX98" i="4"/>
  <c r="BX97" i="4"/>
  <c r="AZ105" i="4"/>
  <c r="CD119" i="4"/>
  <c r="CH118" i="4"/>
  <c r="CD118" i="4"/>
  <c r="CD117" i="4"/>
  <c r="CH117" i="4"/>
  <c r="CH111" i="4"/>
  <c r="CD111" i="4"/>
  <c r="CH105" i="4"/>
  <c r="CD105" i="4"/>
  <c r="CD97" i="4"/>
  <c r="CH97" i="4"/>
  <c r="BT119" i="4"/>
  <c r="BK120" i="3"/>
  <c r="BU93" i="3"/>
  <c r="BU119" i="3"/>
  <c r="AK117" i="3"/>
  <c r="BU108" i="3"/>
  <c r="AG111" i="3"/>
  <c r="F99" i="3"/>
  <c r="AA126" i="3" s="1"/>
  <c r="AG100" i="3"/>
  <c r="AK91" i="3"/>
  <c r="AK110" i="3"/>
  <c r="AK115" i="3"/>
  <c r="BO114" i="3"/>
  <c r="AT121" i="3"/>
  <c r="BO148" i="3" s="1"/>
  <c r="AT115" i="3"/>
  <c r="BO102" i="3"/>
  <c r="BK101" i="3"/>
  <c r="BO93" i="3"/>
  <c r="BO92" i="3"/>
  <c r="AT120" i="3"/>
  <c r="AT114" i="3"/>
  <c r="BK100" i="3"/>
  <c r="AT102" i="3"/>
  <c r="BK129" i="3" s="1"/>
  <c r="BO91" i="3"/>
  <c r="AN119" i="4"/>
  <c r="BX119" i="4"/>
  <c r="BT116" i="4"/>
  <c r="AJ104" i="4"/>
  <c r="BT107" i="4"/>
  <c r="BT109" i="4"/>
  <c r="CD106" i="4"/>
  <c r="AN114" i="4"/>
  <c r="AJ106" i="4"/>
  <c r="AJ115" i="4"/>
  <c r="CH46" i="3"/>
  <c r="F124" i="3"/>
  <c r="CH47" i="3"/>
  <c r="CI83" i="3" s="1"/>
  <c r="F121" i="3"/>
  <c r="CH43" i="3"/>
  <c r="CE79" i="3" s="1"/>
  <c r="CH41" i="3"/>
  <c r="CH42" i="3" s="1"/>
  <c r="F117" i="3"/>
  <c r="W144" i="3" s="1"/>
  <c r="CH38" i="3"/>
  <c r="CH37" i="3"/>
  <c r="CE73" i="3" s="1"/>
  <c r="F114" i="3"/>
  <c r="F116" i="3" s="1"/>
  <c r="CH35" i="3"/>
  <c r="F112" i="3"/>
  <c r="F113" i="3" s="1"/>
  <c r="CH32" i="3"/>
  <c r="CH33" i="3" s="1"/>
  <c r="F109" i="3"/>
  <c r="F110" i="3" s="1"/>
  <c r="AA137" i="3" s="1"/>
  <c r="CH31" i="3"/>
  <c r="CH28" i="3"/>
  <c r="F105" i="3"/>
  <c r="F107" i="3" s="1"/>
  <c r="W134" i="3" s="1"/>
  <c r="CH26" i="3"/>
  <c r="CH25" i="3"/>
  <c r="CI61" i="3" s="1"/>
  <c r="CH23" i="3"/>
  <c r="CI59" i="3" s="1"/>
  <c r="BO136" i="3"/>
  <c r="AG118" i="3"/>
  <c r="AS39" i="3"/>
  <c r="E86" i="2"/>
  <c r="F87" i="2"/>
  <c r="AA87" i="2" s="1"/>
  <c r="E90" i="2"/>
  <c r="K90" i="2" s="1"/>
  <c r="E86" i="7"/>
  <c r="K86" i="7" s="1"/>
  <c r="E39" i="3"/>
  <c r="E39" i="4"/>
  <c r="M101" i="3"/>
  <c r="AB127" i="4"/>
  <c r="AC149" i="4"/>
  <c r="AE125" i="4"/>
  <c r="AA125" i="4"/>
  <c r="AE126" i="4"/>
  <c r="AC126" i="4"/>
  <c r="AB128" i="4"/>
  <c r="AE129" i="4"/>
  <c r="M103" i="4"/>
  <c r="AA131" i="4"/>
  <c r="AA132" i="4"/>
  <c r="AF132" i="4"/>
  <c r="AC138" i="4"/>
  <c r="AF140" i="4"/>
  <c r="AA141" i="4"/>
  <c r="AC118" i="4"/>
  <c r="DE30" i="4"/>
  <c r="AA126" i="4"/>
  <c r="AC146" i="4"/>
  <c r="AE151" i="4"/>
  <c r="AC151" i="4"/>
  <c r="AC150" i="4"/>
  <c r="AF139" i="4"/>
  <c r="AB140" i="4"/>
  <c r="AB141" i="4"/>
  <c r="AF145" i="4"/>
  <c r="AB143" i="4"/>
  <c r="AC144" i="4"/>
  <c r="BU130" i="4"/>
  <c r="BV130" i="4"/>
  <c r="BV119" i="4"/>
  <c r="BW119" i="4"/>
  <c r="BU151" i="4"/>
  <c r="BT118" i="4"/>
  <c r="BT117" i="4"/>
  <c r="BT128" i="4"/>
  <c r="BU128" i="4"/>
  <c r="BV128" i="4"/>
  <c r="BV125" i="4"/>
  <c r="BY128" i="4"/>
  <c r="BW128" i="4"/>
  <c r="BW125" i="4"/>
  <c r="DG30" i="4"/>
  <c r="BZ126" i="4"/>
  <c r="BZ129" i="4"/>
  <c r="BU129" i="4"/>
  <c r="BU131" i="4"/>
  <c r="BU134" i="4"/>
  <c r="BW135" i="4"/>
  <c r="BU139" i="4"/>
  <c r="BU142" i="4"/>
  <c r="BU145" i="4"/>
  <c r="BU117" i="4"/>
  <c r="BU118" i="4"/>
  <c r="BW131" i="4"/>
  <c r="CF118" i="4"/>
  <c r="BZ127" i="4"/>
  <c r="BZ136" i="4"/>
  <c r="BV135" i="4"/>
  <c r="BZ139" i="4"/>
  <c r="BW138" i="4"/>
  <c r="BV138" i="4"/>
  <c r="BV141" i="4"/>
  <c r="BV145" i="4"/>
  <c r="BW144" i="4"/>
  <c r="BV144" i="4"/>
  <c r="BV148" i="4"/>
  <c r="BV147" i="4"/>
  <c r="BA100" i="4"/>
  <c r="BY127" i="4" s="1"/>
  <c r="BV126" i="4"/>
  <c r="CJ119" i="4"/>
  <c r="BW142" i="4"/>
  <c r="BU150" i="4"/>
  <c r="BU144" i="4"/>
  <c r="BU138" i="4"/>
  <c r="BU126" i="4"/>
  <c r="BV132" i="4"/>
  <c r="BY150" i="4"/>
  <c r="BY144" i="4"/>
  <c r="BY138" i="4"/>
  <c r="BY132" i="4"/>
  <c r="BY129" i="4"/>
  <c r="BY126" i="4"/>
  <c r="BM106" i="4"/>
  <c r="BM127" i="4" s="1"/>
  <c r="BL125" i="4"/>
  <c r="BH125" i="4"/>
  <c r="DI30" i="4"/>
  <c r="DI51" i="4" s="1"/>
  <c r="CE117" i="4"/>
  <c r="CY27" i="4"/>
  <c r="DG27" i="4"/>
  <c r="CU65" i="4" s="1"/>
  <c r="DJ27" i="4"/>
  <c r="CI117" i="4"/>
  <c r="CI118" i="4"/>
  <c r="CG118" i="4"/>
  <c r="BX129" i="4"/>
  <c r="BU132" i="4"/>
  <c r="BV131" i="4"/>
  <c r="BA109" i="4"/>
  <c r="BU136" i="4" s="1"/>
  <c r="BI125" i="4"/>
  <c r="BK106" i="4"/>
  <c r="BK127" i="4" s="1"/>
  <c r="BO125" i="4"/>
  <c r="BD127" i="4"/>
  <c r="BP127" i="4"/>
  <c r="BZ135" i="4"/>
  <c r="BZ138" i="4"/>
  <c r="BY142" i="4"/>
  <c r="BZ141" i="4"/>
  <c r="BY145" i="4"/>
  <c r="BW145" i="4"/>
  <c r="BZ144" i="4"/>
  <c r="BZ148" i="4"/>
  <c r="BU148" i="4"/>
  <c r="BZ147" i="4"/>
  <c r="DF30" i="4"/>
  <c r="CT68" i="4" s="1"/>
  <c r="DE49" i="4"/>
  <c r="CW24" i="4"/>
  <c r="CY24" i="4"/>
  <c r="CZ24" i="4"/>
  <c r="CX61" i="4"/>
  <c r="CV27" i="4"/>
  <c r="CX27" i="4"/>
  <c r="BX118" i="4"/>
  <c r="BX117" i="4"/>
  <c r="BY130" i="4"/>
  <c r="BZ130" i="4"/>
  <c r="BW130" i="4"/>
  <c r="AF151" i="4"/>
  <c r="AB129" i="4"/>
  <c r="AB131" i="4"/>
  <c r="AB134" i="4"/>
  <c r="AB135" i="4"/>
  <c r="AA151" i="4"/>
  <c r="AC142" i="4"/>
  <c r="AC132" i="4"/>
  <c r="AC125" i="4"/>
  <c r="AF149" i="4"/>
  <c r="Q106" i="4"/>
  <c r="Q103" i="4"/>
  <c r="AE131" i="4"/>
  <c r="S125" i="4"/>
  <c r="G106" i="4"/>
  <c r="AE133" i="4" s="1"/>
  <c r="AF129" i="4"/>
  <c r="AF126" i="4"/>
  <c r="DA49" i="4"/>
  <c r="DK30" i="4"/>
  <c r="DK51" i="4" s="1"/>
  <c r="CY30" i="4"/>
  <c r="CY51" i="4" s="1"/>
  <c r="CW30" i="4"/>
  <c r="CW51" i="4" s="1"/>
  <c r="AC140" i="4"/>
  <c r="R126" i="4"/>
  <c r="AF143" i="4"/>
  <c r="AA143" i="4"/>
  <c r="L121" i="4"/>
  <c r="AF148" i="4" s="1"/>
  <c r="AB146" i="4"/>
  <c r="CW49" i="4"/>
  <c r="CY49" i="4"/>
  <c r="DA30" i="4"/>
  <c r="DC49" i="4"/>
  <c r="CV49" i="4"/>
  <c r="CU87" i="4" s="1"/>
  <c r="DB49" i="4"/>
  <c r="AD125" i="4"/>
  <c r="Z129" i="4"/>
  <c r="AD126" i="4"/>
  <c r="AC134" i="4"/>
  <c r="R100" i="4"/>
  <c r="AF134" i="4"/>
  <c r="M126" i="4"/>
  <c r="AE140" i="4"/>
  <c r="AE132" i="4"/>
  <c r="AA146" i="4"/>
  <c r="O125" i="4"/>
  <c r="G125" i="4"/>
  <c r="AA128" i="4"/>
  <c r="AA134" i="4"/>
  <c r="L109" i="4"/>
  <c r="AE136" i="4" s="1"/>
  <c r="AA135" i="4"/>
  <c r="AA137" i="4"/>
  <c r="AA138" i="4"/>
  <c r="L115" i="4"/>
  <c r="AE142" i="4" s="1"/>
  <c r="AE141" i="4"/>
  <c r="AA150" i="4"/>
  <c r="Q125" i="3"/>
  <c r="S125" i="3"/>
  <c r="S128" i="3" s="1"/>
  <c r="CQ33" i="3"/>
  <c r="CH69" i="3" s="1"/>
  <c r="CM48" i="3"/>
  <c r="CS48" i="3"/>
  <c r="CN24" i="3"/>
  <c r="AC153" i="3"/>
  <c r="J125" i="3"/>
  <c r="N101" i="3"/>
  <c r="N104" i="3"/>
  <c r="N126" i="3"/>
  <c r="X153" i="3" s="1"/>
  <c r="BO151" i="3"/>
  <c r="BO145" i="3"/>
  <c r="AX107" i="3"/>
  <c r="BY120" i="3"/>
  <c r="BX120" i="3"/>
  <c r="CA120" i="3"/>
  <c r="BU118" i="3"/>
  <c r="BY118" i="3"/>
  <c r="AY101" i="3"/>
  <c r="BF101" i="3"/>
  <c r="BE110" i="3"/>
  <c r="BF113" i="3"/>
  <c r="AV119" i="3"/>
  <c r="AX119" i="3"/>
  <c r="AZ122" i="3"/>
  <c r="AY125" i="3"/>
  <c r="CQ30" i="3"/>
  <c r="CT30" i="3"/>
  <c r="CS33" i="3"/>
  <c r="CT33" i="3"/>
  <c r="CM39" i="3"/>
  <c r="CS39" i="3"/>
  <c r="CJ39" i="3"/>
  <c r="CL39" i="3"/>
  <c r="CK42" i="3"/>
  <c r="CJ42" i="3"/>
  <c r="CM45" i="3"/>
  <c r="CN45" i="3"/>
  <c r="CT45" i="3"/>
  <c r="CO30" i="3"/>
  <c r="CT50" i="3"/>
  <c r="AV127" i="3"/>
  <c r="AV107" i="3"/>
  <c r="CK49" i="3"/>
  <c r="CK30" i="3"/>
  <c r="BO147" i="3"/>
  <c r="BO135" i="3"/>
  <c r="AX101" i="3"/>
  <c r="AW101" i="3"/>
  <c r="AX104" i="3"/>
  <c r="AZ104" i="3"/>
  <c r="BA104" i="3"/>
  <c r="BG104" i="3"/>
  <c r="AZ107" i="3"/>
  <c r="BF107" i="3"/>
  <c r="BA107" i="3"/>
  <c r="BE107" i="3"/>
  <c r="BB110" i="3"/>
  <c r="BC110" i="3"/>
  <c r="AX113" i="3"/>
  <c r="BD113" i="3"/>
  <c r="BG113" i="3"/>
  <c r="AZ116" i="3"/>
  <c r="BG116" i="3"/>
  <c r="BF119" i="3"/>
  <c r="AU119" i="3"/>
  <c r="BB122" i="3"/>
  <c r="AU122" i="3"/>
  <c r="AW122" i="3"/>
  <c r="AX125" i="3"/>
  <c r="BD125" i="3"/>
  <c r="BF125" i="3"/>
  <c r="AW125" i="3"/>
  <c r="CJ30" i="3"/>
  <c r="CN30" i="3"/>
  <c r="CI30" i="3"/>
  <c r="CJ66" i="3" s="1"/>
  <c r="CS30" i="3"/>
  <c r="CL33" i="3"/>
  <c r="CN33" i="3"/>
  <c r="CI33" i="3"/>
  <c r="CN36" i="3"/>
  <c r="CP36" i="3"/>
  <c r="CI36" i="3"/>
  <c r="CO36" i="3"/>
  <c r="CQ36" i="3"/>
  <c r="CS36" i="3"/>
  <c r="CR39" i="3"/>
  <c r="CT39" i="3"/>
  <c r="CU39" i="3"/>
  <c r="CR42" i="3"/>
  <c r="CU42" i="3"/>
  <c r="CL45" i="3"/>
  <c r="CK45" i="3"/>
  <c r="CO45" i="3"/>
  <c r="CU45" i="3"/>
  <c r="CP48" i="3"/>
  <c r="CU48" i="3"/>
  <c r="BK148" i="3"/>
  <c r="BE127" i="3"/>
  <c r="AZ126" i="3"/>
  <c r="AY107" i="3"/>
  <c r="BG127" i="3"/>
  <c r="BG107" i="3"/>
  <c r="BA101" i="3"/>
  <c r="BC101" i="3"/>
  <c r="BE101" i="3"/>
  <c r="BG101" i="3"/>
  <c r="AV101" i="3"/>
  <c r="BQ127" i="3"/>
  <c r="AZ101" i="3"/>
  <c r="BM127" i="3"/>
  <c r="BD101" i="3"/>
  <c r="AW104" i="3"/>
  <c r="AY104" i="3"/>
  <c r="BE104" i="3"/>
  <c r="AV104" i="3"/>
  <c r="BQ130" i="3"/>
  <c r="BD104" i="3"/>
  <c r="BF104" i="3"/>
  <c r="BQ133" i="3"/>
  <c r="BL135" i="3"/>
  <c r="AW110" i="3"/>
  <c r="AY110" i="3"/>
  <c r="BA110" i="3"/>
  <c r="BG110" i="3"/>
  <c r="AV110" i="3"/>
  <c r="BM136" i="3"/>
  <c r="BD110" i="3"/>
  <c r="BF110" i="3"/>
  <c r="AY113" i="3"/>
  <c r="BA113" i="3"/>
  <c r="BC113" i="3"/>
  <c r="AV113" i="3"/>
  <c r="BQ139" i="3"/>
  <c r="AZ113" i="3"/>
  <c r="BM139" i="3"/>
  <c r="AW116" i="3"/>
  <c r="AY116" i="3"/>
  <c r="BA116" i="3"/>
  <c r="BE116" i="3"/>
  <c r="AV116" i="3"/>
  <c r="BM142" i="3"/>
  <c r="BD116" i="3"/>
  <c r="BF116" i="3"/>
  <c r="BL144" i="3"/>
  <c r="AY119" i="3"/>
  <c r="BA119" i="3"/>
  <c r="BC119" i="3"/>
  <c r="BE119" i="3"/>
  <c r="BG119" i="3"/>
  <c r="AZ119" i="3"/>
  <c r="BM145" i="3"/>
  <c r="BD119" i="3"/>
  <c r="BL147" i="3"/>
  <c r="AY122" i="3"/>
  <c r="BA122" i="3"/>
  <c r="BE122" i="3"/>
  <c r="BG122" i="3"/>
  <c r="AV122" i="3"/>
  <c r="BD122" i="3"/>
  <c r="BF122" i="3"/>
  <c r="BA125" i="3"/>
  <c r="BC125" i="3"/>
  <c r="BE125" i="3"/>
  <c r="BG125" i="3"/>
  <c r="AV125" i="3"/>
  <c r="AZ125" i="3"/>
  <c r="BM151" i="3"/>
  <c r="BK118" i="3"/>
  <c r="L126" i="3"/>
  <c r="O107" i="3"/>
  <c r="CP30" i="3"/>
  <c r="W130" i="3"/>
  <c r="S127" i="3"/>
  <c r="Z153" i="3"/>
  <c r="I127" i="3"/>
  <c r="AC154" i="3" s="1"/>
  <c r="AB153" i="3"/>
  <c r="G116" i="3"/>
  <c r="Q107" i="3"/>
  <c r="G119" i="3"/>
  <c r="AB146" i="3" s="1"/>
  <c r="J122" i="3"/>
  <c r="CM49" i="3"/>
  <c r="CQ49" i="3"/>
  <c r="CJ50" i="3"/>
  <c r="CH65" i="3"/>
  <c r="CJ33" i="3"/>
  <c r="CK67" i="3"/>
  <c r="CT49" i="3"/>
  <c r="CM33" i="3"/>
  <c r="CO33" i="3"/>
  <c r="CU33" i="3"/>
  <c r="CJ36" i="3"/>
  <c r="CG70" i="3"/>
  <c r="CR36" i="3"/>
  <c r="CT36" i="3"/>
  <c r="CF71" i="3"/>
  <c r="CK36" i="3"/>
  <c r="CM36" i="3"/>
  <c r="CU36" i="3"/>
  <c r="CK73" i="3"/>
  <c r="CN39" i="3"/>
  <c r="CK39" i="3"/>
  <c r="CO39" i="3"/>
  <c r="CQ39" i="3"/>
  <c r="CN42" i="3"/>
  <c r="CG76" i="3"/>
  <c r="CT42" i="3"/>
  <c r="CO42" i="3"/>
  <c r="CQ42" i="3"/>
  <c r="CS42" i="3"/>
  <c r="CJ45" i="3"/>
  <c r="CK79" i="3"/>
  <c r="CR45" i="3"/>
  <c r="CQ45" i="3"/>
  <c r="CJ48" i="3"/>
  <c r="CG82" i="3"/>
  <c r="CR48" i="3"/>
  <c r="CT48" i="3"/>
  <c r="CK24" i="3"/>
  <c r="CM24" i="3"/>
  <c r="CO24" i="3"/>
  <c r="CQ24" i="3"/>
  <c r="CT24" i="3"/>
  <c r="CR24" i="3"/>
  <c r="CS24" i="3"/>
  <c r="CU24" i="3"/>
  <c r="Z144" i="4"/>
  <c r="AD144" i="4"/>
  <c r="CU44" i="4"/>
  <c r="AD112" i="4"/>
  <c r="F119" i="4"/>
  <c r="AD111" i="4"/>
  <c r="CU41" i="4"/>
  <c r="CR79" i="4" s="1"/>
  <c r="AD109" i="4"/>
  <c r="Z108" i="4"/>
  <c r="F116" i="4"/>
  <c r="F118" i="4" s="1"/>
  <c r="F114" i="4"/>
  <c r="Z141" i="4" s="1"/>
  <c r="AD106" i="4"/>
  <c r="F113" i="4"/>
  <c r="CU37" i="4"/>
  <c r="AD105" i="4"/>
  <c r="F111" i="4"/>
  <c r="Z138" i="4" s="1"/>
  <c r="AD103" i="4"/>
  <c r="CU34" i="4"/>
  <c r="CR72" i="4" s="1"/>
  <c r="AD102" i="4"/>
  <c r="Z100" i="4"/>
  <c r="F108" i="4"/>
  <c r="F107" i="4"/>
  <c r="F109" i="4" s="1"/>
  <c r="AD99" i="4"/>
  <c r="F105" i="4"/>
  <c r="CU29" i="4"/>
  <c r="AD97" i="4"/>
  <c r="F104" i="4"/>
  <c r="AD131" i="4" s="1"/>
  <c r="AD96" i="4"/>
  <c r="AN103" i="4"/>
  <c r="AJ103" i="4"/>
  <c r="BX115" i="4"/>
  <c r="AZ123" i="4"/>
  <c r="BX150" i="4" s="1"/>
  <c r="AZ122" i="4"/>
  <c r="BX114" i="4"/>
  <c r="AZ119" i="4"/>
  <c r="BX146" i="4" s="1"/>
  <c r="BT111" i="4"/>
  <c r="BX108" i="4"/>
  <c r="BT108" i="4"/>
  <c r="BX106" i="4"/>
  <c r="AZ114" i="4"/>
  <c r="BX141" i="4" s="1"/>
  <c r="BX103" i="4"/>
  <c r="AZ111" i="4"/>
  <c r="BT138" i="4" s="1"/>
  <c r="AZ104" i="4"/>
  <c r="BX131" i="4" s="1"/>
  <c r="BX96" i="4"/>
  <c r="CH114" i="4"/>
  <c r="CD114" i="4"/>
  <c r="CD98" i="4"/>
  <c r="CH101" i="4"/>
  <c r="Z104" i="4"/>
  <c r="Z116" i="4"/>
  <c r="Z98" i="4"/>
  <c r="BX110" i="4"/>
  <c r="CD116" i="4"/>
  <c r="AJ116" i="4"/>
  <c r="AD117" i="4"/>
  <c r="BT113" i="4"/>
  <c r="AN113" i="4"/>
  <c r="AZ113" i="4"/>
  <c r="AZ107" i="4"/>
  <c r="BX134" i="4" s="1"/>
  <c r="AZ116" i="4"/>
  <c r="BT143" i="4" s="1"/>
  <c r="CH99" i="4"/>
  <c r="BX111" i="4"/>
  <c r="CH115" i="4"/>
  <c r="CH103" i="4"/>
  <c r="BT115" i="4"/>
  <c r="AZ117" i="4"/>
  <c r="BT144" i="4" s="1"/>
  <c r="BT97" i="4"/>
  <c r="AJ111" i="4"/>
  <c r="Z105" i="4"/>
  <c r="AN109" i="4"/>
  <c r="CU47" i="4"/>
  <c r="CU35" i="4"/>
  <c r="CD112" i="4"/>
  <c r="CD100" i="4"/>
  <c r="BX112" i="4"/>
  <c r="AZ108" i="4"/>
  <c r="AN102" i="4"/>
  <c r="CU46" i="4"/>
  <c r="CU48" i="4" s="1"/>
  <c r="AN112" i="4"/>
  <c r="F120" i="4"/>
  <c r="AD147" i="4" s="1"/>
  <c r="CU32" i="4"/>
  <c r="CU33" i="4" s="1"/>
  <c r="AD108" i="4"/>
  <c r="CU28" i="4"/>
  <c r="CV66" i="4" s="1"/>
  <c r="Z106" i="4"/>
  <c r="Z99" i="4"/>
  <c r="CH108" i="4"/>
  <c r="Z103" i="4"/>
  <c r="BT99" i="4"/>
  <c r="AZ110" i="4"/>
  <c r="BT137" i="4" s="1"/>
  <c r="F122" i="4"/>
  <c r="F110" i="4"/>
  <c r="Z137" i="4" s="1"/>
  <c r="F123" i="4"/>
  <c r="CH102" i="4"/>
  <c r="N92" i="2"/>
  <c r="AG88" i="7"/>
  <c r="BT141" i="4"/>
  <c r="I92" i="7"/>
  <c r="AF85" i="7"/>
  <c r="J99" i="2"/>
  <c r="J89" i="2" s="1"/>
  <c r="P86" i="7"/>
  <c r="AC90" i="7"/>
  <c r="E87" i="7"/>
  <c r="K87" i="7" s="1"/>
  <c r="X33" i="3"/>
  <c r="X57" i="3"/>
  <c r="BL45" i="3"/>
  <c r="BL69" i="3"/>
  <c r="AA39" i="4"/>
  <c r="AA63" i="4"/>
  <c r="BU27" i="4"/>
  <c r="AX100" i="4" s="1"/>
  <c r="BU51" i="4"/>
  <c r="AX112" i="4" s="1"/>
  <c r="D90" i="7"/>
  <c r="AX124" i="4"/>
  <c r="E85" i="7"/>
  <c r="W85" i="7" s="1"/>
  <c r="E89" i="7"/>
  <c r="E33" i="3"/>
  <c r="E69" i="3"/>
  <c r="X45" i="3"/>
  <c r="X69" i="3"/>
  <c r="BL33" i="3"/>
  <c r="BL57" i="3"/>
  <c r="AA27" i="4"/>
  <c r="AA51" i="4"/>
  <c r="BU39" i="4"/>
  <c r="BU63" i="4"/>
  <c r="AX118" i="4" s="1"/>
  <c r="AF85" i="2"/>
  <c r="AF91" i="2"/>
  <c r="AB91" i="2"/>
  <c r="AF89" i="2"/>
  <c r="AN89" i="2" s="1"/>
  <c r="AB89" i="2"/>
  <c r="AB87" i="2"/>
  <c r="T92" i="2"/>
  <c r="T93" i="2" s="1"/>
  <c r="X92" i="2"/>
  <c r="X93" i="2" s="1"/>
  <c r="AJ90" i="2"/>
  <c r="AJ88" i="2"/>
  <c r="D90" i="2"/>
  <c r="D88" i="2"/>
  <c r="C93" i="2"/>
  <c r="B93" i="2"/>
  <c r="P90" i="7"/>
  <c r="P88" i="7"/>
  <c r="Q90" i="7"/>
  <c r="AK90" i="7"/>
  <c r="AO90" i="7" s="1"/>
  <c r="AK86" i="7"/>
  <c r="AO86" i="7" s="1"/>
  <c r="Q86" i="7"/>
  <c r="AL91" i="2"/>
  <c r="AC88" i="7"/>
  <c r="X84" i="7"/>
  <c r="AJ84" i="7" s="1"/>
  <c r="X88" i="7"/>
  <c r="AJ88" i="7" s="1"/>
  <c r="V102" i="2"/>
  <c r="AJ117" i="4"/>
  <c r="J97" i="2"/>
  <c r="J87" i="2" s="1"/>
  <c r="AH87" i="2" s="1"/>
  <c r="AD91" i="2"/>
  <c r="AD89" i="2"/>
  <c r="AL85" i="2"/>
  <c r="T89" i="7"/>
  <c r="X90" i="7"/>
  <c r="AJ90" i="7" s="1"/>
  <c r="X86" i="7"/>
  <c r="AJ86" i="7" s="1"/>
  <c r="V98" i="2"/>
  <c r="V88" i="2" s="1"/>
  <c r="AS33" i="3"/>
  <c r="D89" i="2"/>
  <c r="F91" i="2"/>
  <c r="AA91" i="2" s="1"/>
  <c r="F89" i="2"/>
  <c r="O89" i="2" s="1"/>
  <c r="F85" i="2"/>
  <c r="G85" i="2" s="1"/>
  <c r="BV139" i="4"/>
  <c r="BL127" i="4"/>
  <c r="BY139" i="4"/>
  <c r="BW139" i="4"/>
  <c r="BF127" i="4"/>
  <c r="BJ127" i="4"/>
  <c r="BB127" i="4"/>
  <c r="CG119" i="4"/>
  <c r="CE119" i="4"/>
  <c r="CH119" i="4"/>
  <c r="BZ151" i="4"/>
  <c r="BY148" i="4"/>
  <c r="BX144" i="4"/>
  <c r="BX149" i="4"/>
  <c r="BX137" i="4"/>
  <c r="BU149" i="4"/>
  <c r="BU146" i="4"/>
  <c r="BU143" i="4"/>
  <c r="BU140" i="4"/>
  <c r="BU137" i="4"/>
  <c r="BZ149" i="4"/>
  <c r="BZ146" i="4"/>
  <c r="BZ143" i="4"/>
  <c r="BZ140" i="4"/>
  <c r="BZ137" i="4"/>
  <c r="BZ134" i="4"/>
  <c r="BZ132" i="4"/>
  <c r="BZ131" i="4"/>
  <c r="BY149" i="4"/>
  <c r="BY146" i="4"/>
  <c r="BY143" i="4"/>
  <c r="BY140" i="4"/>
  <c r="BY137" i="4"/>
  <c r="BY134" i="4"/>
  <c r="BW149" i="4"/>
  <c r="BW146" i="4"/>
  <c r="BW143" i="4"/>
  <c r="BW140" i="4"/>
  <c r="BW137" i="4"/>
  <c r="BW134" i="4"/>
  <c r="DD30" i="4"/>
  <c r="BA106" i="4"/>
  <c r="BY133" i="4" s="1"/>
  <c r="DF50" i="4"/>
  <c r="BC106" i="4"/>
  <c r="BC127" i="4" s="1"/>
  <c r="BF125" i="4"/>
  <c r="BZ152" i="4" s="1"/>
  <c r="DC30" i="4"/>
  <c r="DC51" i="4" s="1"/>
  <c r="BP125" i="4"/>
  <c r="BH127" i="4"/>
  <c r="BD125" i="4"/>
  <c r="BN125" i="4"/>
  <c r="BJ125" i="4"/>
  <c r="BB125" i="4"/>
  <c r="BB126" i="4"/>
  <c r="BD126" i="4"/>
  <c r="BF126" i="4"/>
  <c r="BH126" i="4"/>
  <c r="BJ126" i="4"/>
  <c r="BL126" i="4"/>
  <c r="BW153" i="4" s="1"/>
  <c r="BN126" i="4"/>
  <c r="BP126" i="4"/>
  <c r="CJ117" i="4"/>
  <c r="CE118" i="4"/>
  <c r="BA125" i="4"/>
  <c r="CU79" i="4"/>
  <c r="CW27" i="4"/>
  <c r="DA27" i="4"/>
  <c r="CV65" i="4" s="1"/>
  <c r="DC27" i="4"/>
  <c r="DE27" i="4"/>
  <c r="DI27" i="4"/>
  <c r="DK27" i="4"/>
  <c r="CX64" i="4"/>
  <c r="BV152" i="4"/>
  <c r="DE50" i="4"/>
  <c r="CW82" i="4"/>
  <c r="CU85" i="4"/>
  <c r="DD27" i="4"/>
  <c r="DH27" i="4"/>
  <c r="R109" i="4"/>
  <c r="R125" i="4"/>
  <c r="AC152" i="4" s="1"/>
  <c r="N125" i="4"/>
  <c r="J125" i="4"/>
  <c r="AF137" i="4"/>
  <c r="H125" i="4"/>
  <c r="L100" i="4"/>
  <c r="AF127" i="4" s="1"/>
  <c r="AF125" i="4"/>
  <c r="AE128" i="4"/>
  <c r="AF128" i="4"/>
  <c r="G103" i="4"/>
  <c r="AA129" i="4"/>
  <c r="I127" i="4"/>
  <c r="K127" i="4"/>
  <c r="M106" i="4"/>
  <c r="AF131" i="4"/>
  <c r="Q125" i="4"/>
  <c r="G126" i="4"/>
  <c r="I126" i="4"/>
  <c r="K126" i="4"/>
  <c r="O126" i="4"/>
  <c r="AB132" i="4"/>
  <c r="S126" i="4"/>
  <c r="U126" i="4"/>
  <c r="AF144" i="4"/>
  <c r="AE144" i="4"/>
  <c r="AD146" i="4"/>
  <c r="AF146" i="4"/>
  <c r="G121" i="4"/>
  <c r="AA147" i="4"/>
  <c r="AE147" i="4"/>
  <c r="AA149" i="4"/>
  <c r="AE149" i="4"/>
  <c r="CU69" i="4"/>
  <c r="DG33" i="4"/>
  <c r="CW72" i="4"/>
  <c r="DA36" i="4"/>
  <c r="CX74" i="4" s="1"/>
  <c r="P109" i="4"/>
  <c r="P125" i="4"/>
  <c r="T109" i="4"/>
  <c r="T125" i="4"/>
  <c r="AF135" i="4"/>
  <c r="L126" i="4"/>
  <c r="AE135" i="4"/>
  <c r="L125" i="4"/>
  <c r="AE137" i="4"/>
  <c r="V127" i="4"/>
  <c r="AF138" i="4"/>
  <c r="AD138" i="4"/>
  <c r="AA140" i="4"/>
  <c r="Q115" i="4"/>
  <c r="AF141" i="4"/>
  <c r="M115" i="4"/>
  <c r="G118" i="4"/>
  <c r="AE143" i="4"/>
  <c r="AF150" i="4"/>
  <c r="AE150" i="4"/>
  <c r="CS67" i="4"/>
  <c r="CV50" i="4"/>
  <c r="CV30" i="4"/>
  <c r="CX67" i="4"/>
  <c r="DB50" i="4"/>
  <c r="CX88" i="4" s="1"/>
  <c r="DB30" i="4"/>
  <c r="DJ50" i="4"/>
  <c r="DJ30" i="4"/>
  <c r="DJ51" i="4" s="1"/>
  <c r="CS69" i="4"/>
  <c r="CV33" i="4"/>
  <c r="CR71" i="4" s="1"/>
  <c r="CX33" i="4"/>
  <c r="CX51" i="4" s="1"/>
  <c r="CX49" i="4"/>
  <c r="CZ33" i="4"/>
  <c r="CZ49" i="4"/>
  <c r="CX69" i="4"/>
  <c r="DB33" i="4"/>
  <c r="CX71" i="4" s="1"/>
  <c r="DD33" i="4"/>
  <c r="DD49" i="4"/>
  <c r="CT69" i="4"/>
  <c r="DF33" i="4"/>
  <c r="DF49" i="4"/>
  <c r="DH33" i="4"/>
  <c r="DH51" i="4" s="1"/>
  <c r="DH49" i="4"/>
  <c r="CS72" i="4"/>
  <c r="CV36" i="4"/>
  <c r="CS74" i="4" s="1"/>
  <c r="CS75" i="4"/>
  <c r="CV39" i="4"/>
  <c r="CW77" i="4" s="1"/>
  <c r="CX75" i="4"/>
  <c r="DB39" i="4"/>
  <c r="CX77" i="4" s="1"/>
  <c r="CT75" i="4"/>
  <c r="DF39" i="4"/>
  <c r="CS78" i="4"/>
  <c r="CV42" i="4"/>
  <c r="CS80" i="4" s="1"/>
  <c r="CS81" i="4"/>
  <c r="CV45" i="4"/>
  <c r="CW83" i="4" s="1"/>
  <c r="CX81" i="4"/>
  <c r="DB45" i="4"/>
  <c r="CX83" i="4" s="1"/>
  <c r="CT81" i="4"/>
  <c r="DF45" i="4"/>
  <c r="CS84" i="4"/>
  <c r="CV48" i="4"/>
  <c r="CS86" i="4" s="1"/>
  <c r="CU61" i="4"/>
  <c r="DK24" i="4"/>
  <c r="CZ27" i="4"/>
  <c r="H126" i="4"/>
  <c r="J126" i="4"/>
  <c r="N126" i="4"/>
  <c r="P126" i="4"/>
  <c r="T126" i="4"/>
  <c r="V126" i="4"/>
  <c r="O127" i="4"/>
  <c r="S127" i="4"/>
  <c r="U127" i="4"/>
  <c r="H118" i="4"/>
  <c r="J118" i="4"/>
  <c r="N118" i="4"/>
  <c r="H124" i="4"/>
  <c r="J124" i="4"/>
  <c r="N124" i="4"/>
  <c r="P124" i="4"/>
  <c r="T124" i="4"/>
  <c r="AO117" i="4"/>
  <c r="AL117" i="4"/>
  <c r="CS66" i="4"/>
  <c r="CX66" i="4"/>
  <c r="CS70" i="4"/>
  <c r="CX70" i="4"/>
  <c r="CS73" i="4"/>
  <c r="CX73" i="4"/>
  <c r="CU75" i="4"/>
  <c r="DG39" i="4"/>
  <c r="CW78" i="4"/>
  <c r="DA42" i="4"/>
  <c r="CU81" i="4"/>
  <c r="DG45" i="4"/>
  <c r="CW84" i="4"/>
  <c r="DA48" i="4"/>
  <c r="CX86" i="4" s="1"/>
  <c r="CV24" i="4"/>
  <c r="CR62" i="4" s="1"/>
  <c r="CX76" i="4"/>
  <c r="CS79" i="4"/>
  <c r="CX79" i="4"/>
  <c r="CS82" i="4"/>
  <c r="CX82" i="4"/>
  <c r="CS85" i="4"/>
  <c r="CX85" i="4"/>
  <c r="CX24" i="4"/>
  <c r="CT61" i="4"/>
  <c r="CW66" i="4"/>
  <c r="CU66" i="4"/>
  <c r="CT67" i="4"/>
  <c r="CU67" i="4"/>
  <c r="CW70" i="4"/>
  <c r="CU73" i="4"/>
  <c r="CT66" i="4"/>
  <c r="CR65" i="4"/>
  <c r="CT60" i="4"/>
  <c r="DF24" i="4"/>
  <c r="CS63" i="4"/>
  <c r="CT63" i="4"/>
  <c r="CR63" i="4"/>
  <c r="CS64" i="4"/>
  <c r="CR64" i="4"/>
  <c r="CW64" i="4"/>
  <c r="CT64" i="4"/>
  <c r="DF27" i="4"/>
  <c r="CT65" i="4" s="1"/>
  <c r="CT87" i="4"/>
  <c r="CT70" i="4"/>
  <c r="CT73" i="4"/>
  <c r="CS76" i="4"/>
  <c r="CT76" i="4"/>
  <c r="CW80" i="4"/>
  <c r="CT79" i="4"/>
  <c r="CU83" i="4"/>
  <c r="CT82" i="4"/>
  <c r="CT85" i="4"/>
  <c r="CV62" i="4"/>
  <c r="CX60" i="4"/>
  <c r="DB24" i="4"/>
  <c r="CX62" i="4" s="1"/>
  <c r="CU60" i="4"/>
  <c r="DG24" i="4"/>
  <c r="DI24" i="4"/>
  <c r="CW61" i="4"/>
  <c r="CV61" i="4"/>
  <c r="CX63" i="4"/>
  <c r="DB27" i="4"/>
  <c r="CU63" i="4"/>
  <c r="CW67" i="4"/>
  <c r="CW69" i="4"/>
  <c r="CU70" i="4"/>
  <c r="CX72" i="4"/>
  <c r="CT72" i="4"/>
  <c r="CU72" i="4"/>
  <c r="CW73" i="4"/>
  <c r="CW75" i="4"/>
  <c r="CU76" i="4"/>
  <c r="CX78" i="4"/>
  <c r="CT78" i="4"/>
  <c r="CU78" i="4"/>
  <c r="CW79" i="4"/>
  <c r="CW81" i="4"/>
  <c r="CU82" i="4"/>
  <c r="CX84" i="4"/>
  <c r="CT84" i="4"/>
  <c r="CU84" i="4"/>
  <c r="CW85" i="4"/>
  <c r="CS60" i="4"/>
  <c r="CR60" i="4"/>
  <c r="CW60" i="4"/>
  <c r="CV60" i="4"/>
  <c r="CW63" i="4"/>
  <c r="CU64" i="4"/>
  <c r="CS61" i="4"/>
  <c r="CV63" i="4"/>
  <c r="CW76" i="4"/>
  <c r="BQ154" i="3"/>
  <c r="BL126" i="3"/>
  <c r="AU101" i="3"/>
  <c r="BP126" i="3"/>
  <c r="BL129" i="3"/>
  <c r="AU104" i="3"/>
  <c r="BN129" i="3"/>
  <c r="BC104" i="3"/>
  <c r="BM130" i="3"/>
  <c r="BB104" i="3"/>
  <c r="BL132" i="3"/>
  <c r="AU126" i="3"/>
  <c r="BP132" i="3"/>
  <c r="BM133" i="3"/>
  <c r="BB127" i="3"/>
  <c r="BN135" i="3"/>
  <c r="BQ136" i="3"/>
  <c r="AX110" i="3"/>
  <c r="BL138" i="3"/>
  <c r="AU113" i="3"/>
  <c r="BP138" i="3"/>
  <c r="AU116" i="3"/>
  <c r="BN141" i="3"/>
  <c r="BC116" i="3"/>
  <c r="BQ142" i="3"/>
  <c r="AX116" i="3"/>
  <c r="BQ143" i="3" s="1"/>
  <c r="BP144" i="3"/>
  <c r="AW119" i="3"/>
  <c r="BN147" i="3"/>
  <c r="BQ148" i="3"/>
  <c r="AX122" i="3"/>
  <c r="BL150" i="3"/>
  <c r="AU125" i="3"/>
  <c r="BP150" i="3"/>
  <c r="CF68" i="3"/>
  <c r="CI50" i="3"/>
  <c r="CF86" i="3" s="1"/>
  <c r="CK33" i="3"/>
  <c r="CK50" i="3"/>
  <c r="BK126" i="3"/>
  <c r="BB119" i="3"/>
  <c r="BB113" i="3"/>
  <c r="BB107" i="3"/>
  <c r="BQ153" i="3"/>
  <c r="BB101" i="3"/>
  <c r="BD107" i="3"/>
  <c r="AW107" i="3"/>
  <c r="BC107" i="3"/>
  <c r="AU107" i="3"/>
  <c r="BC122" i="3"/>
  <c r="AW113" i="3"/>
  <c r="AU110" i="3"/>
  <c r="BB116" i="3"/>
  <c r="BQ126" i="3"/>
  <c r="BL127" i="3"/>
  <c r="BN127" i="3"/>
  <c r="BM129" i="3"/>
  <c r="BP130" i="3"/>
  <c r="BQ132" i="3"/>
  <c r="BL133" i="3"/>
  <c r="BN133" i="3"/>
  <c r="BM135" i="3"/>
  <c r="BQ138" i="3"/>
  <c r="BL139" i="3"/>
  <c r="BN139" i="3"/>
  <c r="BM141" i="3"/>
  <c r="BL142" i="3"/>
  <c r="BP142" i="3"/>
  <c r="BQ144" i="3"/>
  <c r="BL145" i="3"/>
  <c r="BN145" i="3"/>
  <c r="BQ147" i="3"/>
  <c r="BM147" i="3"/>
  <c r="BL148" i="3"/>
  <c r="BP148" i="3"/>
  <c r="BQ150" i="3"/>
  <c r="BL151" i="3"/>
  <c r="BN151" i="3"/>
  <c r="CL24" i="3"/>
  <c r="CK60" i="3" s="1"/>
  <c r="CP24" i="3"/>
  <c r="CJ24" i="3"/>
  <c r="BN126" i="3"/>
  <c r="BP129" i="3"/>
  <c r="BN132" i="3"/>
  <c r="BP135" i="3"/>
  <c r="BN138" i="3"/>
  <c r="BP141" i="3"/>
  <c r="BN144" i="3"/>
  <c r="BQ145" i="3"/>
  <c r="BP147" i="3"/>
  <c r="BM148" i="3"/>
  <c r="BN150" i="3"/>
  <c r="BQ151" i="3"/>
  <c r="CS45" i="3"/>
  <c r="CK48" i="3"/>
  <c r="CQ48" i="3"/>
  <c r="CI24" i="3"/>
  <c r="CJ60" i="3" s="1"/>
  <c r="BL141" i="3"/>
  <c r="BP136" i="3"/>
  <c r="BM126" i="3"/>
  <c r="BP127" i="3"/>
  <c r="BQ129" i="3"/>
  <c r="BL130" i="3"/>
  <c r="BN130" i="3"/>
  <c r="BM132" i="3"/>
  <c r="BP133" i="3"/>
  <c r="BQ135" i="3"/>
  <c r="BL136" i="3"/>
  <c r="BN136" i="3"/>
  <c r="BM138" i="3"/>
  <c r="BP139" i="3"/>
  <c r="BQ141" i="3"/>
  <c r="BN142" i="3"/>
  <c r="BM144" i="3"/>
  <c r="BP145" i="3"/>
  <c r="BN148" i="3"/>
  <c r="BM150" i="3"/>
  <c r="BP151" i="3"/>
  <c r="CJ49" i="3"/>
  <c r="CK59" i="3"/>
  <c r="CG59" i="3"/>
  <c r="CF61" i="3"/>
  <c r="CF62" i="3"/>
  <c r="K127" i="3"/>
  <c r="G104" i="3"/>
  <c r="Z131" i="3" s="1"/>
  <c r="J113" i="3"/>
  <c r="N107" i="3"/>
  <c r="X134" i="3" s="1"/>
  <c r="N116" i="3"/>
  <c r="P107" i="3"/>
  <c r="AC126" i="3"/>
  <c r="J101" i="3"/>
  <c r="X127" i="3"/>
  <c r="G101" i="3"/>
  <c r="AC129" i="3"/>
  <c r="J104" i="3"/>
  <c r="H107" i="3"/>
  <c r="H126" i="3"/>
  <c r="AC132" i="3"/>
  <c r="J107" i="3"/>
  <c r="AC134" i="3" s="1"/>
  <c r="R107" i="3"/>
  <c r="R126" i="3"/>
  <c r="X133" i="3"/>
  <c r="G127" i="3"/>
  <c r="X154" i="3" s="1"/>
  <c r="M107" i="3"/>
  <c r="M127" i="3"/>
  <c r="AC135" i="3"/>
  <c r="J110" i="3"/>
  <c r="Y135" i="3"/>
  <c r="N110" i="3"/>
  <c r="X136" i="3"/>
  <c r="G110" i="3"/>
  <c r="Y138" i="3"/>
  <c r="N113" i="3"/>
  <c r="X139" i="3"/>
  <c r="G113" i="3"/>
  <c r="Z140" i="3" s="1"/>
  <c r="AC141" i="3"/>
  <c r="J116" i="3"/>
  <c r="AC143" i="3" s="1"/>
  <c r="Y144" i="3"/>
  <c r="N119" i="3"/>
  <c r="Y147" i="3"/>
  <c r="N122" i="3"/>
  <c r="X148" i="3"/>
  <c r="G122" i="3"/>
  <c r="Z149" i="3" s="1"/>
  <c r="G125" i="3"/>
  <c r="N125" i="3"/>
  <c r="CU49" i="3"/>
  <c r="CU30" i="3"/>
  <c r="CM50" i="3"/>
  <c r="CM30" i="3"/>
  <c r="CG67" i="3"/>
  <c r="CP33" i="3"/>
  <c r="CR49" i="3"/>
  <c r="CR33" i="3"/>
  <c r="CK70" i="3"/>
  <c r="CL36" i="3"/>
  <c r="CG73" i="3"/>
  <c r="CP39" i="3"/>
  <c r="CF74" i="3"/>
  <c r="CI39" i="3"/>
  <c r="CK76" i="3"/>
  <c r="CL42" i="3"/>
  <c r="CK78" i="3" s="1"/>
  <c r="CF77" i="3"/>
  <c r="CI42" i="3"/>
  <c r="CG78" i="3" s="1"/>
  <c r="CG79" i="3"/>
  <c r="CP45" i="3"/>
  <c r="CF80" i="3"/>
  <c r="CI45" i="3"/>
  <c r="CK82" i="3"/>
  <c r="CL48" i="3"/>
  <c r="CF83" i="3"/>
  <c r="CI48" i="3"/>
  <c r="CH58" i="3"/>
  <c r="CK61" i="3"/>
  <c r="CL27" i="3"/>
  <c r="CK64" i="3"/>
  <c r="CL49" i="3"/>
  <c r="CK85" i="3" s="1"/>
  <c r="CL30" i="3"/>
  <c r="X132" i="3"/>
  <c r="Y136" i="3"/>
  <c r="X138" i="3"/>
  <c r="Y142" i="3"/>
  <c r="X144" i="3"/>
  <c r="Y148" i="3"/>
  <c r="X150" i="3"/>
  <c r="CJ58" i="3"/>
  <c r="CJ27" i="3"/>
  <c r="CK27" i="3"/>
  <c r="CO27" i="3"/>
  <c r="AC152" i="3"/>
  <c r="AC146" i="3"/>
  <c r="AC140" i="3"/>
  <c r="AC149" i="3"/>
  <c r="AC137" i="3"/>
  <c r="CJ72" i="3"/>
  <c r="AC127" i="3"/>
  <c r="Y127" i="3"/>
  <c r="X129" i="3"/>
  <c r="AB129" i="3"/>
  <c r="Z129" i="3"/>
  <c r="AC130" i="3"/>
  <c r="Y130" i="3"/>
  <c r="AB132" i="3"/>
  <c r="Z132" i="3"/>
  <c r="AC133" i="3"/>
  <c r="Y133" i="3"/>
  <c r="X135" i="3"/>
  <c r="AB135" i="3"/>
  <c r="Z135" i="3"/>
  <c r="AC136" i="3"/>
  <c r="AB138" i="3"/>
  <c r="AA138" i="3"/>
  <c r="Z138" i="3"/>
  <c r="AC139" i="3"/>
  <c r="Y139" i="3"/>
  <c r="X141" i="3"/>
  <c r="AB141" i="3"/>
  <c r="Z141" i="3"/>
  <c r="AC142" i="3"/>
  <c r="AB144" i="3"/>
  <c r="Z144" i="3"/>
  <c r="AC145" i="3"/>
  <c r="Y145" i="3"/>
  <c r="X147" i="3"/>
  <c r="AB147" i="3"/>
  <c r="Z147" i="3"/>
  <c r="AC148" i="3"/>
  <c r="AB150" i="3"/>
  <c r="AA150" i="3"/>
  <c r="Z150" i="3"/>
  <c r="AC151" i="3"/>
  <c r="Y151" i="3"/>
  <c r="CI49" i="3"/>
  <c r="CF64" i="3"/>
  <c r="CJ64" i="3"/>
  <c r="CG64" i="3"/>
  <c r="CH64" i="3"/>
  <c r="CF65" i="3"/>
  <c r="CJ65" i="3"/>
  <c r="CK65" i="3"/>
  <c r="CG65" i="3"/>
  <c r="CF67" i="3"/>
  <c r="CJ67" i="3"/>
  <c r="CH67" i="3"/>
  <c r="CK68" i="3"/>
  <c r="CG68" i="3"/>
  <c r="CF70" i="3"/>
  <c r="CJ70" i="3"/>
  <c r="CH70" i="3"/>
  <c r="CK71" i="3"/>
  <c r="CG71" i="3"/>
  <c r="CF73" i="3"/>
  <c r="CJ73" i="3"/>
  <c r="CH73" i="3"/>
  <c r="CK74" i="3"/>
  <c r="CG74" i="3"/>
  <c r="CF76" i="3"/>
  <c r="CJ76" i="3"/>
  <c r="CH76" i="3"/>
  <c r="CK77" i="3"/>
  <c r="CG77" i="3"/>
  <c r="CF79" i="3"/>
  <c r="CJ79" i="3"/>
  <c r="CH79" i="3"/>
  <c r="CK80" i="3"/>
  <c r="CG80" i="3"/>
  <c r="CF82" i="3"/>
  <c r="CJ82" i="3"/>
  <c r="CH82" i="3"/>
  <c r="CK83" i="3"/>
  <c r="CG83" i="3"/>
  <c r="CI27" i="3"/>
  <c r="CF58" i="3"/>
  <c r="CG58" i="3"/>
  <c r="CF59" i="3"/>
  <c r="CJ59" i="3"/>
  <c r="CH59" i="3"/>
  <c r="CJ61" i="3"/>
  <c r="CH61" i="3"/>
  <c r="CK62" i="3"/>
  <c r="CG62" i="3"/>
  <c r="AA151" i="3"/>
  <c r="AA141" i="3"/>
  <c r="AA139" i="3"/>
  <c r="CI74" i="3"/>
  <c r="AB143" i="3"/>
  <c r="AC128" i="3"/>
  <c r="AB127" i="3"/>
  <c r="Z127" i="3"/>
  <c r="AB130" i="3"/>
  <c r="Z130" i="3"/>
  <c r="AB133" i="3"/>
  <c r="Z133" i="3"/>
  <c r="AB136" i="3"/>
  <c r="Z136" i="3"/>
  <c r="AB139" i="3"/>
  <c r="Z139" i="3"/>
  <c r="AB142" i="3"/>
  <c r="AA142" i="3"/>
  <c r="Z142" i="3"/>
  <c r="AB145" i="3"/>
  <c r="Z145" i="3"/>
  <c r="AB148" i="3"/>
  <c r="Z148" i="3"/>
  <c r="AB151" i="3"/>
  <c r="Z151" i="3"/>
  <c r="CJ68" i="3"/>
  <c r="CH68" i="3"/>
  <c r="CJ71" i="3"/>
  <c r="CH71" i="3"/>
  <c r="CJ74" i="3"/>
  <c r="CH74" i="3"/>
  <c r="CJ77" i="3"/>
  <c r="CH77" i="3"/>
  <c r="CJ80" i="3"/>
  <c r="CH80" i="3"/>
  <c r="CJ83" i="3"/>
  <c r="CH83" i="3"/>
  <c r="CH63" i="3"/>
  <c r="CK58" i="3"/>
  <c r="CG61" i="3"/>
  <c r="CJ62" i="3"/>
  <c r="CH62" i="3"/>
  <c r="W150" i="3"/>
  <c r="W138" i="3"/>
  <c r="AA135" i="3"/>
  <c r="AA133" i="3"/>
  <c r="CE61" i="3"/>
  <c r="CI70" i="3"/>
  <c r="CI62" i="3"/>
  <c r="X126" i="3"/>
  <c r="R85" i="2"/>
  <c r="AH85" i="2"/>
  <c r="AP85" i="2" s="1"/>
  <c r="AH89" i="2"/>
  <c r="R89" i="2"/>
  <c r="P87" i="7"/>
  <c r="AF87" i="7"/>
  <c r="AL87" i="2"/>
  <c r="Q88" i="7"/>
  <c r="AK88" i="7"/>
  <c r="P85" i="7"/>
  <c r="AC84" i="7"/>
  <c r="AG84" i="7"/>
  <c r="Q89" i="7"/>
  <c r="AG89" i="7"/>
  <c r="AO89" i="7" s="1"/>
  <c r="Q87" i="7"/>
  <c r="AG87" i="7"/>
  <c r="AO87" i="7" s="1"/>
  <c r="Q85" i="7"/>
  <c r="AG85" i="7"/>
  <c r="AH91" i="2"/>
  <c r="R91" i="2"/>
  <c r="AH90" i="2"/>
  <c r="AD85" i="2"/>
  <c r="W85" i="2"/>
  <c r="AD87" i="2"/>
  <c r="BK150" i="3"/>
  <c r="CV71" i="4"/>
  <c r="AA127" i="3"/>
  <c r="W127" i="3"/>
  <c r="AA129" i="3"/>
  <c r="BO127" i="3"/>
  <c r="BK127" i="3"/>
  <c r="BO138" i="3"/>
  <c r="BK138" i="3"/>
  <c r="CV85" i="4"/>
  <c r="CR85" i="4"/>
  <c r="CV73" i="4"/>
  <c r="CR73" i="4"/>
  <c r="CV70" i="4"/>
  <c r="CI82" i="3"/>
  <c r="CE82" i="3"/>
  <c r="H84" i="7"/>
  <c r="H89" i="7"/>
  <c r="M92" i="7"/>
  <c r="V92" i="2"/>
  <c r="CE67" i="3"/>
  <c r="CI67" i="3"/>
  <c r="CI58" i="3"/>
  <c r="CE58" i="3"/>
  <c r="W148" i="3"/>
  <c r="AA130" i="3"/>
  <c r="BK145" i="3"/>
  <c r="CE74" i="3"/>
  <c r="AT127" i="3"/>
  <c r="AT101" i="3"/>
  <c r="BO142" i="3"/>
  <c r="BK142" i="3"/>
  <c r="AZ115" i="4"/>
  <c r="AZ106" i="4"/>
  <c r="Z147" i="4"/>
  <c r="AD149" i="4"/>
  <c r="BT132" i="4"/>
  <c r="BT131" i="4"/>
  <c r="BX132" i="4"/>
  <c r="CR81" i="4"/>
  <c r="CV69" i="4"/>
  <c r="CR69" i="4"/>
  <c r="CV67" i="4"/>
  <c r="CR67" i="4"/>
  <c r="CR66" i="4"/>
  <c r="BO130" i="3"/>
  <c r="BK130" i="3"/>
  <c r="AC86" i="7"/>
  <c r="J103" i="2"/>
  <c r="J102" i="2"/>
  <c r="J98" i="2"/>
  <c r="J88" i="2" s="1"/>
  <c r="Z102" i="2"/>
  <c r="Z92" i="2" s="1"/>
  <c r="Z100" i="2"/>
  <c r="Z90" i="2" s="1"/>
  <c r="AD90" i="2" s="1"/>
  <c r="X89" i="7"/>
  <c r="Z98" i="2"/>
  <c r="Z88" i="2" s="1"/>
  <c r="X87" i="7"/>
  <c r="AJ87" i="7" s="1"/>
  <c r="X85" i="7"/>
  <c r="AB85" i="7" s="1"/>
  <c r="V96" i="2"/>
  <c r="V86" i="2" s="1"/>
  <c r="AD86" i="2" s="1"/>
  <c r="CE71" i="3"/>
  <c r="CI71" i="3"/>
  <c r="CI64" i="3"/>
  <c r="CE64" i="3"/>
  <c r="CH30" i="3"/>
  <c r="CE59" i="3"/>
  <c r="CH36" i="3"/>
  <c r="CE65" i="3"/>
  <c r="W142" i="3"/>
  <c r="AA148" i="3"/>
  <c r="BK151" i="3"/>
  <c r="BK147" i="3"/>
  <c r="BK135" i="3"/>
  <c r="BO126" i="3"/>
  <c r="BO132" i="3"/>
  <c r="CE70" i="3"/>
  <c r="CE62" i="3"/>
  <c r="CE83" i="3"/>
  <c r="CI65" i="3"/>
  <c r="O88" i="7"/>
  <c r="T84" i="7"/>
  <c r="AB84" i="7" s="1"/>
  <c r="T90" i="7"/>
  <c r="T88" i="7"/>
  <c r="T86" i="7"/>
  <c r="W151" i="3"/>
  <c r="W141" i="3"/>
  <c r="W139" i="3"/>
  <c r="W135" i="3"/>
  <c r="W133" i="3"/>
  <c r="AH90" i="7"/>
  <c r="R90" i="7"/>
  <c r="AH88" i="7"/>
  <c r="AP88" i="7" s="1"/>
  <c r="R88" i="7"/>
  <c r="AH86" i="7"/>
  <c r="AP86" i="7" s="1"/>
  <c r="R86" i="7"/>
  <c r="AD87" i="7"/>
  <c r="R84" i="7"/>
  <c r="AH84" i="7"/>
  <c r="AP84" i="7" s="1"/>
  <c r="R89" i="7"/>
  <c r="AH89" i="7"/>
  <c r="R87" i="7"/>
  <c r="AH87" i="7"/>
  <c r="AP87" i="7" s="1"/>
  <c r="R85" i="7"/>
  <c r="AH85" i="7"/>
  <c r="AP85" i="7" s="1"/>
  <c r="N92" i="7"/>
  <c r="AD86" i="7"/>
  <c r="AX103" i="4"/>
  <c r="D89" i="7"/>
  <c r="D87" i="7"/>
  <c r="D85" i="7"/>
  <c r="F85" i="7"/>
  <c r="F90" i="7"/>
  <c r="O90" i="7" s="1"/>
  <c r="F86" i="7"/>
  <c r="O86" i="7" s="1"/>
  <c r="X27" i="3"/>
  <c r="X39" i="3"/>
  <c r="X51" i="3"/>
  <c r="X63" i="3"/>
  <c r="AA33" i="4"/>
  <c r="AA45" i="4"/>
  <c r="D109" i="4" s="1"/>
  <c r="AA57" i="4"/>
  <c r="D115" i="4" s="1"/>
  <c r="AA69" i="4"/>
  <c r="CS45" i="4" s="1"/>
  <c r="D33" i="3"/>
  <c r="D39" i="3"/>
  <c r="D45" i="3"/>
  <c r="D51" i="3"/>
  <c r="D63" i="3"/>
  <c r="AR33" i="3"/>
  <c r="AR39" i="3"/>
  <c r="AR83" i="3" s="1"/>
  <c r="AR45" i="3"/>
  <c r="AR110" i="3" s="1"/>
  <c r="AR51" i="3"/>
  <c r="AR113" i="3" s="1"/>
  <c r="AR63" i="3"/>
  <c r="AR119" i="3" s="1"/>
  <c r="D33" i="4"/>
  <c r="D39" i="4"/>
  <c r="D51" i="4"/>
  <c r="D63" i="4"/>
  <c r="AX45" i="4"/>
  <c r="AX109" i="4" s="1"/>
  <c r="AX57" i="4"/>
  <c r="AX115" i="4" s="1"/>
  <c r="AX69" i="4"/>
  <c r="AX121" i="4" s="1"/>
  <c r="D74" i="7"/>
  <c r="D27" i="3"/>
  <c r="E45" i="3"/>
  <c r="D57" i="3"/>
  <c r="D69" i="3"/>
  <c r="AR27" i="3"/>
  <c r="AR101" i="3" s="1"/>
  <c r="AR57" i="3"/>
  <c r="AR69" i="3"/>
  <c r="AR125" i="3"/>
  <c r="D27" i="4"/>
  <c r="AJ86" i="2"/>
  <c r="AB86" i="2"/>
  <c r="AK89" i="2"/>
  <c r="AK87" i="2"/>
  <c r="AF92" i="2"/>
  <c r="AF90" i="2"/>
  <c r="AN90" i="2" s="1"/>
  <c r="P90" i="2"/>
  <c r="AF88" i="2"/>
  <c r="AN88" i="2" s="1"/>
  <c r="P88" i="2"/>
  <c r="AJ85" i="2"/>
  <c r="AC85" i="2"/>
  <c r="H93" i="2"/>
  <c r="AF87" i="2"/>
  <c r="AJ91" i="2"/>
  <c r="AN91" i="2" s="1"/>
  <c r="AJ87" i="2"/>
  <c r="M92" i="2"/>
  <c r="M93" i="2" s="1"/>
  <c r="AB92" i="2"/>
  <c r="AC91" i="2"/>
  <c r="AB90" i="2"/>
  <c r="AC89" i="2"/>
  <c r="AB88" i="2"/>
  <c r="AC87" i="2"/>
  <c r="Y92" i="2"/>
  <c r="AB85" i="2"/>
  <c r="AC86" i="2"/>
  <c r="I92" i="2"/>
  <c r="AQ2" i="3"/>
  <c r="Z2" i="4"/>
  <c r="BT2" i="4"/>
  <c r="W2" i="3"/>
  <c r="AG85" i="2"/>
  <c r="Q85" i="2"/>
  <c r="AG90" i="2"/>
  <c r="AO90" i="2" s="1"/>
  <c r="Q90" i="2"/>
  <c r="AG88" i="2"/>
  <c r="AO88" i="2" s="1"/>
  <c r="Q88" i="2"/>
  <c r="AG86" i="2"/>
  <c r="Q86" i="2"/>
  <c r="AG91" i="2"/>
  <c r="AO91" i="2" s="1"/>
  <c r="Q91" i="2"/>
  <c r="AG89" i="2"/>
  <c r="Q89" i="2"/>
  <c r="AG87" i="2"/>
  <c r="Q87" i="2"/>
  <c r="K85" i="2"/>
  <c r="O87" i="2"/>
  <c r="G62" i="2"/>
  <c r="F92" i="2"/>
  <c r="G50" i="2"/>
  <c r="F90" i="2"/>
  <c r="G38" i="2"/>
  <c r="G76" i="2" s="1"/>
  <c r="F88" i="2"/>
  <c r="G26" i="2"/>
  <c r="F86" i="2"/>
  <c r="E92" i="2"/>
  <c r="E88" i="2"/>
  <c r="F84" i="7"/>
  <c r="O84" i="7" s="1"/>
  <c r="E56" i="2"/>
  <c r="E91" i="2"/>
  <c r="E44" i="2"/>
  <c r="E89" i="2"/>
  <c r="E32" i="2"/>
  <c r="E87" i="2"/>
  <c r="AY103" i="4"/>
  <c r="E20" i="7"/>
  <c r="E84" i="7"/>
  <c r="E56" i="7"/>
  <c r="E90" i="7"/>
  <c r="K90" i="7" s="1"/>
  <c r="BV51" i="4"/>
  <c r="BM51" i="3"/>
  <c r="Y51" i="3"/>
  <c r="AY51" i="4"/>
  <c r="E51" i="4"/>
  <c r="G62" i="7"/>
  <c r="F91" i="7"/>
  <c r="AY57" i="4"/>
  <c r="E57" i="4"/>
  <c r="G38" i="7"/>
  <c r="G74" i="7" s="1"/>
  <c r="F87" i="7"/>
  <c r="E88" i="7"/>
  <c r="E51" i="3"/>
  <c r="E57" i="3"/>
  <c r="Y27" i="3"/>
  <c r="Y33" i="3"/>
  <c r="Y39" i="3"/>
  <c r="Y63" i="3"/>
  <c r="AS51" i="3"/>
  <c r="AS57" i="3"/>
  <c r="BM27" i="3"/>
  <c r="BM33" i="3"/>
  <c r="BM39" i="3"/>
  <c r="BM63" i="3"/>
  <c r="AB27" i="4"/>
  <c r="AB33" i="4"/>
  <c r="AB63" i="4"/>
  <c r="AB39" i="4"/>
  <c r="AY69" i="4"/>
  <c r="E69" i="4"/>
  <c r="G50" i="7"/>
  <c r="F89" i="7"/>
  <c r="AY45" i="4"/>
  <c r="AY106" i="4"/>
  <c r="C20" i="11" l="1"/>
  <c r="C6" i="11"/>
  <c r="G76" i="7"/>
  <c r="AT104" i="3"/>
  <c r="CS87" i="4"/>
  <c r="BX138" i="4"/>
  <c r="AT113" i="3"/>
  <c r="BL83" i="3"/>
  <c r="L93" i="2"/>
  <c r="CV79" i="4"/>
  <c r="X140" i="3"/>
  <c r="AB131" i="3"/>
  <c r="CF63" i="3"/>
  <c r="Y137" i="3"/>
  <c r="CT71" i="4"/>
  <c r="Z143" i="3"/>
  <c r="BT130" i="4"/>
  <c r="AS83" i="3"/>
  <c r="I37" i="10"/>
  <c r="BU153" i="4"/>
  <c r="D83" i="4"/>
  <c r="D81" i="4"/>
  <c r="AA89" i="2"/>
  <c r="R91" i="7"/>
  <c r="CE80" i="3"/>
  <c r="L128" i="3"/>
  <c r="CE76" i="3"/>
  <c r="P86" i="2"/>
  <c r="X83" i="3"/>
  <c r="X131" i="3"/>
  <c r="BM143" i="3"/>
  <c r="BL140" i="3"/>
  <c r="BV153" i="4"/>
  <c r="BO129" i="3"/>
  <c r="AO84" i="7"/>
  <c r="BP128" i="3"/>
  <c r="E45" i="4"/>
  <c r="E83" i="4" s="1"/>
  <c r="AA85" i="2"/>
  <c r="CH24" i="3"/>
  <c r="CR70" i="4"/>
  <c r="AA144" i="3"/>
  <c r="CK72" i="3"/>
  <c r="Y146" i="3"/>
  <c r="Y143" i="3"/>
  <c r="CT77" i="4"/>
  <c r="BU83" i="4"/>
  <c r="AA83" i="4"/>
  <c r="X24" i="10"/>
  <c r="CK84" i="3"/>
  <c r="CZ51" i="4"/>
  <c r="O128" i="3"/>
  <c r="M20" i="10"/>
  <c r="Q92" i="2"/>
  <c r="W131" i="3"/>
  <c r="BT150" i="4"/>
  <c r="E74" i="7"/>
  <c r="Z146" i="3"/>
  <c r="CW71" i="4"/>
  <c r="CW87" i="4"/>
  <c r="AT107" i="3"/>
  <c r="I128" i="3"/>
  <c r="AB155" i="3" s="1"/>
  <c r="Q7" i="10"/>
  <c r="K128" i="3"/>
  <c r="C19" i="11"/>
  <c r="C5" i="11"/>
  <c r="AZ112" i="4"/>
  <c r="E83" i="3"/>
  <c r="BP154" i="3"/>
  <c r="BO152" i="3"/>
  <c r="AX83" i="4"/>
  <c r="E76" i="7"/>
  <c r="CH45" i="3"/>
  <c r="Y131" i="3"/>
  <c r="BU152" i="4"/>
  <c r="AJ92" i="2"/>
  <c r="AN92" i="2" s="1"/>
  <c r="C40" i="11"/>
  <c r="E40" i="11" s="1"/>
  <c r="J40" i="11" s="1"/>
  <c r="C37" i="11"/>
  <c r="E37" i="11" s="1"/>
  <c r="J37" i="11" s="1"/>
  <c r="E34" i="11"/>
  <c r="J34" i="11" s="1"/>
  <c r="AY83" i="4"/>
  <c r="CR84" i="4"/>
  <c r="R86" i="2"/>
  <c r="CU51" i="3"/>
  <c r="CU77" i="4"/>
  <c r="CT83" i="4"/>
  <c r="CU45" i="4"/>
  <c r="CH72" i="3"/>
  <c r="Q26" i="10"/>
  <c r="C39" i="11"/>
  <c r="E33" i="11"/>
  <c r="J33" i="11" s="1"/>
  <c r="C35" i="11"/>
  <c r="E35" i="11" s="1"/>
  <c r="J35" i="11" s="1"/>
  <c r="C36" i="11"/>
  <c r="E76" i="2"/>
  <c r="E74" i="2"/>
  <c r="Q11" i="10"/>
  <c r="AO88" i="7"/>
  <c r="U9" i="10"/>
  <c r="K10" i="10"/>
  <c r="U10" i="10" s="1"/>
  <c r="K12" i="11"/>
  <c r="U9" i="11"/>
  <c r="M9" i="11"/>
  <c r="K10" i="11"/>
  <c r="K11" i="11"/>
  <c r="M5" i="11"/>
  <c r="K7" i="11"/>
  <c r="U5" i="11"/>
  <c r="D83" i="3"/>
  <c r="D81" i="3"/>
  <c r="AL91" i="7"/>
  <c r="AG92" i="7"/>
  <c r="K86" i="2"/>
  <c r="AJ91" i="7"/>
  <c r="AG91" i="7"/>
  <c r="AK91" i="7"/>
  <c r="AO85" i="7"/>
  <c r="AP89" i="2"/>
  <c r="N93" i="2"/>
  <c r="AA88" i="7"/>
  <c r="R87" i="2"/>
  <c r="AF91" i="7"/>
  <c r="G40" i="10"/>
  <c r="G35" i="10"/>
  <c r="AB93" i="2"/>
  <c r="CJ81" i="3"/>
  <c r="CU39" i="4"/>
  <c r="CV77" i="4" s="1"/>
  <c r="BP149" i="3"/>
  <c r="AF130" i="4"/>
  <c r="AN86" i="2"/>
  <c r="M12" i="10"/>
  <c r="N12" i="10"/>
  <c r="O12" i="10" s="1"/>
  <c r="U12" i="10"/>
  <c r="V12" i="10"/>
  <c r="N11" i="10"/>
  <c r="O11" i="10" s="1"/>
  <c r="S11" i="10"/>
  <c r="R27" i="10"/>
  <c r="AO89" i="2"/>
  <c r="W90" i="2"/>
  <c r="AP90" i="7"/>
  <c r="AA136" i="3"/>
  <c r="W136" i="3"/>
  <c r="W129" i="3"/>
  <c r="BO150" i="3"/>
  <c r="R90" i="2"/>
  <c r="CI77" i="3"/>
  <c r="CG86" i="3"/>
  <c r="AB149" i="3"/>
  <c r="AC139" i="4"/>
  <c r="BW136" i="4"/>
  <c r="C37" i="10"/>
  <c r="E37" i="10" s="1"/>
  <c r="J37" i="10" s="1"/>
  <c r="C40" i="10"/>
  <c r="E40" i="10" s="1"/>
  <c r="E34" i="10"/>
  <c r="L10" i="10"/>
  <c r="I36" i="10"/>
  <c r="F38" i="10"/>
  <c r="S9" i="10"/>
  <c r="S7" i="10"/>
  <c r="X12" i="10"/>
  <c r="N19" i="10"/>
  <c r="O19" i="10" s="1"/>
  <c r="L25" i="10"/>
  <c r="M19" i="10"/>
  <c r="L21" i="10"/>
  <c r="Q21" i="10" s="1"/>
  <c r="CE77" i="3"/>
  <c r="C19" i="10"/>
  <c r="C5" i="10"/>
  <c r="BM140" i="3"/>
  <c r="N26" i="10"/>
  <c r="O26" i="10" s="1"/>
  <c r="K85" i="7"/>
  <c r="W91" i="7"/>
  <c r="Y92" i="7"/>
  <c r="AC92" i="7" s="1"/>
  <c r="CV75" i="4"/>
  <c r="Z134" i="3"/>
  <c r="BM146" i="3"/>
  <c r="CV76" i="4"/>
  <c r="BO133" i="3"/>
  <c r="DE51" i="4"/>
  <c r="AT116" i="3"/>
  <c r="BO143" i="3" s="1"/>
  <c r="AB91" i="7"/>
  <c r="W27" i="10"/>
  <c r="X25" i="10"/>
  <c r="M7" i="10"/>
  <c r="N7" i="10"/>
  <c r="O7" i="10" s="1"/>
  <c r="M26" i="10"/>
  <c r="P27" i="10"/>
  <c r="AL92" i="2"/>
  <c r="R128" i="3"/>
  <c r="CR75" i="4"/>
  <c r="BZ153" i="4"/>
  <c r="C6" i="10"/>
  <c r="C20" i="10"/>
  <c r="AE139" i="4"/>
  <c r="M9" i="10"/>
  <c r="N9" i="10"/>
  <c r="O9" i="10" s="1"/>
  <c r="I33" i="10"/>
  <c r="F35" i="10"/>
  <c r="I35" i="10" s="1"/>
  <c r="F39" i="10"/>
  <c r="W13" i="10"/>
  <c r="X11" i="10"/>
  <c r="AR116" i="3"/>
  <c r="Z92" i="7"/>
  <c r="AD88" i="2"/>
  <c r="F101" i="3"/>
  <c r="AP91" i="2"/>
  <c r="H128" i="3"/>
  <c r="BQ149" i="3"/>
  <c r="BL154" i="3"/>
  <c r="CW65" i="4"/>
  <c r="E33" i="10"/>
  <c r="C39" i="10"/>
  <c r="C35" i="10"/>
  <c r="E35" i="10" s="1"/>
  <c r="C36" i="10"/>
  <c r="F112" i="4"/>
  <c r="AD139" i="4" s="1"/>
  <c r="BT147" i="4"/>
  <c r="BN154" i="3"/>
  <c r="BO139" i="3"/>
  <c r="AA139" i="4"/>
  <c r="CH49" i="3"/>
  <c r="CE85" i="3" s="1"/>
  <c r="AC91" i="7"/>
  <c r="M11" i="10"/>
  <c r="L13" i="10"/>
  <c r="I34" i="10"/>
  <c r="J34" i="10" s="1"/>
  <c r="F40" i="10"/>
  <c r="G38" i="10"/>
  <c r="G39" i="10"/>
  <c r="U20" i="10"/>
  <c r="T11" i="10"/>
  <c r="T13" i="10" s="1"/>
  <c r="U5" i="10"/>
  <c r="V5" i="10"/>
  <c r="T7" i="10"/>
  <c r="S24" i="10"/>
  <c r="K84" i="7"/>
  <c r="AO86" i="2"/>
  <c r="AC92" i="2"/>
  <c r="AC93" i="2" s="1"/>
  <c r="CH50" i="3"/>
  <c r="CE68" i="3"/>
  <c r="CI79" i="3"/>
  <c r="BT134" i="4"/>
  <c r="AT119" i="3"/>
  <c r="BK133" i="3"/>
  <c r="AA145" i="3"/>
  <c r="Z137" i="3"/>
  <c r="AC131" i="3"/>
  <c r="CH66" i="3"/>
  <c r="BQ134" i="3"/>
  <c r="BP143" i="3"/>
  <c r="BP131" i="3"/>
  <c r="CV84" i="4"/>
  <c r="Q128" i="3"/>
  <c r="Y153" i="3"/>
  <c r="BN153" i="3"/>
  <c r="V9" i="10"/>
  <c r="V21" i="10"/>
  <c r="P13" i="10"/>
  <c r="Q12" i="10"/>
  <c r="K21" i="10"/>
  <c r="U21" i="10" s="1"/>
  <c r="K25" i="10"/>
  <c r="S26" i="10"/>
  <c r="Q24" i="10"/>
  <c r="BO144" i="3"/>
  <c r="G74" i="2"/>
  <c r="V92" i="7"/>
  <c r="AH91" i="7"/>
  <c r="AP91" i="7" s="1"/>
  <c r="CI68" i="3"/>
  <c r="H92" i="7"/>
  <c r="P128" i="3"/>
  <c r="CS88" i="4"/>
  <c r="BZ154" i="4"/>
  <c r="AD137" i="4"/>
  <c r="F119" i="3"/>
  <c r="R13" i="10"/>
  <c r="S12" i="10"/>
  <c r="V24" i="10"/>
  <c r="N24" i="10"/>
  <c r="O24" i="10" s="1"/>
  <c r="M24" i="10"/>
  <c r="T27" i="10"/>
  <c r="V25" i="10"/>
  <c r="Q10" i="10"/>
  <c r="S25" i="10"/>
  <c r="V26" i="10"/>
  <c r="U26" i="10"/>
  <c r="AR122" i="3"/>
  <c r="D121" i="4"/>
  <c r="I93" i="2"/>
  <c r="W87" i="7"/>
  <c r="M128" i="3"/>
  <c r="BK137" i="3"/>
  <c r="BP140" i="3"/>
  <c r="AT126" i="3"/>
  <c r="BO153" i="3" s="1"/>
  <c r="AA132" i="3"/>
  <c r="CR78" i="4"/>
  <c r="AZ125" i="4"/>
  <c r="BT152" i="4" s="1"/>
  <c r="AA134" i="3"/>
  <c r="Q92" i="7"/>
  <c r="AB137" i="3"/>
  <c r="X152" i="3"/>
  <c r="BL134" i="3"/>
  <c r="BL153" i="3"/>
  <c r="BN128" i="3"/>
  <c r="BO141" i="3"/>
  <c r="BV136" i="4"/>
  <c r="AT122" i="3"/>
  <c r="BO149" i="3" s="1"/>
  <c r="O85" i="2"/>
  <c r="Y154" i="3"/>
  <c r="X128" i="3"/>
  <c r="BX143" i="4"/>
  <c r="CR82" i="4"/>
  <c r="W132" i="3"/>
  <c r="X137" i="3"/>
  <c r="BK140" i="3"/>
  <c r="L127" i="4"/>
  <c r="F126" i="4"/>
  <c r="Z153" i="4" s="1"/>
  <c r="G90" i="2"/>
  <c r="CI78" i="3"/>
  <c r="F125" i="3"/>
  <c r="AA152" i="3" s="1"/>
  <c r="Z93" i="2"/>
  <c r="CV82" i="4"/>
  <c r="AD141" i="4"/>
  <c r="F126" i="3"/>
  <c r="X143" i="3"/>
  <c r="F115" i="4"/>
  <c r="Z142" i="4" s="1"/>
  <c r="CU42" i="4"/>
  <c r="CV80" i="4" s="1"/>
  <c r="BQ131" i="3"/>
  <c r="W147" i="3"/>
  <c r="W137" i="3"/>
  <c r="BM128" i="3"/>
  <c r="CJ86" i="3"/>
  <c r="CW68" i="4"/>
  <c r="CX87" i="4"/>
  <c r="BW127" i="4"/>
  <c r="F122" i="3"/>
  <c r="CI73" i="3"/>
  <c r="CU50" i="4"/>
  <c r="CR88" i="4" s="1"/>
  <c r="BK141" i="3"/>
  <c r="CW86" i="4"/>
  <c r="AA140" i="3"/>
  <c r="W143" i="3"/>
  <c r="AA143" i="3"/>
  <c r="W140" i="3"/>
  <c r="AE85" i="2"/>
  <c r="AZ118" i="4"/>
  <c r="BT145" i="4" s="1"/>
  <c r="P91" i="7"/>
  <c r="K91" i="7"/>
  <c r="CH27" i="3"/>
  <c r="CI63" i="3" s="1"/>
  <c r="CH39" i="3"/>
  <c r="CI75" i="3" s="1"/>
  <c r="CH48" i="3"/>
  <c r="CE84" i="3" s="1"/>
  <c r="F127" i="3"/>
  <c r="W89" i="7"/>
  <c r="W86" i="7"/>
  <c r="W126" i="3"/>
  <c r="BU81" i="4"/>
  <c r="BL81" i="3"/>
  <c r="G90" i="7"/>
  <c r="S90" i="7" s="1"/>
  <c r="CS33" i="4"/>
  <c r="AR104" i="3"/>
  <c r="D92" i="7"/>
  <c r="AX106" i="4"/>
  <c r="AX127" i="4" s="1"/>
  <c r="G85" i="7"/>
  <c r="AE85" i="7" s="1"/>
  <c r="AM89" i="2"/>
  <c r="AA86" i="7"/>
  <c r="F93" i="2"/>
  <c r="O93" i="2" s="1"/>
  <c r="AM86" i="7"/>
  <c r="G86" i="7"/>
  <c r="S86" i="7" s="1"/>
  <c r="S85" i="2"/>
  <c r="O91" i="2"/>
  <c r="AM85" i="2"/>
  <c r="CR77" i="4"/>
  <c r="CT86" i="4"/>
  <c r="CT80" i="4"/>
  <c r="CT74" i="4"/>
  <c r="CU68" i="4"/>
  <c r="P127" i="4"/>
  <c r="CT88" i="4"/>
  <c r="AF142" i="4"/>
  <c r="AA133" i="4"/>
  <c r="AF136" i="4"/>
  <c r="AD142" i="4"/>
  <c r="AC133" i="4"/>
  <c r="N127" i="4"/>
  <c r="H127" i="4"/>
  <c r="CX65" i="4"/>
  <c r="CT62" i="4"/>
  <c r="BY153" i="4"/>
  <c r="BY152" i="4"/>
  <c r="BY136" i="4"/>
  <c r="BT127" i="4"/>
  <c r="BU127" i="4"/>
  <c r="BV127" i="4"/>
  <c r="BW152" i="4"/>
  <c r="BV133" i="4"/>
  <c r="AB133" i="4"/>
  <c r="J127" i="4"/>
  <c r="T127" i="4"/>
  <c r="AA127" i="4"/>
  <c r="AC127" i="4"/>
  <c r="CW74" i="4"/>
  <c r="CU71" i="4"/>
  <c r="CK81" i="3"/>
  <c r="CF72" i="3"/>
  <c r="Y149" i="3"/>
  <c r="CK69" i="3"/>
  <c r="CF60" i="3"/>
  <c r="CF66" i="3"/>
  <c r="CG84" i="3"/>
  <c r="CH75" i="3"/>
  <c r="CR51" i="3"/>
  <c r="CG69" i="3"/>
  <c r="CM51" i="3"/>
  <c r="CH86" i="3"/>
  <c r="BM154" i="3"/>
  <c r="CJ69" i="3"/>
  <c r="BN152" i="3"/>
  <c r="CQ51" i="3"/>
  <c r="BN146" i="3"/>
  <c r="BN140" i="3"/>
  <c r="BQ137" i="3"/>
  <c r="CE78" i="3"/>
  <c r="BO140" i="3"/>
  <c r="BK153" i="3"/>
  <c r="CE63" i="3"/>
  <c r="CF85" i="3"/>
  <c r="CF78" i="3"/>
  <c r="BL128" i="3"/>
  <c r="BL152" i="3"/>
  <c r="CS51" i="3"/>
  <c r="BL137" i="3"/>
  <c r="BN149" i="3"/>
  <c r="BD128" i="3"/>
  <c r="BP146" i="3"/>
  <c r="BM149" i="3"/>
  <c r="CK75" i="3"/>
  <c r="CG66" i="3"/>
  <c r="BE128" i="3"/>
  <c r="AU128" i="3"/>
  <c r="CG72" i="3"/>
  <c r="BQ152" i="3"/>
  <c r="BQ128" i="3"/>
  <c r="AZ128" i="3"/>
  <c r="AV128" i="3"/>
  <c r="BF128" i="3"/>
  <c r="CK63" i="3"/>
  <c r="BM152" i="3"/>
  <c r="BK152" i="3"/>
  <c r="AX128" i="3"/>
  <c r="BN143" i="3"/>
  <c r="BM131" i="3"/>
  <c r="BN131" i="3"/>
  <c r="AY128" i="3"/>
  <c r="BG128" i="3"/>
  <c r="BA128" i="3"/>
  <c r="CN51" i="3"/>
  <c r="CT51" i="3"/>
  <c r="CK86" i="3"/>
  <c r="CF69" i="3"/>
  <c r="X149" i="3"/>
  <c r="CF81" i="3"/>
  <c r="Y128" i="3"/>
  <c r="CG60" i="3"/>
  <c r="Z128" i="3"/>
  <c r="CK51" i="3"/>
  <c r="CO51" i="3"/>
  <c r="CH81" i="3"/>
  <c r="G128" i="3"/>
  <c r="Z155" i="3" s="1"/>
  <c r="CJ51" i="3"/>
  <c r="CR83" i="4"/>
  <c r="CV83" i="4"/>
  <c r="Z150" i="4"/>
  <c r="AD150" i="4"/>
  <c r="Z149" i="4"/>
  <c r="F124" i="4"/>
  <c r="BX135" i="4"/>
  <c r="BT135" i="4"/>
  <c r="BX140" i="4"/>
  <c r="BT140" i="4"/>
  <c r="BT146" i="4"/>
  <c r="AZ121" i="4"/>
  <c r="BT149" i="4"/>
  <c r="AZ124" i="4"/>
  <c r="F125" i="4"/>
  <c r="Z152" i="4" s="1"/>
  <c r="F106" i="4"/>
  <c r="Z131" i="4"/>
  <c r="Z135" i="4"/>
  <c r="AD135" i="4"/>
  <c r="Z140" i="4"/>
  <c r="AD140" i="4"/>
  <c r="Z146" i="4"/>
  <c r="F121" i="4"/>
  <c r="AD148" i="4" s="1"/>
  <c r="CU49" i="4"/>
  <c r="CU30" i="4"/>
  <c r="AZ109" i="4"/>
  <c r="Z132" i="4"/>
  <c r="AD132" i="4"/>
  <c r="Z134" i="4"/>
  <c r="AD134" i="4"/>
  <c r="CV72" i="4"/>
  <c r="CU36" i="4"/>
  <c r="Z143" i="4"/>
  <c r="AD143" i="4"/>
  <c r="AZ126" i="4"/>
  <c r="BT153" i="4" s="1"/>
  <c r="AM88" i="7"/>
  <c r="K89" i="7"/>
  <c r="BX145" i="4"/>
  <c r="E104" i="3"/>
  <c r="G84" i="7"/>
  <c r="AA84" i="7"/>
  <c r="AA81" i="4"/>
  <c r="CS48" i="4"/>
  <c r="F92" i="7"/>
  <c r="O92" i="7" s="1"/>
  <c r="AS104" i="3"/>
  <c r="AA90" i="7"/>
  <c r="AY112" i="4"/>
  <c r="AM90" i="7"/>
  <c r="AG92" i="2"/>
  <c r="Y93" i="2"/>
  <c r="AM91" i="2"/>
  <c r="D93" i="2"/>
  <c r="AI85" i="7"/>
  <c r="AI87" i="7"/>
  <c r="AH92" i="7"/>
  <c r="J92" i="2"/>
  <c r="J93" i="2" s="1"/>
  <c r="CU88" i="4"/>
  <c r="CW88" i="4"/>
  <c r="DD51" i="4"/>
  <c r="BA127" i="4"/>
  <c r="BW133" i="4"/>
  <c r="BU133" i="4"/>
  <c r="CU62" i="4"/>
  <c r="CW62" i="4"/>
  <c r="CU86" i="4"/>
  <c r="CU80" i="4"/>
  <c r="CX80" i="4"/>
  <c r="CU74" i="4"/>
  <c r="DF51" i="4"/>
  <c r="CS71" i="4"/>
  <c r="CX68" i="4"/>
  <c r="DB51" i="4"/>
  <c r="AB142" i="4"/>
  <c r="AA142" i="4"/>
  <c r="AF152" i="4"/>
  <c r="AE152" i="4"/>
  <c r="AB153" i="4"/>
  <c r="AC153" i="4"/>
  <c r="AA153" i="4"/>
  <c r="R127" i="4"/>
  <c r="AA136" i="4"/>
  <c r="AC136" i="4"/>
  <c r="CS83" i="4"/>
  <c r="CS77" i="4"/>
  <c r="CS68" i="4"/>
  <c r="CV51" i="4"/>
  <c r="AC145" i="4"/>
  <c r="AE145" i="4"/>
  <c r="AA145" i="4"/>
  <c r="G127" i="4"/>
  <c r="AB145" i="4"/>
  <c r="AE153" i="4"/>
  <c r="AF153" i="4"/>
  <c r="DA51" i="4"/>
  <c r="CW89" i="4" s="1"/>
  <c r="DG51" i="4"/>
  <c r="Z148" i="4"/>
  <c r="AA148" i="4"/>
  <c r="AC148" i="4"/>
  <c r="AB148" i="4"/>
  <c r="AA152" i="4"/>
  <c r="AB152" i="4"/>
  <c r="AF133" i="4"/>
  <c r="M127" i="4"/>
  <c r="AF154" i="4" s="1"/>
  <c r="AB130" i="4"/>
  <c r="AC130" i="4"/>
  <c r="AE130" i="4"/>
  <c r="AA130" i="4"/>
  <c r="Z130" i="4"/>
  <c r="AE127" i="4"/>
  <c r="AD127" i="4"/>
  <c r="AE148" i="4"/>
  <c r="Q127" i="4"/>
  <c r="AB154" i="4" s="1"/>
  <c r="CS62" i="4"/>
  <c r="CS65" i="4"/>
  <c r="CG85" i="3"/>
  <c r="CF84" i="3"/>
  <c r="CH60" i="3"/>
  <c r="BL146" i="3"/>
  <c r="BN134" i="3"/>
  <c r="BC128" i="3"/>
  <c r="BL143" i="3"/>
  <c r="BL131" i="3"/>
  <c r="BN137" i="3"/>
  <c r="BP152" i="3"/>
  <c r="BQ140" i="3"/>
  <c r="BP134" i="3"/>
  <c r="AW128" i="3"/>
  <c r="BM134" i="3"/>
  <c r="BB128" i="3"/>
  <c r="BM137" i="3"/>
  <c r="BL149" i="3"/>
  <c r="BP153" i="3"/>
  <c r="BM153" i="3"/>
  <c r="BQ146" i="3"/>
  <c r="BP137" i="3"/>
  <c r="CH85" i="3"/>
  <c r="CJ85" i="3"/>
  <c r="CF75" i="3"/>
  <c r="CH84" i="3"/>
  <c r="CI51" i="3"/>
  <c r="CG75" i="3"/>
  <c r="CP51" i="3"/>
  <c r="AB152" i="3"/>
  <c r="Y140" i="3"/>
  <c r="J128" i="3"/>
  <c r="AC155" i="3" s="1"/>
  <c r="CJ78" i="3"/>
  <c r="CK66" i="3"/>
  <c r="CL51" i="3"/>
  <c r="CK87" i="3" s="1"/>
  <c r="CJ84" i="3"/>
  <c r="CG81" i="3"/>
  <c r="CH78" i="3"/>
  <c r="CJ75" i="3"/>
  <c r="Y152" i="3"/>
  <c r="Z152" i="3"/>
  <c r="AB140" i="3"/>
  <c r="Z154" i="3"/>
  <c r="AB128" i="3"/>
  <c r="X146" i="3"/>
  <c r="AB154" i="3"/>
  <c r="Y134" i="3"/>
  <c r="N128" i="3"/>
  <c r="CG63" i="3"/>
  <c r="CJ63" i="3"/>
  <c r="CI60" i="3"/>
  <c r="CE60" i="3"/>
  <c r="W84" i="7"/>
  <c r="AF88" i="7"/>
  <c r="AN88" i="7" s="1"/>
  <c r="AB88" i="7"/>
  <c r="CI86" i="3"/>
  <c r="CE86" i="3"/>
  <c r="CI72" i="3"/>
  <c r="CE72" i="3"/>
  <c r="W86" i="2"/>
  <c r="R88" i="2"/>
  <c r="AH88" i="2"/>
  <c r="AI88" i="2" s="1"/>
  <c r="BT139" i="4"/>
  <c r="BX139" i="4"/>
  <c r="CV86" i="4"/>
  <c r="CR86" i="4"/>
  <c r="BT142" i="4"/>
  <c r="BX142" i="4"/>
  <c r="BO131" i="3"/>
  <c r="BK131" i="3"/>
  <c r="BO146" i="3"/>
  <c r="BK146" i="3"/>
  <c r="BK128" i="3"/>
  <c r="BO128" i="3"/>
  <c r="AA153" i="3"/>
  <c r="W153" i="3"/>
  <c r="AD92" i="2"/>
  <c r="X92" i="7"/>
  <c r="AJ92" i="7" s="1"/>
  <c r="AF84" i="7"/>
  <c r="AN84" i="7" s="1"/>
  <c r="P84" i="7"/>
  <c r="V93" i="2"/>
  <c r="AL90" i="2"/>
  <c r="AP90" i="2" s="1"/>
  <c r="AQ90" i="2" s="1"/>
  <c r="AP87" i="2"/>
  <c r="AH86" i="2"/>
  <c r="AB87" i="7"/>
  <c r="AJ85" i="7"/>
  <c r="AN85" i="7" s="1"/>
  <c r="AF86" i="7"/>
  <c r="T92" i="7"/>
  <c r="AB86" i="7"/>
  <c r="AF90" i="7"/>
  <c r="AN90" i="7" s="1"/>
  <c r="AB90" i="7"/>
  <c r="CI66" i="3"/>
  <c r="CE66" i="3"/>
  <c r="AJ89" i="7"/>
  <c r="AB89" i="7"/>
  <c r="CE81" i="3"/>
  <c r="CI81" i="3"/>
  <c r="AD136" i="4"/>
  <c r="Z136" i="4"/>
  <c r="BX133" i="4"/>
  <c r="BT133" i="4"/>
  <c r="AD145" i="4"/>
  <c r="Z145" i="4"/>
  <c r="AA128" i="3"/>
  <c r="W128" i="3"/>
  <c r="BO134" i="3"/>
  <c r="BK134" i="3"/>
  <c r="BO154" i="3"/>
  <c r="BK154" i="3"/>
  <c r="CE69" i="3"/>
  <c r="CI69" i="3"/>
  <c r="P89" i="7"/>
  <c r="AF89" i="7"/>
  <c r="AN89" i="7" s="1"/>
  <c r="AD93" i="2"/>
  <c r="AL88" i="2"/>
  <c r="AM88" i="2" s="1"/>
  <c r="AN87" i="7"/>
  <c r="AN91" i="7"/>
  <c r="AP89" i="7"/>
  <c r="R92" i="7"/>
  <c r="AM84" i="7"/>
  <c r="CS39" i="4"/>
  <c r="X81" i="3"/>
  <c r="O85" i="7"/>
  <c r="AA85" i="7"/>
  <c r="E92" i="7"/>
  <c r="K92" i="7" s="1"/>
  <c r="CF48" i="3"/>
  <c r="CF39" i="3"/>
  <c r="D116" i="3"/>
  <c r="D101" i="3"/>
  <c r="CF24" i="3"/>
  <c r="CS36" i="4"/>
  <c r="D112" i="4"/>
  <c r="D103" i="4"/>
  <c r="CS27" i="4"/>
  <c r="AR81" i="3"/>
  <c r="AR128" i="3" s="1"/>
  <c r="AR107" i="3"/>
  <c r="D119" i="3"/>
  <c r="CF42" i="3"/>
  <c r="D110" i="3"/>
  <c r="CF33" i="3"/>
  <c r="CF27" i="3"/>
  <c r="D104" i="3"/>
  <c r="AX81" i="4"/>
  <c r="D100" i="4"/>
  <c r="CS24" i="4"/>
  <c r="D122" i="3"/>
  <c r="CF45" i="3"/>
  <c r="D118" i="4"/>
  <c r="CS42" i="4"/>
  <c r="D106" i="4"/>
  <c r="CS30" i="4"/>
  <c r="D113" i="3"/>
  <c r="CF36" i="3"/>
  <c r="CF30" i="3"/>
  <c r="D107" i="3"/>
  <c r="AM87" i="2"/>
  <c r="AF93" i="2"/>
  <c r="AN87" i="2"/>
  <c r="Q93" i="2"/>
  <c r="AK92" i="2"/>
  <c r="AN85" i="2"/>
  <c r="P93" i="2"/>
  <c r="AO87" i="2"/>
  <c r="AG93" i="2"/>
  <c r="AO85" i="2"/>
  <c r="AI85" i="2"/>
  <c r="AI90" i="2"/>
  <c r="CG27" i="3"/>
  <c r="CT36" i="4"/>
  <c r="E112" i="4"/>
  <c r="AY63" i="4"/>
  <c r="AY118" i="4" s="1"/>
  <c r="E63" i="4"/>
  <c r="E118" i="4" s="1"/>
  <c r="E63" i="3"/>
  <c r="E81" i="3" s="1"/>
  <c r="AS63" i="3"/>
  <c r="AS119" i="3" s="1"/>
  <c r="AY27" i="4"/>
  <c r="AY100" i="4" s="1"/>
  <c r="E27" i="4"/>
  <c r="CT24" i="4" s="1"/>
  <c r="E27" i="3"/>
  <c r="E101" i="3" s="1"/>
  <c r="AS27" i="3"/>
  <c r="AS101" i="3" s="1"/>
  <c r="G87" i="2"/>
  <c r="E93" i="2"/>
  <c r="AI87" i="2"/>
  <c r="W87" i="2"/>
  <c r="K87" i="2"/>
  <c r="G89" i="2"/>
  <c r="W89" i="2"/>
  <c r="AI89" i="2"/>
  <c r="K89" i="2"/>
  <c r="G91" i="2"/>
  <c r="K91" i="2"/>
  <c r="W91" i="2"/>
  <c r="AI91" i="2"/>
  <c r="AE90" i="2"/>
  <c r="AA88" i="2"/>
  <c r="O88" i="2"/>
  <c r="AA90" i="2"/>
  <c r="O90" i="2"/>
  <c r="AA92" i="2"/>
  <c r="O92" i="2"/>
  <c r="W90" i="7"/>
  <c r="W88" i="2"/>
  <c r="K88" i="2"/>
  <c r="G88" i="2"/>
  <c r="W92" i="2"/>
  <c r="G92" i="2"/>
  <c r="AM86" i="2"/>
  <c r="AA86" i="2"/>
  <c r="O86" i="2"/>
  <c r="G86" i="2"/>
  <c r="AY124" i="4"/>
  <c r="AS125" i="3"/>
  <c r="AB57" i="4"/>
  <c r="E115" i="4" s="1"/>
  <c r="BM57" i="3"/>
  <c r="AS116" i="3" s="1"/>
  <c r="Y57" i="3"/>
  <c r="E116" i="3" s="1"/>
  <c r="BV57" i="4"/>
  <c r="AY115" i="4" s="1"/>
  <c r="AS113" i="3"/>
  <c r="CG30" i="3"/>
  <c r="E107" i="3"/>
  <c r="O87" i="7"/>
  <c r="G87" i="7"/>
  <c r="AA87" i="7"/>
  <c r="AM87" i="7"/>
  <c r="O91" i="7"/>
  <c r="G91" i="7"/>
  <c r="AA91" i="7"/>
  <c r="AM91" i="7"/>
  <c r="O89" i="7"/>
  <c r="G89" i="7"/>
  <c r="AA89" i="7"/>
  <c r="AM89" i="7"/>
  <c r="CT30" i="4"/>
  <c r="E106" i="4"/>
  <c r="E103" i="4"/>
  <c r="CT27" i="4"/>
  <c r="AS107" i="3"/>
  <c r="CG48" i="3"/>
  <c r="CG36" i="3"/>
  <c r="E113" i="3"/>
  <c r="K88" i="7"/>
  <c r="G88" i="7"/>
  <c r="W88" i="7"/>
  <c r="AI88" i="7"/>
  <c r="AB45" i="4"/>
  <c r="E109" i="4" s="1"/>
  <c r="BV45" i="4"/>
  <c r="BV83" i="4" s="1"/>
  <c r="BM45" i="3"/>
  <c r="BM83" i="3" s="1"/>
  <c r="Y45" i="3"/>
  <c r="Y83" i="3" s="1"/>
  <c r="AB69" i="4"/>
  <c r="E121" i="4" s="1"/>
  <c r="BV69" i="4"/>
  <c r="AY121" i="4" s="1"/>
  <c r="BM69" i="3"/>
  <c r="AS122" i="3" s="1"/>
  <c r="Y69" i="3"/>
  <c r="C38" i="11" l="1"/>
  <c r="E38" i="11" s="1"/>
  <c r="J38" i="11" s="1"/>
  <c r="E36" i="11"/>
  <c r="J36" i="11" s="1"/>
  <c r="AB83" i="4"/>
  <c r="AD92" i="7"/>
  <c r="C41" i="11"/>
  <c r="E41" i="11" s="1"/>
  <c r="J41" i="11" s="1"/>
  <c r="E39" i="11"/>
  <c r="J39" i="11" s="1"/>
  <c r="CE75" i="3"/>
  <c r="CU51" i="4"/>
  <c r="AJ93" i="2"/>
  <c r="BK149" i="3"/>
  <c r="CV88" i="4"/>
  <c r="AT128" i="3"/>
  <c r="BK143" i="3"/>
  <c r="AE86" i="7"/>
  <c r="G41" i="10"/>
  <c r="AO91" i="7"/>
  <c r="AQ91" i="7" s="1"/>
  <c r="AZ127" i="4"/>
  <c r="AM90" i="2"/>
  <c r="AE154" i="4"/>
  <c r="S13" i="10"/>
  <c r="I40" i="10"/>
  <c r="J40" i="10" s="1"/>
  <c r="I38" i="10"/>
  <c r="S90" i="2"/>
  <c r="J35" i="10"/>
  <c r="AI91" i="7"/>
  <c r="U10" i="11"/>
  <c r="M10" i="11"/>
  <c r="K13" i="10"/>
  <c r="U13" i="10" s="1"/>
  <c r="M12" i="11"/>
  <c r="U12" i="11"/>
  <c r="K13" i="11"/>
  <c r="U7" i="11"/>
  <c r="M7" i="11"/>
  <c r="M11" i="11"/>
  <c r="U11" i="11"/>
  <c r="C12" i="11"/>
  <c r="E12" i="11" s="1"/>
  <c r="J12" i="11" s="1"/>
  <c r="E6" i="11"/>
  <c r="J6" i="11" s="1"/>
  <c r="C9" i="11"/>
  <c r="E9" i="11" s="1"/>
  <c r="J9" i="11" s="1"/>
  <c r="C11" i="11"/>
  <c r="E5" i="11"/>
  <c r="J5" i="11" s="1"/>
  <c r="C7" i="11"/>
  <c r="E7" i="11" s="1"/>
  <c r="J7" i="11" s="1"/>
  <c r="C8" i="11"/>
  <c r="AQ90" i="7"/>
  <c r="C26" i="11"/>
  <c r="E26" i="11" s="1"/>
  <c r="J26" i="11" s="1"/>
  <c r="C23" i="11"/>
  <c r="E23" i="11" s="1"/>
  <c r="J23" i="11" s="1"/>
  <c r="E20" i="11"/>
  <c r="J20" i="11" s="1"/>
  <c r="C25" i="11"/>
  <c r="E19" i="11"/>
  <c r="J19" i="11" s="1"/>
  <c r="C22" i="11"/>
  <c r="C21" i="11"/>
  <c r="E21" i="11" s="1"/>
  <c r="J21" i="11" s="1"/>
  <c r="AL92" i="7"/>
  <c r="P92" i="7"/>
  <c r="AE90" i="7"/>
  <c r="CH51" i="3"/>
  <c r="W152" i="3"/>
  <c r="E39" i="10"/>
  <c r="C41" i="10"/>
  <c r="E41" i="10" s="1"/>
  <c r="AN93" i="2"/>
  <c r="CG87" i="3"/>
  <c r="V7" i="10"/>
  <c r="U7" i="10"/>
  <c r="V13" i="10"/>
  <c r="M21" i="10"/>
  <c r="N21" i="10"/>
  <c r="O21" i="10" s="1"/>
  <c r="CG24" i="3"/>
  <c r="AQ85" i="2"/>
  <c r="AA93" i="2"/>
  <c r="W146" i="3"/>
  <c r="AA146" i="3"/>
  <c r="M25" i="10"/>
  <c r="L27" i="10"/>
  <c r="Q27" i="10" s="1"/>
  <c r="N25" i="10"/>
  <c r="O25" i="10" s="1"/>
  <c r="N10" i="10"/>
  <c r="O10" i="10" s="1"/>
  <c r="M10" i="10"/>
  <c r="V10" i="10"/>
  <c r="Z139" i="4"/>
  <c r="X13" i="10"/>
  <c r="AI90" i="7"/>
  <c r="CI85" i="3"/>
  <c r="Q13" i="10"/>
  <c r="N13" i="10"/>
  <c r="O13" i="10" s="1"/>
  <c r="I39" i="10"/>
  <c r="F41" i="10"/>
  <c r="C8" i="10"/>
  <c r="C11" i="10"/>
  <c r="E5" i="10"/>
  <c r="J5" i="10" s="1"/>
  <c r="C7" i="10"/>
  <c r="E7" i="10" s="1"/>
  <c r="J7" i="10" s="1"/>
  <c r="Q25" i="10"/>
  <c r="AK92" i="7"/>
  <c r="AO92" i="7" s="1"/>
  <c r="AD152" i="4"/>
  <c r="BX153" i="4"/>
  <c r="CR80" i="4"/>
  <c r="U11" i="10"/>
  <c r="V11" i="10"/>
  <c r="C38" i="10"/>
  <c r="E38" i="10" s="1"/>
  <c r="J38" i="10" s="1"/>
  <c r="E36" i="10"/>
  <c r="J36" i="10" s="1"/>
  <c r="C21" i="10"/>
  <c r="E21" i="10" s="1"/>
  <c r="J21" i="10" s="1"/>
  <c r="C22" i="10"/>
  <c r="E19" i="10"/>
  <c r="J19" i="10" s="1"/>
  <c r="C25" i="10"/>
  <c r="S21" i="10"/>
  <c r="C23" i="10"/>
  <c r="E23" i="10" s="1"/>
  <c r="J23" i="10" s="1"/>
  <c r="E20" i="10"/>
  <c r="J20" i="10" s="1"/>
  <c r="C26" i="10"/>
  <c r="E26" i="10" s="1"/>
  <c r="J26" i="10" s="1"/>
  <c r="C12" i="10"/>
  <c r="E12" i="10" s="1"/>
  <c r="J12" i="10" s="1"/>
  <c r="E6" i="10"/>
  <c r="J6" i="10" s="1"/>
  <c r="C9" i="10"/>
  <c r="E9" i="10" s="1"/>
  <c r="J9" i="10" s="1"/>
  <c r="AO92" i="2"/>
  <c r="AO93" i="2" s="1"/>
  <c r="F127" i="4"/>
  <c r="Z154" i="4" s="1"/>
  <c r="U25" i="10"/>
  <c r="K27" i="10"/>
  <c r="U27" i="10" s="1"/>
  <c r="X7" i="10"/>
  <c r="J33" i="10"/>
  <c r="X27" i="10"/>
  <c r="S10" i="10"/>
  <c r="CG42" i="3"/>
  <c r="E119" i="3"/>
  <c r="AQ85" i="7"/>
  <c r="S85" i="7"/>
  <c r="G92" i="7"/>
  <c r="S92" i="7" s="1"/>
  <c r="AA92" i="7"/>
  <c r="K92" i="2"/>
  <c r="AH92" i="2"/>
  <c r="AH93" i="2" s="1"/>
  <c r="AI93" i="2" s="1"/>
  <c r="AA149" i="3"/>
  <c r="W149" i="3"/>
  <c r="AM92" i="2"/>
  <c r="R92" i="2"/>
  <c r="R93" i="2" s="1"/>
  <c r="AY81" i="4"/>
  <c r="AK93" i="2"/>
  <c r="F128" i="3"/>
  <c r="AA155" i="3" s="1"/>
  <c r="CT42" i="4"/>
  <c r="AM85" i="7"/>
  <c r="BX152" i="4"/>
  <c r="AD153" i="4"/>
  <c r="CI84" i="3"/>
  <c r="S84" i="7"/>
  <c r="W154" i="3"/>
  <c r="AA154" i="3"/>
  <c r="AB92" i="7"/>
  <c r="AE84" i="7"/>
  <c r="W92" i="7"/>
  <c r="AQ84" i="7"/>
  <c r="CT39" i="4"/>
  <c r="Y155" i="3"/>
  <c r="BM155" i="3"/>
  <c r="BP155" i="3"/>
  <c r="BN155" i="3"/>
  <c r="BQ155" i="3"/>
  <c r="AI89" i="7"/>
  <c r="CV68" i="4"/>
  <c r="CR68" i="4"/>
  <c r="Z133" i="4"/>
  <c r="AD133" i="4"/>
  <c r="BT151" i="4"/>
  <c r="BX151" i="4"/>
  <c r="BT148" i="4"/>
  <c r="BX148" i="4"/>
  <c r="Z151" i="4"/>
  <c r="AD151" i="4"/>
  <c r="AL93" i="2"/>
  <c r="AM93" i="2" s="1"/>
  <c r="CR74" i="4"/>
  <c r="CV74" i="4"/>
  <c r="BT136" i="4"/>
  <c r="BX136" i="4"/>
  <c r="CR87" i="4"/>
  <c r="CV87" i="4"/>
  <c r="E100" i="4"/>
  <c r="CG39" i="3"/>
  <c r="AP92" i="7"/>
  <c r="E81" i="4"/>
  <c r="AS81" i="3"/>
  <c r="BV154" i="4"/>
  <c r="BY154" i="4"/>
  <c r="BW154" i="4"/>
  <c r="BU154" i="4"/>
  <c r="CS89" i="4"/>
  <c r="AA154" i="4"/>
  <c r="AC154" i="4"/>
  <c r="CT89" i="4"/>
  <c r="CU89" i="4"/>
  <c r="CX89" i="4"/>
  <c r="BL155" i="3"/>
  <c r="CF87" i="3"/>
  <c r="CJ87" i="3"/>
  <c r="CH87" i="3"/>
  <c r="X155" i="3"/>
  <c r="BX154" i="4"/>
  <c r="BT154" i="4"/>
  <c r="AP88" i="2"/>
  <c r="AQ88" i="2" s="1"/>
  <c r="AD154" i="4"/>
  <c r="BO155" i="3"/>
  <c r="BK155" i="3"/>
  <c r="AF92" i="7"/>
  <c r="CI87" i="3"/>
  <c r="CE87" i="3"/>
  <c r="AN86" i="7"/>
  <c r="AQ86" i="7" s="1"/>
  <c r="AI86" i="7"/>
  <c r="AP86" i="2"/>
  <c r="AI86" i="2"/>
  <c r="CV89" i="4"/>
  <c r="CR89" i="4"/>
  <c r="AI84" i="7"/>
  <c r="D127" i="4"/>
  <c r="CS51" i="4"/>
  <c r="CF51" i="3"/>
  <c r="D128" i="3"/>
  <c r="BM81" i="3"/>
  <c r="CT33" i="4"/>
  <c r="AE92" i="2"/>
  <c r="G93" i="2"/>
  <c r="S87" i="2"/>
  <c r="AE87" i="2"/>
  <c r="AQ87" i="2"/>
  <c r="BV81" i="4"/>
  <c r="CT48" i="4"/>
  <c r="S86" i="2"/>
  <c r="AE86" i="2"/>
  <c r="AQ86" i="2"/>
  <c r="AE88" i="2"/>
  <c r="S88" i="2"/>
  <c r="AE91" i="2"/>
  <c r="AQ91" i="2"/>
  <c r="S91" i="2"/>
  <c r="S89" i="2"/>
  <c r="AQ89" i="2"/>
  <c r="AE89" i="2"/>
  <c r="K93" i="2"/>
  <c r="W93" i="2"/>
  <c r="CG33" i="3"/>
  <c r="E110" i="3"/>
  <c r="CT45" i="4"/>
  <c r="AE89" i="7"/>
  <c r="S89" i="7"/>
  <c r="AQ89" i="7"/>
  <c r="Y81" i="3"/>
  <c r="CG51" i="3" s="1"/>
  <c r="AY109" i="4"/>
  <c r="AY127" i="4" s="1"/>
  <c r="CG45" i="3"/>
  <c r="E122" i="3"/>
  <c r="S88" i="7"/>
  <c r="AE88" i="7"/>
  <c r="AQ88" i="7"/>
  <c r="AB81" i="4"/>
  <c r="AE91" i="7"/>
  <c r="S91" i="7"/>
  <c r="AE87" i="7"/>
  <c r="S87" i="7"/>
  <c r="AQ87" i="7"/>
  <c r="I41" i="10" l="1"/>
  <c r="M13" i="10"/>
  <c r="W155" i="3"/>
  <c r="J39" i="10"/>
  <c r="U13" i="11"/>
  <c r="M13" i="11"/>
  <c r="E22" i="11"/>
  <c r="J22" i="11" s="1"/>
  <c r="C24" i="11"/>
  <c r="E24" i="11" s="1"/>
  <c r="J24" i="11" s="1"/>
  <c r="C27" i="11"/>
  <c r="E27" i="11" s="1"/>
  <c r="J27" i="11" s="1"/>
  <c r="E25" i="11"/>
  <c r="J25" i="11" s="1"/>
  <c r="E11" i="11"/>
  <c r="J11" i="11" s="1"/>
  <c r="C13" i="11"/>
  <c r="E13" i="11" s="1"/>
  <c r="J13" i="11" s="1"/>
  <c r="E8" i="11"/>
  <c r="J8" i="11" s="1"/>
  <c r="C10" i="11"/>
  <c r="E10" i="11" s="1"/>
  <c r="J10" i="11" s="1"/>
  <c r="S92" i="2"/>
  <c r="C27" i="10"/>
  <c r="E27" i="10" s="1"/>
  <c r="J27" i="10" s="1"/>
  <c r="E25" i="10"/>
  <c r="J25" i="10" s="1"/>
  <c r="M27" i="10"/>
  <c r="N27" i="10"/>
  <c r="O27" i="10" s="1"/>
  <c r="C24" i="10"/>
  <c r="E24" i="10" s="1"/>
  <c r="J24" i="10" s="1"/>
  <c r="E22" i="10"/>
  <c r="J22" i="10" s="1"/>
  <c r="C13" i="10"/>
  <c r="E13" i="10" s="1"/>
  <c r="J13" i="10" s="1"/>
  <c r="E11" i="10"/>
  <c r="J11" i="10" s="1"/>
  <c r="J41" i="10"/>
  <c r="V27" i="10"/>
  <c r="E8" i="10"/>
  <c r="J8" i="10" s="1"/>
  <c r="C10" i="10"/>
  <c r="E10" i="10" s="1"/>
  <c r="J10" i="10" s="1"/>
  <c r="AM92" i="7"/>
  <c r="S27" i="10"/>
  <c r="AE92" i="7"/>
  <c r="AP92" i="2"/>
  <c r="AQ92" i="2" s="1"/>
  <c r="AI92" i="2"/>
  <c r="CT51" i="4"/>
  <c r="AS128" i="3"/>
  <c r="E128" i="3"/>
  <c r="AN92" i="7"/>
  <c r="AQ92" i="7" s="1"/>
  <c r="AI92" i="7"/>
  <c r="S93" i="2"/>
  <c r="AE93" i="2"/>
  <c r="E127" i="4"/>
  <c r="AP93" i="2" l="1"/>
  <c r="AQ9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3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区市町村名を記入してください。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62" authorId="0" shapeId="0" xr:uid="{00000000-0006-0000-0100-000001000000}">
      <text>
        <r>
          <rPr>
            <sz val="12"/>
            <color indexed="81"/>
            <rFont val="MS P ゴシック"/>
            <family val="3"/>
            <charset val="128"/>
          </rPr>
          <t>75歳以上の数値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62" authorId="0" shapeId="0" xr:uid="{00000000-0006-0000-0300-000001000000}">
      <text>
        <r>
          <rPr>
            <b/>
            <sz val="11"/>
            <color indexed="81"/>
            <rFont val="MS P ゴシック"/>
            <family val="3"/>
            <charset val="128"/>
          </rPr>
          <t>75歳以上の数値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69" authorId="0" shapeId="0" xr:uid="{00000000-0006-0000-0400-000001000000}">
      <text>
        <r>
          <rPr>
            <b/>
            <sz val="12"/>
            <color indexed="81"/>
            <rFont val="MS P ゴシック"/>
            <family val="3"/>
            <charset val="128"/>
          </rPr>
          <t>75歳以上の数値</t>
        </r>
      </text>
    </comment>
    <comment ref="X69" authorId="0" shapeId="0" xr:uid="{00000000-0006-0000-0400-000002000000}">
      <text>
        <r>
          <rPr>
            <b/>
            <sz val="12"/>
            <color indexed="81"/>
            <rFont val="MS P ゴシック"/>
            <family val="3"/>
            <charset val="128"/>
          </rPr>
          <t>75歳以上の数値</t>
        </r>
      </text>
    </comment>
    <comment ref="AR69" authorId="0" shapeId="0" xr:uid="{00000000-0006-0000-0400-000003000000}">
      <text>
        <r>
          <rPr>
            <b/>
            <sz val="12"/>
            <color indexed="81"/>
            <rFont val="MS P ゴシック"/>
            <family val="3"/>
            <charset val="128"/>
          </rPr>
          <t>75歳以上の数値</t>
        </r>
      </text>
    </comment>
    <comment ref="BL69" authorId="0" shapeId="0" xr:uid="{00000000-0006-0000-0400-000004000000}">
      <text>
        <r>
          <rPr>
            <b/>
            <sz val="12"/>
            <color indexed="81"/>
            <rFont val="MS P ゴシック"/>
            <family val="3"/>
            <charset val="128"/>
          </rPr>
          <t>75歳以上の数値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69" authorId="0" shapeId="0" xr:uid="{00000000-0006-0000-0500-000001000000}">
      <text>
        <r>
          <rPr>
            <b/>
            <sz val="12"/>
            <color indexed="81"/>
            <rFont val="MS P ゴシック"/>
            <family val="3"/>
            <charset val="128"/>
          </rPr>
          <t>75歳以上の数値</t>
        </r>
      </text>
    </comment>
    <comment ref="AA69" authorId="0" shapeId="0" xr:uid="{00000000-0006-0000-0500-000002000000}">
      <text>
        <r>
          <rPr>
            <b/>
            <sz val="12"/>
            <color indexed="81"/>
            <rFont val="MS P ゴシック"/>
            <family val="3"/>
            <charset val="128"/>
          </rPr>
          <t>75歳以上の数値</t>
        </r>
      </text>
    </comment>
    <comment ref="AX69" authorId="0" shapeId="0" xr:uid="{00000000-0006-0000-0500-000003000000}">
      <text>
        <r>
          <rPr>
            <b/>
            <sz val="12"/>
            <color indexed="81"/>
            <rFont val="MS P ゴシック"/>
            <family val="3"/>
            <charset val="128"/>
          </rPr>
          <t>75歳以上の数値</t>
        </r>
      </text>
    </comment>
    <comment ref="BU69" authorId="0" shapeId="0" xr:uid="{00000000-0006-0000-0500-000004000000}">
      <text>
        <r>
          <rPr>
            <b/>
            <sz val="12"/>
            <color indexed="81"/>
            <rFont val="MS P ゴシック"/>
            <family val="3"/>
            <charset val="128"/>
          </rPr>
          <t>75歳以上の数値</t>
        </r>
      </text>
    </comment>
  </commentList>
</comments>
</file>

<file path=xl/sharedStrings.xml><?xml version="1.0" encoding="utf-8"?>
<sst xmlns="http://schemas.openxmlformats.org/spreadsheetml/2006/main" count="2304" uniqueCount="203">
  <si>
    <t>40～44歳</t>
  </si>
  <si>
    <t>45～49歳</t>
    <phoneticPr fontId="3"/>
  </si>
  <si>
    <t>50～54歳</t>
  </si>
  <si>
    <t>55～59歳</t>
  </si>
  <si>
    <t>60～64歳</t>
  </si>
  <si>
    <t>65～69歳</t>
  </si>
  <si>
    <t>70～74歳</t>
  </si>
  <si>
    <t>45～49歳</t>
  </si>
  <si>
    <t>胃がん</t>
    <rPh sb="0" eb="1">
      <t>イ</t>
    </rPh>
    <phoneticPr fontId="3"/>
  </si>
  <si>
    <t>計</t>
    <rPh sb="0" eb="1">
      <t>ケイ</t>
    </rPh>
    <phoneticPr fontId="3"/>
  </si>
  <si>
    <t>集団検診</t>
    <rPh sb="0" eb="2">
      <t>シュウダン</t>
    </rPh>
    <rPh sb="2" eb="4">
      <t>ケンシン</t>
    </rPh>
    <phoneticPr fontId="3"/>
  </si>
  <si>
    <t>個別検診</t>
    <rPh sb="0" eb="2">
      <t>コベツ</t>
    </rPh>
    <rPh sb="2" eb="4">
      <t>ケンシン</t>
    </rPh>
    <phoneticPr fontId="3"/>
  </si>
  <si>
    <t>検診回数</t>
    <rPh sb="0" eb="2">
      <t>ケンシン</t>
    </rPh>
    <rPh sb="2" eb="4">
      <t>カイスウ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</si>
  <si>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</si>
  <si>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</si>
  <si>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40～44歳</t>
    <rPh sb="5" eb="6">
      <t>サイ</t>
    </rPh>
    <phoneticPr fontId="3"/>
  </si>
  <si>
    <t>初回</t>
    <rPh sb="0" eb="2">
      <t>ショカイ</t>
    </rPh>
    <phoneticPr fontId="3"/>
  </si>
  <si>
    <t>非初回</t>
    <rPh sb="0" eb="1">
      <t>ヒ</t>
    </rPh>
    <rPh sb="1" eb="3">
      <t>ショカイ</t>
    </rPh>
    <phoneticPr fontId="3"/>
  </si>
  <si>
    <t>45～49歳</t>
    <rPh sb="5" eb="6">
      <t>サイ</t>
    </rPh>
    <phoneticPr fontId="3"/>
  </si>
  <si>
    <t>50～54歳</t>
    <rPh sb="5" eb="6">
      <t>サイ</t>
    </rPh>
    <phoneticPr fontId="3"/>
  </si>
  <si>
    <t>55～59歳</t>
    <rPh sb="5" eb="6">
      <t>サイ</t>
    </rPh>
    <phoneticPr fontId="3"/>
  </si>
  <si>
    <t>60～64歳</t>
    <rPh sb="5" eb="6">
      <t>サイ</t>
    </rPh>
    <phoneticPr fontId="3"/>
  </si>
  <si>
    <t>65～69歳</t>
    <rPh sb="5" eb="6">
      <t>サイ</t>
    </rPh>
    <phoneticPr fontId="3"/>
  </si>
  <si>
    <t>70～74歳</t>
    <rPh sb="5" eb="6">
      <t>サイ</t>
    </rPh>
    <phoneticPr fontId="3"/>
  </si>
  <si>
    <t>75～79歳</t>
    <rPh sb="5" eb="6">
      <t>サイ</t>
    </rPh>
    <phoneticPr fontId="3"/>
  </si>
  <si>
    <t>80歳以上</t>
    <rPh sb="2" eb="3">
      <t>サイ</t>
    </rPh>
    <rPh sb="3" eb="5">
      <t>イジョウ</t>
    </rPh>
    <phoneticPr fontId="3"/>
  </si>
  <si>
    <t>胃部エックス線検査</t>
    <phoneticPr fontId="3"/>
  </si>
  <si>
    <t>胃内視鏡検査</t>
    <phoneticPr fontId="3"/>
  </si>
  <si>
    <t>２年連続受診者数</t>
    <phoneticPr fontId="3"/>
  </si>
  <si>
    <t>精密検査受診の有無別人数</t>
  </si>
  <si>
    <t>偶発症の有無別人数</t>
  </si>
  <si>
    <t>精密検査受診者</t>
  </si>
  <si>
    <t>検診中／検診後</t>
  </si>
  <si>
    <t>精密検査中／精密検査後</t>
  </si>
  <si>
    <t>異常を認める</t>
  </si>
  <si>
    <t>胃がんの
疑いのある
者 又 は
未 確 定</t>
    <rPh sb="0" eb="1">
      <t>イ</t>
    </rPh>
    <rPh sb="5" eb="6">
      <t>ウタガ</t>
    </rPh>
    <rPh sb="11" eb="12">
      <t>モノ</t>
    </rPh>
    <rPh sb="13" eb="14">
      <t>マタ</t>
    </rPh>
    <rPh sb="17" eb="18">
      <t>ミ</t>
    </rPh>
    <rPh sb="19" eb="20">
      <t>アキラ</t>
    </rPh>
    <rPh sb="21" eb="22">
      <t>サダム</t>
    </rPh>
    <phoneticPr fontId="3"/>
  </si>
  <si>
    <t>胃がん以外
の疾患で
あった者
(転移性の胃がんを含む)</t>
    <rPh sb="0" eb="1">
      <t>イ</t>
    </rPh>
    <rPh sb="7" eb="9">
      <t>シッカン</t>
    </rPh>
    <rPh sb="14" eb="15">
      <t>モノ</t>
    </rPh>
    <rPh sb="17" eb="20">
      <t>テンイセイ</t>
    </rPh>
    <rPh sb="21" eb="22">
      <t>イ</t>
    </rPh>
    <rPh sb="25" eb="26">
      <t>フク</t>
    </rPh>
    <phoneticPr fontId="3"/>
  </si>
  <si>
    <t>未 受 診</t>
  </si>
  <si>
    <t>未 把 握</t>
  </si>
  <si>
    <t>異   常
認めず</t>
    <phoneticPr fontId="3"/>
  </si>
  <si>
    <t>胃がんで
あった者
(転移性を
含まない)</t>
    <rPh sb="0" eb="1">
      <t>イ</t>
    </rPh>
    <rPh sb="11" eb="14">
      <t>テンイセイ</t>
    </rPh>
    <rPh sb="16" eb="17">
      <t>フク</t>
    </rPh>
    <phoneticPr fontId="3"/>
  </si>
  <si>
    <t>重篤な
偶発症を
確認</t>
    <phoneticPr fontId="3"/>
  </si>
  <si>
    <t>偶発症
による
死亡あり</t>
    <phoneticPr fontId="3"/>
  </si>
  <si>
    <t>胃がんの</t>
  </si>
  <si>
    <t>早期がん</t>
  </si>
  <si>
    <t>うち</t>
  </si>
  <si>
    <t>のうち粘</t>
  </si>
  <si>
    <t>膜内がん</t>
  </si>
  <si>
    <t>集団</t>
    <rPh sb="0" eb="2">
      <t>シュウダン</t>
    </rPh>
    <phoneticPr fontId="2"/>
  </si>
  <si>
    <t>個別</t>
    <rPh sb="0" eb="2">
      <t>コベツ</t>
    </rPh>
    <phoneticPr fontId="2"/>
  </si>
  <si>
    <t>要精密検査者</t>
    <phoneticPr fontId="3"/>
  </si>
  <si>
    <t>精密検査（生検または再検査）受診者</t>
    <phoneticPr fontId="3"/>
  </si>
  <si>
    <t>検診時生検
未受診の
うち
再検査
未受診</t>
    <rPh sb="0" eb="2">
      <t>ケンシン</t>
    </rPh>
    <rPh sb="2" eb="3">
      <t>ジ</t>
    </rPh>
    <rPh sb="3" eb="4">
      <t>セイ</t>
    </rPh>
    <rPh sb="4" eb="5">
      <t>ケン</t>
    </rPh>
    <rPh sb="6" eb="7">
      <t>ミ</t>
    </rPh>
    <rPh sb="7" eb="9">
      <t>ジュシン</t>
    </rPh>
    <rPh sb="14" eb="17">
      <t>サイケンサ</t>
    </rPh>
    <rPh sb="18" eb="19">
      <t>ミ</t>
    </rPh>
    <rPh sb="19" eb="21">
      <t>ジュシン</t>
    </rPh>
    <phoneticPr fontId="3"/>
  </si>
  <si>
    <t>検診時生検
未受診の
うち
再検査
未把握</t>
    <rPh sb="19" eb="21">
      <t>ハアク</t>
    </rPh>
    <phoneticPr fontId="3"/>
  </si>
  <si>
    <t>異   常
認めず</t>
    <phoneticPr fontId="3"/>
  </si>
  <si>
    <t>重篤な
偶発症を
確認</t>
    <phoneticPr fontId="3"/>
  </si>
  <si>
    <t>偶発症
による
死亡あり</t>
    <phoneticPr fontId="3"/>
  </si>
  <si>
    <t>区市町村名</t>
    <rPh sb="0" eb="4">
      <t>クシチョウソン</t>
    </rPh>
    <rPh sb="4" eb="5">
      <t>メイ</t>
    </rPh>
    <phoneticPr fontId="2"/>
  </si>
  <si>
    <t>対象人口率に基づく対象者数</t>
    <rPh sb="0" eb="1">
      <t>タイショウ</t>
    </rPh>
    <rPh sb="1" eb="3">
      <t>ジンコウ</t>
    </rPh>
    <rPh sb="3" eb="4">
      <t>リツ</t>
    </rPh>
    <rPh sb="5" eb="6">
      <t>モト</t>
    </rPh>
    <rPh sb="8" eb="11">
      <t>タイショウシャ</t>
    </rPh>
    <rPh sb="11" eb="12">
      <t>スウ</t>
    </rPh>
    <phoneticPr fontId="3"/>
  </si>
  <si>
    <t>70～74歳</t>
    <phoneticPr fontId="3"/>
  </si>
  <si>
    <t>胃がん</t>
    <rPh sb="0" eb="1">
      <t>イ</t>
    </rPh>
    <phoneticPr fontId="2"/>
  </si>
  <si>
    <t>偶発症
による
死亡あり</t>
    <phoneticPr fontId="3"/>
  </si>
  <si>
    <t>区市町村</t>
    <rPh sb="0" eb="4">
      <t>クシチョウソン</t>
    </rPh>
    <phoneticPr fontId="2"/>
  </si>
  <si>
    <t>性別</t>
    <rPh sb="0" eb="1">
      <t>セイベツ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</si>
  <si>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</si>
  <si>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</si>
  <si>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検診方式</t>
    <rPh sb="0" eb="2">
      <t>ケンシン</t>
    </rPh>
    <rPh sb="2" eb="4">
      <t>ホウシキ</t>
    </rPh>
    <phoneticPr fontId="2"/>
  </si>
  <si>
    <t>集団検診</t>
    <rPh sb="0" eb="2">
      <t>シュウダン</t>
    </rPh>
    <rPh sb="2" eb="4">
      <t>ケンシン</t>
    </rPh>
    <phoneticPr fontId="2"/>
  </si>
  <si>
    <t>検査方法</t>
    <rPh sb="0" eb="2">
      <t>ケンサ</t>
    </rPh>
    <rPh sb="2" eb="4">
      <t>ホウホウ</t>
    </rPh>
    <phoneticPr fontId="2"/>
  </si>
  <si>
    <t>個別検診</t>
    <rPh sb="0" eb="2">
      <t>コベツ</t>
    </rPh>
    <rPh sb="2" eb="4">
      <t>ケンシン</t>
    </rPh>
    <phoneticPr fontId="2"/>
  </si>
  <si>
    <t>受診率</t>
    <rPh sb="0" eb="2">
      <t>ジュシン</t>
    </rPh>
    <rPh sb="2" eb="3">
      <t>リツ</t>
    </rPh>
    <phoneticPr fontId="2"/>
  </si>
  <si>
    <t>要精検率</t>
    <rPh sb="0" eb="1">
      <t>ヨウ</t>
    </rPh>
    <rPh sb="1" eb="3">
      <t>セイケン</t>
    </rPh>
    <rPh sb="3" eb="4">
      <t>リツ</t>
    </rPh>
    <phoneticPr fontId="2"/>
  </si>
  <si>
    <t>精検受診率</t>
    <rPh sb="0" eb="2">
      <t>セイケン</t>
    </rPh>
    <rPh sb="2" eb="4">
      <t>ジュシン</t>
    </rPh>
    <rPh sb="4" eb="5">
      <t>リツ</t>
    </rPh>
    <phoneticPr fontId="2"/>
  </si>
  <si>
    <t>精検未受診率</t>
    <rPh sb="0" eb="2">
      <t>セイケン</t>
    </rPh>
    <rPh sb="2" eb="3">
      <t>ミ</t>
    </rPh>
    <rPh sb="3" eb="5">
      <t>ジュシン</t>
    </rPh>
    <rPh sb="5" eb="6">
      <t>リツ</t>
    </rPh>
    <phoneticPr fontId="2"/>
  </si>
  <si>
    <t>精検未把握率</t>
    <rPh sb="0" eb="2">
      <t>セイケン</t>
    </rPh>
    <rPh sb="2" eb="3">
      <t>ミ</t>
    </rPh>
    <rPh sb="3" eb="5">
      <t>ハアク</t>
    </rPh>
    <rPh sb="5" eb="6">
      <t>リツ</t>
    </rPh>
    <phoneticPr fontId="2"/>
  </si>
  <si>
    <t>がん発見率</t>
    <rPh sb="2" eb="4">
      <t>ハッケン</t>
    </rPh>
    <rPh sb="4" eb="5">
      <t>リツ</t>
    </rPh>
    <phoneticPr fontId="2"/>
  </si>
  <si>
    <t>陽性反応適中度</t>
    <rPh sb="0" eb="2">
      <t>ヨウセイ</t>
    </rPh>
    <rPh sb="2" eb="4">
      <t>ハンノウ</t>
    </rPh>
    <rPh sb="4" eb="6">
      <t>テキチュウ</t>
    </rPh>
    <rPh sb="6" eb="7">
      <t>ド</t>
    </rPh>
    <phoneticPr fontId="2"/>
  </si>
  <si>
    <t>75～79歳</t>
  </si>
  <si>
    <t>80歳以上</t>
  </si>
  <si>
    <t>早期がんの割合</t>
    <rPh sb="0" eb="2">
      <t>ソウキ</t>
    </rPh>
    <rPh sb="5" eb="7">
      <t>ワリアイ</t>
    </rPh>
    <phoneticPr fontId="2"/>
  </si>
  <si>
    <t>【プロセス指標一覧】</t>
    <phoneticPr fontId="2"/>
  </si>
  <si>
    <t>住基台帳人口</t>
    <rPh sb="0" eb="1">
      <t>ジュウ</t>
    </rPh>
    <rPh sb="1" eb="2">
      <t>モト</t>
    </rPh>
    <rPh sb="2" eb="4">
      <t>ダイチョウ</t>
    </rPh>
    <rPh sb="4" eb="6">
      <t>ジンコウ</t>
    </rPh>
    <phoneticPr fontId="3"/>
  </si>
  <si>
    <t>対象人口率</t>
    <rPh sb="0" eb="2">
      <t>タイショウ</t>
    </rPh>
    <rPh sb="2" eb="4">
      <t>ジンコウ</t>
    </rPh>
    <rPh sb="4" eb="5">
      <t>リツ</t>
    </rPh>
    <phoneticPr fontId="3"/>
  </si>
  <si>
    <t>対象人口率に
基づく対象者数</t>
    <rPh sb="0" eb="2">
      <t>タイショウ</t>
    </rPh>
    <rPh sb="2" eb="4">
      <t>ジンコウ</t>
    </rPh>
    <rPh sb="4" eb="5">
      <t>リツ</t>
    </rPh>
    <rPh sb="7" eb="8">
      <t>モト</t>
    </rPh>
    <rPh sb="10" eb="13">
      <t>タイショウシャ</t>
    </rPh>
    <rPh sb="13" eb="14">
      <t>スウ</t>
    </rPh>
    <phoneticPr fontId="3"/>
  </si>
  <si>
    <t>２年連続
受診者数</t>
    <rPh sb="1" eb="2">
      <t>ネン</t>
    </rPh>
    <rPh sb="2" eb="4">
      <t>レンゾク</t>
    </rPh>
    <rPh sb="5" eb="8">
      <t>ジュシンシャ</t>
    </rPh>
    <rPh sb="8" eb="9">
      <t>スウ</t>
    </rPh>
    <phoneticPr fontId="2"/>
  </si>
  <si>
    <t>要精検者数</t>
    <rPh sb="0" eb="1">
      <t>ヨウ</t>
    </rPh>
    <rPh sb="1" eb="4">
      <t>セイケンシャ</t>
    </rPh>
    <rPh sb="4" eb="5">
      <t>スウ</t>
    </rPh>
    <phoneticPr fontId="2"/>
  </si>
  <si>
    <t>精検
受診者数</t>
    <rPh sb="0" eb="1">
      <t>セイ</t>
    </rPh>
    <rPh sb="1" eb="2">
      <t>ケン</t>
    </rPh>
    <rPh sb="3" eb="6">
      <t>ジュシンシャ</t>
    </rPh>
    <rPh sb="6" eb="7">
      <t>スウ</t>
    </rPh>
    <phoneticPr fontId="2"/>
  </si>
  <si>
    <t>精検受診率</t>
    <rPh sb="0" eb="1">
      <t>セイ</t>
    </rPh>
    <rPh sb="1" eb="2">
      <t>ケン</t>
    </rPh>
    <rPh sb="2" eb="4">
      <t>ジュシン</t>
    </rPh>
    <rPh sb="4" eb="5">
      <t>リツ</t>
    </rPh>
    <phoneticPr fontId="2"/>
  </si>
  <si>
    <t>精検
未受診者数</t>
    <rPh sb="0" eb="2">
      <t>セイケン</t>
    </rPh>
    <rPh sb="3" eb="7">
      <t>ミジュシンシャ</t>
    </rPh>
    <rPh sb="7" eb="8">
      <t>スウ</t>
    </rPh>
    <phoneticPr fontId="2"/>
  </si>
  <si>
    <t>精検
未受診率</t>
    <rPh sb="0" eb="1">
      <t>セイ</t>
    </rPh>
    <rPh sb="1" eb="2">
      <t>ケン</t>
    </rPh>
    <rPh sb="3" eb="4">
      <t>ミ</t>
    </rPh>
    <rPh sb="4" eb="6">
      <t>ジュシン</t>
    </rPh>
    <rPh sb="6" eb="7">
      <t>リツ</t>
    </rPh>
    <phoneticPr fontId="2"/>
  </si>
  <si>
    <t>精検結果
未把握者数</t>
    <rPh sb="0" eb="2">
      <t>セイケン</t>
    </rPh>
    <rPh sb="2" eb="4">
      <t>ケッカ</t>
    </rPh>
    <rPh sb="5" eb="6">
      <t>ミ</t>
    </rPh>
    <rPh sb="6" eb="8">
      <t>ハアク</t>
    </rPh>
    <rPh sb="8" eb="9">
      <t>シャ</t>
    </rPh>
    <rPh sb="9" eb="10">
      <t>スウ</t>
    </rPh>
    <phoneticPr fontId="2"/>
  </si>
  <si>
    <t>精検結果
未把握率</t>
    <rPh sb="0" eb="2">
      <t>セイケン</t>
    </rPh>
    <rPh sb="2" eb="4">
      <t>ケッカ</t>
    </rPh>
    <rPh sb="5" eb="6">
      <t>ミ</t>
    </rPh>
    <rPh sb="6" eb="8">
      <t>ハアク</t>
    </rPh>
    <rPh sb="8" eb="9">
      <t>リツ</t>
    </rPh>
    <phoneticPr fontId="2"/>
  </si>
  <si>
    <t>がんで
あった者</t>
    <rPh sb="7" eb="8">
      <t>モノ</t>
    </rPh>
    <phoneticPr fontId="2"/>
  </si>
  <si>
    <t>がん発見率</t>
    <rPh sb="2" eb="5">
      <t>ハッケンリツ</t>
    </rPh>
    <phoneticPr fontId="2"/>
  </si>
  <si>
    <t>陽性反応
適中度</t>
    <rPh sb="0" eb="2">
      <t>ヨウセイ</t>
    </rPh>
    <rPh sb="2" eb="4">
      <t>ハンノウ</t>
    </rPh>
    <rPh sb="5" eb="7">
      <t>テキチュウ</t>
    </rPh>
    <rPh sb="7" eb="8">
      <t>ド</t>
    </rPh>
    <phoneticPr fontId="2"/>
  </si>
  <si>
    <t>合計</t>
    <rPh sb="0" eb="2">
      <t>ゴウケイ</t>
    </rPh>
    <phoneticPr fontId="2"/>
  </si>
  <si>
    <t>住基台帳人口</t>
    <rPh sb="0" eb="2">
      <t>ジュウキ</t>
    </rPh>
    <rPh sb="2" eb="4">
      <t>ダイチョウ</t>
    </rPh>
    <rPh sb="4" eb="6">
      <t>ジンコウ</t>
    </rPh>
    <phoneticPr fontId="2"/>
  </si>
  <si>
    <t>対象人口率に基づく対象者数</t>
    <rPh sb="0" eb="2">
      <t>タイショウ</t>
    </rPh>
    <rPh sb="2" eb="4">
      <t>ジンコウ</t>
    </rPh>
    <rPh sb="4" eb="5">
      <t>リツ</t>
    </rPh>
    <rPh sb="6" eb="7">
      <t>モト</t>
    </rPh>
    <rPh sb="9" eb="12">
      <t>タイショウシャ</t>
    </rPh>
    <rPh sb="12" eb="13">
      <t>スウ</t>
    </rPh>
    <phoneticPr fontId="2"/>
  </si>
  <si>
    <t>２年連続受診者数</t>
    <rPh sb="1" eb="2">
      <t>ネン</t>
    </rPh>
    <rPh sb="2" eb="4">
      <t>レンゾク</t>
    </rPh>
    <rPh sb="4" eb="7">
      <t>ジュシンシャ</t>
    </rPh>
    <rPh sb="7" eb="8">
      <t>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</si>
  <si>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</si>
  <si>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</si>
  <si>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男女計</t>
    <rPh sb="0" eb="3">
      <t>ダンジョケイ</t>
    </rPh>
    <phoneticPr fontId="2"/>
  </si>
  <si>
    <t>早期がん数</t>
    <rPh sb="0" eb="2">
      <t>ソウキ</t>
    </rPh>
    <rPh sb="4" eb="5">
      <t>スウ</t>
    </rPh>
    <phoneticPr fontId="2"/>
  </si>
  <si>
    <t>対象人口率に基づく対象者数</t>
    <phoneticPr fontId="2"/>
  </si>
  <si>
    <t>対象人口率に基づく対象者数</t>
    <phoneticPr fontId="2"/>
  </si>
  <si>
    <t>女</t>
    <phoneticPr fontId="3"/>
  </si>
  <si>
    <t>男</t>
    <phoneticPr fontId="2"/>
  </si>
  <si>
    <t>【プロセス指標一覧】</t>
    <phoneticPr fontId="2"/>
  </si>
  <si>
    <r>
      <t>【</t>
    </r>
    <r>
      <rPr>
        <b/>
        <sz val="14"/>
        <color theme="1"/>
        <rFont val="ＭＳ Ｐゴシック"/>
        <family val="3"/>
        <charset val="128"/>
        <scheme val="minor"/>
      </rPr>
      <t>胃部X線・集団・男女計</t>
    </r>
    <r>
      <rPr>
        <sz val="14"/>
        <color theme="1"/>
        <rFont val="ＭＳ Ｐゴシック"/>
        <family val="3"/>
        <charset val="128"/>
        <scheme val="minor"/>
      </rPr>
      <t>】年齢階級別・受診歴別人数集計表（自動計算）</t>
    </r>
    <rPh sb="11" eb="12">
      <t>ケイ</t>
    </rPh>
    <phoneticPr fontId="2"/>
  </si>
  <si>
    <r>
      <t xml:space="preserve"> 【</t>
    </r>
    <r>
      <rPr>
        <b/>
        <sz val="14"/>
        <color theme="1"/>
        <rFont val="ＭＳ Ｐゴシック"/>
        <family val="3"/>
        <charset val="128"/>
        <scheme val="minor"/>
      </rPr>
      <t>胃部X線・集団・男</t>
    </r>
    <r>
      <rPr>
        <sz val="14"/>
        <color theme="1"/>
        <rFont val="ＭＳ Ｐゴシック"/>
        <family val="2"/>
        <scheme val="minor"/>
      </rPr>
      <t>】年齢階級別・受診歴別プロセス指標（自動計算）</t>
    </r>
    <rPh sb="7" eb="9">
      <t>シュウダン</t>
    </rPh>
    <rPh sb="12" eb="14">
      <t>ネンレイ</t>
    </rPh>
    <rPh sb="14" eb="16">
      <t>カイキュウ</t>
    </rPh>
    <rPh sb="16" eb="17">
      <t>ベツ</t>
    </rPh>
    <rPh sb="18" eb="20">
      <t>ジュシン</t>
    </rPh>
    <rPh sb="20" eb="21">
      <t>レキ</t>
    </rPh>
    <rPh sb="21" eb="22">
      <t>ベツ</t>
    </rPh>
    <rPh sb="26" eb="28">
      <t>シヒョウ</t>
    </rPh>
    <rPh sb="29" eb="31">
      <t>ジドウ</t>
    </rPh>
    <rPh sb="31" eb="33">
      <t>ケイサン</t>
    </rPh>
    <phoneticPr fontId="2"/>
  </si>
  <si>
    <r>
      <t xml:space="preserve"> 【</t>
    </r>
    <r>
      <rPr>
        <b/>
        <sz val="14"/>
        <color theme="1"/>
        <rFont val="ＭＳ Ｐゴシック"/>
        <family val="3"/>
        <charset val="128"/>
        <scheme val="minor"/>
      </rPr>
      <t>胃部X線・集団・女</t>
    </r>
    <r>
      <rPr>
        <sz val="14"/>
        <color theme="1"/>
        <rFont val="ＭＳ Ｐゴシック"/>
        <family val="2"/>
        <scheme val="minor"/>
      </rPr>
      <t>】年齢階級別・受診歴別プロセス指標（自動計算）</t>
    </r>
    <rPh sb="7" eb="9">
      <t>シュウダン</t>
    </rPh>
    <rPh sb="12" eb="14">
      <t>ネンレイ</t>
    </rPh>
    <rPh sb="14" eb="16">
      <t>カイキュウ</t>
    </rPh>
    <rPh sb="16" eb="17">
      <t>ベツ</t>
    </rPh>
    <rPh sb="18" eb="20">
      <t>ジュシン</t>
    </rPh>
    <rPh sb="20" eb="21">
      <t>レキ</t>
    </rPh>
    <rPh sb="21" eb="22">
      <t>ベツ</t>
    </rPh>
    <rPh sb="26" eb="28">
      <t>シヒョウ</t>
    </rPh>
    <rPh sb="29" eb="31">
      <t>ジドウ</t>
    </rPh>
    <rPh sb="31" eb="33">
      <t>ケイサン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</si>
  <si>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 xml:space="preserve"> 【胃部X線・個別・男女計】</t>
    </r>
    <r>
      <rPr>
        <sz val="14"/>
        <color theme="1"/>
        <rFont val="ＭＳ Ｐゴシック"/>
        <family val="2"/>
        <scheme val="minor"/>
      </rPr>
      <t>年齢階級別・受診歴別人数集計表（自動計算）</t>
    </r>
    <rPh sb="12" eb="13">
      <t>ケイ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</si>
  <si>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 xml:space="preserve"> 【胃部X線・集団個別計・男女計】</t>
    </r>
    <r>
      <rPr>
        <sz val="14"/>
        <color theme="1"/>
        <rFont val="ＭＳ Ｐゴシック"/>
        <family val="2"/>
        <scheme val="minor"/>
      </rPr>
      <t>年齢階級別・受診歴別プロセス指標（自動計算）</t>
    </r>
    <rPh sb="7" eb="9">
      <t>シュウダン</t>
    </rPh>
    <rPh sb="11" eb="12">
      <t>ケイ</t>
    </rPh>
    <rPh sb="13" eb="16">
      <t>ダンジョケイ</t>
    </rPh>
    <rPh sb="31" eb="33">
      <t>シヒョウ</t>
    </rPh>
    <phoneticPr fontId="2"/>
  </si>
  <si>
    <r>
      <t xml:space="preserve"> 【</t>
    </r>
    <r>
      <rPr>
        <b/>
        <sz val="14"/>
        <color theme="1"/>
        <rFont val="ＭＳ Ｐゴシック"/>
        <family val="3"/>
        <charset val="128"/>
        <scheme val="minor"/>
      </rPr>
      <t>胃部X線・個別・男</t>
    </r>
    <r>
      <rPr>
        <sz val="14"/>
        <color theme="1"/>
        <rFont val="ＭＳ Ｐゴシック"/>
        <family val="2"/>
        <scheme val="minor"/>
      </rPr>
      <t xml:space="preserve"> 】年齢階級別・受診歴別プロセス指標（自動計算）</t>
    </r>
    <rPh sb="7" eb="9">
      <t>コベツ</t>
    </rPh>
    <rPh sb="13" eb="15">
      <t>ネンレイ</t>
    </rPh>
    <rPh sb="15" eb="17">
      <t>カイキュウ</t>
    </rPh>
    <rPh sb="17" eb="18">
      <t>ベツ</t>
    </rPh>
    <rPh sb="19" eb="21">
      <t>ジュシン</t>
    </rPh>
    <rPh sb="21" eb="22">
      <t>レキ</t>
    </rPh>
    <rPh sb="22" eb="23">
      <t>ベツ</t>
    </rPh>
    <rPh sb="27" eb="29">
      <t>シヒョウ</t>
    </rPh>
    <rPh sb="30" eb="32">
      <t>ジドウ</t>
    </rPh>
    <rPh sb="32" eb="34">
      <t>ケイサン</t>
    </rPh>
    <phoneticPr fontId="2"/>
  </si>
  <si>
    <r>
      <t xml:space="preserve"> 【</t>
    </r>
    <r>
      <rPr>
        <b/>
        <sz val="14"/>
        <color theme="1"/>
        <rFont val="ＭＳ Ｐゴシック"/>
        <family val="3"/>
        <charset val="128"/>
        <scheme val="minor"/>
      </rPr>
      <t>胃部X線・個別・女</t>
    </r>
    <r>
      <rPr>
        <sz val="14"/>
        <color theme="1"/>
        <rFont val="ＭＳ Ｐゴシック"/>
        <family val="2"/>
        <scheme val="minor"/>
      </rPr>
      <t>】年齢階級別・受診歴別プロセス指標（自動計算）</t>
    </r>
    <rPh sb="7" eb="9">
      <t>コベツ</t>
    </rPh>
    <rPh sb="12" eb="14">
      <t>ネンレイ</t>
    </rPh>
    <rPh sb="14" eb="16">
      <t>カイキュウ</t>
    </rPh>
    <rPh sb="16" eb="17">
      <t>ベツ</t>
    </rPh>
    <rPh sb="18" eb="20">
      <t>ジュシン</t>
    </rPh>
    <rPh sb="20" eb="21">
      <t>レキ</t>
    </rPh>
    <rPh sb="21" eb="22">
      <t>ベツ</t>
    </rPh>
    <rPh sb="26" eb="28">
      <t>シヒョウ</t>
    </rPh>
    <rPh sb="29" eb="31">
      <t>ジドウ</t>
    </rPh>
    <rPh sb="31" eb="33">
      <t>ケイサン</t>
    </rPh>
    <phoneticPr fontId="2"/>
  </si>
  <si>
    <r>
      <t xml:space="preserve"> 【</t>
    </r>
    <r>
      <rPr>
        <b/>
        <sz val="14"/>
        <color theme="1"/>
        <rFont val="ＭＳ Ｐゴシック"/>
        <family val="3"/>
        <charset val="128"/>
        <scheme val="minor"/>
      </rPr>
      <t>胃部X線・個別・男女計</t>
    </r>
    <r>
      <rPr>
        <sz val="14"/>
        <color theme="1"/>
        <rFont val="ＭＳ Ｐゴシック"/>
        <family val="2"/>
        <scheme val="minor"/>
      </rPr>
      <t>】年齢階級別・受診歴別プロセス指標（自動計算）</t>
    </r>
    <rPh sb="7" eb="9">
      <t>コベツ</t>
    </rPh>
    <rPh sb="12" eb="13">
      <t>ケイ</t>
    </rPh>
    <rPh sb="14" eb="16">
      <t>ネンレイ</t>
    </rPh>
    <rPh sb="16" eb="18">
      <t>カイキュウ</t>
    </rPh>
    <rPh sb="18" eb="19">
      <t>ベツ</t>
    </rPh>
    <rPh sb="20" eb="22">
      <t>ジュシン</t>
    </rPh>
    <rPh sb="22" eb="23">
      <t>レキ</t>
    </rPh>
    <rPh sb="23" eb="24">
      <t>ベツ</t>
    </rPh>
    <rPh sb="28" eb="30">
      <t>シヒョウ</t>
    </rPh>
    <rPh sb="31" eb="33">
      <t>ジドウ</t>
    </rPh>
    <rPh sb="33" eb="35">
      <t>ケイサン</t>
    </rPh>
    <phoneticPr fontId="2"/>
  </si>
  <si>
    <r>
      <t xml:space="preserve"> 【</t>
    </r>
    <r>
      <rPr>
        <b/>
        <sz val="14"/>
        <color theme="1"/>
        <rFont val="ＭＳ Ｐゴシック"/>
        <family val="3"/>
        <charset val="128"/>
        <scheme val="minor"/>
      </rPr>
      <t>胃部X線・集団・男女計</t>
    </r>
    <r>
      <rPr>
        <sz val="14"/>
        <color theme="1"/>
        <rFont val="ＭＳ Ｐゴシック"/>
        <family val="2"/>
        <scheme val="minor"/>
      </rPr>
      <t>】年齢階級別・受診歴別プロセス指標・（自動計算）</t>
    </r>
    <rPh sb="7" eb="9">
      <t>シュウダン</t>
    </rPh>
    <rPh sb="12" eb="13">
      <t>ケイ</t>
    </rPh>
    <rPh sb="14" eb="16">
      <t>ネンレイ</t>
    </rPh>
    <rPh sb="16" eb="18">
      <t>カイキュウ</t>
    </rPh>
    <rPh sb="18" eb="19">
      <t>ベツ</t>
    </rPh>
    <rPh sb="20" eb="22">
      <t>ジュシン</t>
    </rPh>
    <rPh sb="22" eb="23">
      <t>レキ</t>
    </rPh>
    <rPh sb="23" eb="24">
      <t>ベツ</t>
    </rPh>
    <rPh sb="28" eb="30">
      <t>シヒョウ</t>
    </rPh>
    <rPh sb="32" eb="34">
      <t>ジドウ</t>
    </rPh>
    <rPh sb="34" eb="36">
      <t>ケイサン</t>
    </rPh>
    <phoneticPr fontId="2"/>
  </si>
  <si>
    <t>胃内視鏡検査</t>
    <rPh sb="0" eb="1">
      <t>イ</t>
    </rPh>
    <rPh sb="1" eb="4">
      <t>ナイシキョウ</t>
    </rPh>
    <rPh sb="4" eb="6">
      <t>ケンサ</t>
    </rPh>
    <phoneticPr fontId="2"/>
  </si>
  <si>
    <t>胃部エックス線検査</t>
    <rPh sb="0" eb="2">
      <t>イブ</t>
    </rPh>
    <rPh sb="6" eb="7">
      <t>セン</t>
    </rPh>
    <rPh sb="7" eb="9">
      <t>ケンサ</t>
    </rPh>
    <phoneticPr fontId="2"/>
  </si>
  <si>
    <r>
      <t xml:space="preserve"> 【</t>
    </r>
    <r>
      <rPr>
        <b/>
        <sz val="14"/>
        <color theme="1"/>
        <rFont val="ＭＳ Ｐゴシック"/>
        <family val="3"/>
        <charset val="128"/>
        <scheme val="minor"/>
      </rPr>
      <t>胃内視鏡・集団・男</t>
    </r>
    <r>
      <rPr>
        <sz val="14"/>
        <color theme="1"/>
        <rFont val="ＭＳ Ｐゴシック"/>
        <family val="2"/>
        <scheme val="minor"/>
      </rPr>
      <t>】年齢階級別・受診歴別プロセス指標（自動計算）</t>
    </r>
    <rPh sb="7" eb="9">
      <t>シュウダン</t>
    </rPh>
    <rPh sb="12" eb="14">
      <t>ネンレイ</t>
    </rPh>
    <rPh sb="14" eb="16">
      <t>カイキュウ</t>
    </rPh>
    <rPh sb="16" eb="17">
      <t>ベツ</t>
    </rPh>
    <rPh sb="18" eb="20">
      <t>ジュシン</t>
    </rPh>
    <rPh sb="20" eb="21">
      <t>レキ</t>
    </rPh>
    <rPh sb="21" eb="22">
      <t>ベツ</t>
    </rPh>
    <rPh sb="26" eb="28">
      <t>シヒョウ</t>
    </rPh>
    <rPh sb="29" eb="31">
      <t>ジドウ</t>
    </rPh>
    <rPh sb="31" eb="33">
      <t>ケイサン</t>
    </rPh>
    <phoneticPr fontId="2"/>
  </si>
  <si>
    <r>
      <t xml:space="preserve"> 【</t>
    </r>
    <r>
      <rPr>
        <b/>
        <sz val="14"/>
        <color theme="1"/>
        <rFont val="ＭＳ Ｐゴシック"/>
        <family val="3"/>
        <charset val="128"/>
        <scheme val="minor"/>
      </rPr>
      <t>胃内視鏡・個別・女</t>
    </r>
    <r>
      <rPr>
        <sz val="14"/>
        <color theme="1"/>
        <rFont val="ＭＳ Ｐゴシック"/>
        <family val="2"/>
        <scheme val="minor"/>
      </rPr>
      <t>】年齢階級別・受診歴別プロセス指標（自動計算）</t>
    </r>
    <rPh sb="2" eb="3">
      <t>イ</t>
    </rPh>
    <rPh sb="3" eb="6">
      <t>ナイシキョウ</t>
    </rPh>
    <rPh sb="7" eb="9">
      <t>コベツ</t>
    </rPh>
    <rPh sb="12" eb="14">
      <t>ネンレイ</t>
    </rPh>
    <rPh sb="14" eb="16">
      <t>カイキュウ</t>
    </rPh>
    <rPh sb="16" eb="17">
      <t>ベツ</t>
    </rPh>
    <rPh sb="18" eb="20">
      <t>ジュシン</t>
    </rPh>
    <rPh sb="20" eb="21">
      <t>レキ</t>
    </rPh>
    <rPh sb="21" eb="22">
      <t>ベツ</t>
    </rPh>
    <rPh sb="26" eb="28">
      <t>シヒョウ</t>
    </rPh>
    <rPh sb="29" eb="31">
      <t>ジドウ</t>
    </rPh>
    <rPh sb="31" eb="33">
      <t>ケイサン</t>
    </rPh>
    <phoneticPr fontId="2"/>
  </si>
  <si>
    <r>
      <t xml:space="preserve"> 【</t>
    </r>
    <r>
      <rPr>
        <b/>
        <sz val="14"/>
        <color theme="1"/>
        <rFont val="ＭＳ Ｐゴシック"/>
        <family val="3"/>
        <charset val="128"/>
        <scheme val="minor"/>
      </rPr>
      <t>胃内視鏡・個別・男</t>
    </r>
    <r>
      <rPr>
        <sz val="14"/>
        <color theme="1"/>
        <rFont val="ＭＳ Ｐゴシック"/>
        <family val="2"/>
        <scheme val="minor"/>
      </rPr>
      <t>】年齢階級別・受診歴別プロセス指標（自動計算）</t>
    </r>
    <rPh sb="2" eb="3">
      <t>イ</t>
    </rPh>
    <rPh sb="3" eb="6">
      <t>ナイシキョウ</t>
    </rPh>
    <rPh sb="7" eb="9">
      <t>コベツ</t>
    </rPh>
    <rPh sb="12" eb="14">
      <t>ネンレイ</t>
    </rPh>
    <rPh sb="14" eb="16">
      <t>カイキュウ</t>
    </rPh>
    <rPh sb="16" eb="17">
      <t>ベツ</t>
    </rPh>
    <rPh sb="18" eb="20">
      <t>ジュシン</t>
    </rPh>
    <rPh sb="20" eb="21">
      <t>レキ</t>
    </rPh>
    <rPh sb="21" eb="22">
      <t>ベツ</t>
    </rPh>
    <rPh sb="26" eb="28">
      <t>シヒョウ</t>
    </rPh>
    <rPh sb="29" eb="31">
      <t>ジドウ</t>
    </rPh>
    <rPh sb="31" eb="33">
      <t>ケイサン</t>
    </rPh>
    <phoneticPr fontId="2"/>
  </si>
  <si>
    <r>
      <t xml:space="preserve"> </t>
    </r>
    <r>
      <rPr>
        <b/>
        <sz val="14"/>
        <color theme="1"/>
        <rFont val="ＭＳ Ｐゴシック"/>
        <family val="3"/>
        <charset val="128"/>
        <scheme val="minor"/>
      </rPr>
      <t>【胃内視鏡・集団・女</t>
    </r>
    <r>
      <rPr>
        <sz val="14"/>
        <color theme="1"/>
        <rFont val="ＭＳ Ｐゴシック"/>
        <family val="2"/>
        <scheme val="minor"/>
      </rPr>
      <t>】年齢階級別・受診歴別プロセス指標（自動計算）</t>
    </r>
    <rPh sb="7" eb="9">
      <t>シュウダン</t>
    </rPh>
    <rPh sb="12" eb="14">
      <t>ネンレイ</t>
    </rPh>
    <rPh sb="14" eb="16">
      <t>カイキュウ</t>
    </rPh>
    <rPh sb="16" eb="17">
      <t>ベツ</t>
    </rPh>
    <rPh sb="18" eb="20">
      <t>ジュシン</t>
    </rPh>
    <rPh sb="20" eb="21">
      <t>レキ</t>
    </rPh>
    <rPh sb="21" eb="22">
      <t>ベツ</t>
    </rPh>
    <rPh sb="26" eb="28">
      <t>シヒョウ</t>
    </rPh>
    <rPh sb="29" eb="31">
      <t>ジドウ</t>
    </rPh>
    <rPh sb="31" eb="33">
      <t>ケイサン</t>
    </rPh>
    <phoneticPr fontId="2"/>
  </si>
  <si>
    <r>
      <t xml:space="preserve"> 【</t>
    </r>
    <r>
      <rPr>
        <b/>
        <sz val="14"/>
        <color theme="1"/>
        <rFont val="ＭＳ Ｐゴシック"/>
        <family val="3"/>
        <charset val="128"/>
        <scheme val="minor"/>
      </rPr>
      <t>胃内視鏡・集団・男女計</t>
    </r>
    <r>
      <rPr>
        <sz val="14"/>
        <color theme="1"/>
        <rFont val="ＭＳ Ｐゴシック"/>
        <family val="2"/>
        <scheme val="minor"/>
      </rPr>
      <t>】年齢階級別・受診歴別プロセス指標（自動計算）</t>
    </r>
    <rPh sb="2" eb="3">
      <t>イ</t>
    </rPh>
    <rPh sb="3" eb="6">
      <t>ナイシキョウ</t>
    </rPh>
    <rPh sb="7" eb="9">
      <t>シュウダン</t>
    </rPh>
    <rPh sb="12" eb="13">
      <t>ケイ</t>
    </rPh>
    <rPh sb="14" eb="16">
      <t>ネンレイ</t>
    </rPh>
    <rPh sb="16" eb="18">
      <t>カイキュウ</t>
    </rPh>
    <rPh sb="18" eb="19">
      <t>ベツ</t>
    </rPh>
    <rPh sb="20" eb="22">
      <t>ジュシン</t>
    </rPh>
    <rPh sb="22" eb="23">
      <t>レキ</t>
    </rPh>
    <rPh sb="23" eb="24">
      <t>ベツ</t>
    </rPh>
    <rPh sb="28" eb="30">
      <t>シヒョウ</t>
    </rPh>
    <rPh sb="31" eb="33">
      <t>ジドウ</t>
    </rPh>
    <rPh sb="33" eb="35">
      <t>ケイサン</t>
    </rPh>
    <phoneticPr fontId="2"/>
  </si>
  <si>
    <r>
      <t xml:space="preserve"> </t>
    </r>
    <r>
      <rPr>
        <b/>
        <sz val="14"/>
        <color theme="1"/>
        <rFont val="ＭＳ Ｐゴシック"/>
        <family val="3"/>
        <charset val="128"/>
        <scheme val="minor"/>
      </rPr>
      <t>【胃内視鏡・集団個別計・男女計</t>
    </r>
    <r>
      <rPr>
        <sz val="14"/>
        <color theme="1"/>
        <rFont val="ＭＳ Ｐゴシック"/>
        <family val="2"/>
        <scheme val="minor"/>
      </rPr>
      <t>】年齢階級別・受診歴別プロセス指標（自動計算）</t>
    </r>
    <rPh sb="2" eb="3">
      <t>イ</t>
    </rPh>
    <rPh sb="3" eb="6">
      <t>ナイシキョウ</t>
    </rPh>
    <rPh sb="7" eb="9">
      <t>シュウダン</t>
    </rPh>
    <rPh sb="9" eb="11">
      <t>コベツ</t>
    </rPh>
    <rPh sb="11" eb="12">
      <t>ケイ</t>
    </rPh>
    <rPh sb="13" eb="16">
      <t>ダンジョケイ</t>
    </rPh>
    <rPh sb="17" eb="19">
      <t>ネンレイ</t>
    </rPh>
    <rPh sb="19" eb="21">
      <t>カイキュウ</t>
    </rPh>
    <rPh sb="21" eb="22">
      <t>ベツ</t>
    </rPh>
    <rPh sb="23" eb="25">
      <t>ジュシン</t>
    </rPh>
    <rPh sb="25" eb="26">
      <t>レキ</t>
    </rPh>
    <rPh sb="26" eb="27">
      <t>ベツ</t>
    </rPh>
    <rPh sb="31" eb="33">
      <t>シヒョウ</t>
    </rPh>
    <rPh sb="34" eb="36">
      <t>ジドウ</t>
    </rPh>
    <rPh sb="36" eb="38">
      <t>ケイサン</t>
    </rPh>
    <phoneticPr fontId="2"/>
  </si>
  <si>
    <r>
      <t xml:space="preserve"> 【</t>
    </r>
    <r>
      <rPr>
        <b/>
        <sz val="14"/>
        <color theme="1"/>
        <rFont val="ＭＳ Ｐゴシック"/>
        <family val="3"/>
        <charset val="128"/>
        <scheme val="minor"/>
      </rPr>
      <t>胃内視鏡・集団個別計・男女計</t>
    </r>
    <r>
      <rPr>
        <sz val="14"/>
        <color theme="1"/>
        <rFont val="ＭＳ Ｐゴシック"/>
        <family val="3"/>
        <charset val="128"/>
        <scheme val="minor"/>
      </rPr>
      <t>】年齢階級別・受診歴別人数集計表（自動計算）</t>
    </r>
    <rPh sb="11" eb="12">
      <t>ケイ</t>
    </rPh>
    <rPh sb="15" eb="16">
      <t>ケイ</t>
    </rPh>
    <phoneticPr fontId="2"/>
  </si>
  <si>
    <t>胃内視鏡検査受診者</t>
    <rPh sb="0" eb="1">
      <t>イ</t>
    </rPh>
    <rPh sb="1" eb="4">
      <t>ナイシキョウ</t>
    </rPh>
    <rPh sb="4" eb="6">
      <t>ケンサ</t>
    </rPh>
    <rPh sb="6" eb="9">
      <t>ジュシンシャ</t>
    </rPh>
    <phoneticPr fontId="2"/>
  </si>
  <si>
    <t>胃部エックス線検査受診者</t>
    <rPh sb="0" eb="2">
      <t>イブ</t>
    </rPh>
    <rPh sb="6" eb="7">
      <t>セン</t>
    </rPh>
    <rPh sb="7" eb="9">
      <t>ケンサ</t>
    </rPh>
    <rPh sb="9" eb="12">
      <t>ジュシンシャ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</si>
  <si>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 xml:space="preserve"> 【胃内視鏡・個別・男女計】</t>
    </r>
    <r>
      <rPr>
        <sz val="14"/>
        <color theme="1"/>
        <rFont val="ＭＳ Ｐゴシック"/>
        <family val="2"/>
        <scheme val="minor"/>
      </rPr>
      <t>年齢階級別・受診歴別・プロセス指標・男女（自動計算）</t>
    </r>
    <rPh sb="11" eb="12">
      <t>オンナ</t>
    </rPh>
    <rPh sb="12" eb="13">
      <t>ケイ</t>
    </rPh>
    <rPh sb="14" eb="16">
      <t>ネンレイ</t>
    </rPh>
    <rPh sb="16" eb="18">
      <t>カイキュウ</t>
    </rPh>
    <rPh sb="18" eb="19">
      <t>ベツ</t>
    </rPh>
    <rPh sb="20" eb="22">
      <t>ジュシン</t>
    </rPh>
    <rPh sb="22" eb="23">
      <t>レキ</t>
    </rPh>
    <rPh sb="23" eb="24">
      <t>ベツ</t>
    </rPh>
    <rPh sb="29" eb="31">
      <t>シヒョウ</t>
    </rPh>
    <rPh sb="32" eb="33">
      <t>オトコ</t>
    </rPh>
    <rPh sb="33" eb="34">
      <t>オンナ</t>
    </rPh>
    <rPh sb="35" eb="37">
      <t>ジドウ</t>
    </rPh>
    <rPh sb="37" eb="39">
      <t>ケイサン</t>
    </rPh>
    <phoneticPr fontId="2"/>
  </si>
  <si>
    <r>
      <t xml:space="preserve"> 【</t>
    </r>
    <r>
      <rPr>
        <b/>
        <sz val="14"/>
        <color theme="1"/>
        <rFont val="ＭＳ Ｐゴシック"/>
        <family val="3"/>
        <charset val="128"/>
        <scheme val="minor"/>
      </rPr>
      <t>胃内視鏡・個別・男女計</t>
    </r>
    <r>
      <rPr>
        <sz val="14"/>
        <color theme="1"/>
        <rFont val="ＭＳ Ｐゴシック"/>
        <family val="2"/>
        <scheme val="minor"/>
      </rPr>
      <t>】年齢階級別・受診歴別人数集計表（自動計算）</t>
    </r>
    <rPh sb="7" eb="9">
      <t>コベツ</t>
    </rPh>
    <rPh sb="12" eb="13">
      <t>ケイ</t>
    </rPh>
    <phoneticPr fontId="2"/>
  </si>
  <si>
    <r>
      <t xml:space="preserve"> 【</t>
    </r>
    <r>
      <rPr>
        <b/>
        <sz val="14"/>
        <color theme="1"/>
        <rFont val="ＭＳ Ｐゴシック"/>
        <family val="3"/>
        <charset val="128"/>
        <scheme val="minor"/>
      </rPr>
      <t>胃内視鏡・集団・男女計</t>
    </r>
    <r>
      <rPr>
        <sz val="14"/>
        <color theme="1"/>
        <rFont val="ＭＳ Ｐゴシック"/>
        <family val="2"/>
        <scheme val="minor"/>
      </rPr>
      <t>】年齢階級別・受診歴別人数集計表（自動計算）</t>
    </r>
    <rPh sb="12" eb="13">
      <t>ケイ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</si>
  <si>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 xml:space="preserve"> 【胃部X線・集団個別計・男女計】</t>
    </r>
    <r>
      <rPr>
        <sz val="14"/>
        <color theme="1"/>
        <rFont val="ＭＳ Ｐゴシック"/>
        <family val="2"/>
        <scheme val="minor"/>
      </rPr>
      <t>年齢階級別・受診歴別人数集計表（自動計算）</t>
    </r>
    <rPh sb="7" eb="9">
      <t>シュウダン</t>
    </rPh>
    <rPh sb="11" eb="12">
      <t>ケイ</t>
    </rPh>
    <rPh sb="15" eb="16">
      <t>ケイ</t>
    </rPh>
    <phoneticPr fontId="2"/>
  </si>
  <si>
    <t>75歳以上</t>
    <rPh sb="2" eb="5">
      <t>サイイジョウ</t>
    </rPh>
    <phoneticPr fontId="3"/>
  </si>
  <si>
    <t>全住民|男</t>
    <rPh sb="4" eb="5">
      <t>オトコ</t>
    </rPh>
    <phoneticPr fontId="3"/>
  </si>
  <si>
    <t>全住民|女</t>
    <rPh sb="4" eb="5">
      <t>オンナ</t>
    </rPh>
    <phoneticPr fontId="3"/>
  </si>
  <si>
    <t>75歳以上</t>
    <rPh sb="2" eb="3">
      <t>サイ</t>
    </rPh>
    <rPh sb="3" eb="5">
      <t>イジョウ</t>
    </rPh>
    <phoneticPr fontId="3"/>
  </si>
  <si>
    <t>区市町村名</t>
    <rPh sb="0" eb="1">
      <t>ク</t>
    </rPh>
    <rPh sb="1" eb="4">
      <t>シチョウソン</t>
    </rPh>
    <rPh sb="4" eb="5">
      <t>メイ</t>
    </rPh>
    <phoneticPr fontId="2"/>
  </si>
  <si>
    <t>合計（50歳～）</t>
    <rPh sb="0" eb="2">
      <t>ゴウケイケイ</t>
    </rPh>
    <rPh sb="5" eb="6">
      <t>サイ</t>
    </rPh>
    <phoneticPr fontId="3"/>
  </si>
  <si>
    <t>合計（50歳～）</t>
    <rPh sb="0" eb="1">
      <t>ア</t>
    </rPh>
    <rPh sb="1" eb="2">
      <t>ケイ</t>
    </rPh>
    <rPh sb="5" eb="6">
      <t>サイ</t>
    </rPh>
    <phoneticPr fontId="3"/>
  </si>
  <si>
    <t>75-79</t>
    <phoneticPr fontId="2"/>
  </si>
  <si>
    <t>80-</t>
    <phoneticPr fontId="2"/>
  </si>
  <si>
    <t>合計(50歳以上）</t>
    <rPh sb="0" eb="1">
      <t>ア</t>
    </rPh>
    <rPh sb="1" eb="2">
      <t>ケイ</t>
    </rPh>
    <rPh sb="5" eb="8">
      <t>サイイジョウ</t>
    </rPh>
    <phoneticPr fontId="3"/>
  </si>
  <si>
    <t>合計(50歳以上）</t>
    <rPh sb="0" eb="2">
      <t>ゴウケイ</t>
    </rPh>
    <rPh sb="5" eb="8">
      <t>サイイジョウ</t>
    </rPh>
    <phoneticPr fontId="3"/>
  </si>
  <si>
    <t>合計（50歳以上）</t>
    <rPh sb="0" eb="2">
      <t>ゴウケイ</t>
    </rPh>
    <rPh sb="5" eb="8">
      <t>サイイジョウ</t>
    </rPh>
    <phoneticPr fontId="2"/>
  </si>
  <si>
    <t>合計（50歳以上）</t>
    <rPh sb="0" eb="1">
      <t>ア</t>
    </rPh>
    <rPh sb="1" eb="2">
      <t>ケイ</t>
    </rPh>
    <rPh sb="5" eb="8">
      <t>サイイジョウ</t>
    </rPh>
    <phoneticPr fontId="3"/>
  </si>
  <si>
    <t>合計（50歳以上）</t>
    <rPh sb="0" eb="2">
      <t>ゴウケイ</t>
    </rPh>
    <rPh sb="5" eb="8">
      <t>サイイジョウ</t>
    </rPh>
    <phoneticPr fontId="3"/>
  </si>
  <si>
    <t>合計（50歳以上）</t>
    <rPh sb="5" eb="8">
      <t>サイイジョウ</t>
    </rPh>
    <phoneticPr fontId="3"/>
  </si>
  <si>
    <t>※対象　50歳以上</t>
    <rPh sb="1" eb="3">
      <t>タイショウ</t>
    </rPh>
    <rPh sb="6" eb="9">
      <t>サイイジョウ</t>
    </rPh>
    <phoneticPr fontId="2"/>
  </si>
  <si>
    <t>合計（50歳以上）</t>
    <rPh sb="0" eb="1">
      <t>ア</t>
    </rPh>
    <rPh sb="5" eb="8">
      <t>サイイジョウ</t>
    </rPh>
    <phoneticPr fontId="2"/>
  </si>
  <si>
    <t>合計（50歳～）</t>
    <rPh sb="5" eb="6">
      <t>サイ</t>
    </rPh>
    <phoneticPr fontId="2"/>
  </si>
  <si>
    <t>区部対象人口率</t>
    <rPh sb="0" eb="1">
      <t>ク</t>
    </rPh>
    <rPh sb="1" eb="2">
      <t>ブ</t>
    </rPh>
    <rPh sb="2" eb="4">
      <t>タイショウ</t>
    </rPh>
    <rPh sb="4" eb="6">
      <t>ジンコウ</t>
    </rPh>
    <rPh sb="6" eb="7">
      <t>リツ</t>
    </rPh>
    <phoneticPr fontId="2"/>
  </si>
  <si>
    <t>対象人口率に基づく対象者数</t>
  </si>
  <si>
    <t>要精密検査者</t>
  </si>
  <si>
    <t>合計(50歳以上)</t>
    <rPh sb="0" eb="1">
      <t>ア</t>
    </rPh>
    <rPh sb="1" eb="2">
      <t>ケイ</t>
    </rPh>
    <rPh sb="5" eb="6">
      <t>サイ</t>
    </rPh>
    <rPh sb="6" eb="8">
      <t>イジョウ</t>
    </rPh>
    <phoneticPr fontId="3"/>
  </si>
  <si>
    <t>75-79</t>
    <phoneticPr fontId="2"/>
  </si>
  <si>
    <t>80-</t>
    <phoneticPr fontId="2"/>
  </si>
  <si>
    <t>合計(50歳～)</t>
    <rPh sb="5" eb="6">
      <t>サイ</t>
    </rPh>
    <phoneticPr fontId="3"/>
  </si>
  <si>
    <t>早期がんの
割合</t>
    <rPh sb="0" eb="2">
      <t>ソウキ</t>
    </rPh>
    <rPh sb="6" eb="8">
      <t>ワリアイ</t>
    </rPh>
    <phoneticPr fontId="2"/>
  </si>
  <si>
    <t>検診方式</t>
    <rPh sb="0" eb="4">
      <t>ケンシンホウシキ</t>
    </rPh>
    <phoneticPr fontId="2"/>
  </si>
  <si>
    <t>性別</t>
    <rPh sb="0" eb="2">
      <t>セイベツ</t>
    </rPh>
    <phoneticPr fontId="2"/>
  </si>
  <si>
    <t>受診者数</t>
    <rPh sb="0" eb="2">
      <t>ジュシン</t>
    </rPh>
    <rPh sb="2" eb="3">
      <t>シャ</t>
    </rPh>
    <rPh sb="3" eb="4">
      <t>スウ</t>
    </rPh>
    <phoneticPr fontId="2"/>
  </si>
  <si>
    <t>69歳以下</t>
  </si>
  <si>
    <t>69歳以下</t>
    <rPh sb="2" eb="5">
      <t>サイイカ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</si>
  <si>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</si>
  <si>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</si>
  <si>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※対象　50歳以上~69歳以下</t>
    <rPh sb="1" eb="3">
      <t>タイショウ</t>
    </rPh>
    <rPh sb="6" eb="9">
      <t>サイイジョウ</t>
    </rPh>
    <rPh sb="12" eb="15">
      <t>サイイカ</t>
    </rPh>
    <phoneticPr fontId="2"/>
  </si>
  <si>
    <t>胃がん検診結果入力シート（令和５年度受診者）</t>
    <rPh sb="0" eb="1">
      <t>イ</t>
    </rPh>
    <rPh sb="3" eb="5">
      <t>ケンシン</t>
    </rPh>
    <rPh sb="5" eb="7">
      <t>ケッカ</t>
    </rPh>
    <rPh sb="7" eb="9">
      <t>ニュウリョク</t>
    </rPh>
    <rPh sb="17" eb="18">
      <t>ド</t>
    </rPh>
    <rPh sb="18" eb="21">
      <t>ジュシンシャ</t>
    </rPh>
    <phoneticPr fontId="2"/>
  </si>
  <si>
    <t>受診者数(令和５年度中)</t>
    <rPh sb="0" eb="3">
      <t>ジュシンシャ</t>
    </rPh>
    <rPh sb="3" eb="4">
      <t>スウ</t>
    </rPh>
    <rPh sb="9" eb="10">
      <t>ド</t>
    </rPh>
    <rPh sb="10" eb="12">
      <t>ヘイネンド</t>
    </rPh>
    <phoneticPr fontId="3"/>
  </si>
  <si>
    <t>(令和５年度中)</t>
    <rPh sb="5" eb="6">
      <t>ド</t>
    </rPh>
    <rPh sb="6" eb="8">
      <t>ヘイネンド</t>
    </rPh>
    <phoneticPr fontId="3"/>
  </si>
  <si>
    <t>令和６年度胃がん検診対象者</t>
    <rPh sb="3" eb="4">
      <t>ガンネン</t>
    </rPh>
    <rPh sb="4" eb="5">
      <t>イ</t>
    </rPh>
    <rPh sb="6" eb="8">
      <t>ケンシン</t>
    </rPh>
    <rPh sb="8" eb="11">
      <t>タイショウシャ</t>
    </rPh>
    <phoneticPr fontId="2"/>
  </si>
  <si>
    <t>胃がん検診結果入力シート（令和６年度受診者）</t>
    <rPh sb="0" eb="1">
      <t>イ</t>
    </rPh>
    <rPh sb="3" eb="5">
      <t>ケンシン</t>
    </rPh>
    <rPh sb="5" eb="7">
      <t>ケッカ</t>
    </rPh>
    <rPh sb="7" eb="9">
      <t>ニュウリョク</t>
    </rPh>
    <rPh sb="17" eb="18">
      <t>ド</t>
    </rPh>
    <rPh sb="18" eb="21">
      <t>ジュシンシャ</t>
    </rPh>
    <phoneticPr fontId="2"/>
  </si>
  <si>
    <t>令和５年度胃がん検診対象者</t>
    <rPh sb="3" eb="4">
      <t>イ</t>
    </rPh>
    <rPh sb="5" eb="7">
      <t>ケンシン</t>
    </rPh>
    <rPh sb="7" eb="10">
      <t>タイショウシャ</t>
    </rPh>
    <phoneticPr fontId="2"/>
  </si>
  <si>
    <t>胃がん検診結果入力シート（令和４年度受診者）</t>
    <rPh sb="0" eb="1">
      <t>イ</t>
    </rPh>
    <rPh sb="3" eb="5">
      <t>ケンシン</t>
    </rPh>
    <rPh sb="5" eb="7">
      <t>ケッカ</t>
    </rPh>
    <rPh sb="7" eb="9">
      <t>ニュウリョク</t>
    </rPh>
    <rPh sb="13" eb="15">
      <t>レイワ</t>
    </rPh>
    <rPh sb="16" eb="18">
      <t>ネンド</t>
    </rPh>
    <rPh sb="17" eb="18">
      <t>ド</t>
    </rPh>
    <rPh sb="18" eb="21">
      <t>ジュシンシャ</t>
    </rPh>
    <phoneticPr fontId="2"/>
  </si>
  <si>
    <t>胃がん検診結果入力シート（令和５年度実施分）</t>
    <rPh sb="0" eb="1">
      <t>イ</t>
    </rPh>
    <rPh sb="3" eb="5">
      <t>ケンシン</t>
    </rPh>
    <rPh sb="5" eb="7">
      <t>ケッカ</t>
    </rPh>
    <rPh sb="7" eb="9">
      <t>ニュウリョク</t>
    </rPh>
    <rPh sb="17" eb="18">
      <t>ド</t>
    </rPh>
    <rPh sb="18" eb="20">
      <t>ジッシ</t>
    </rPh>
    <rPh sb="20" eb="21">
      <t>ブン</t>
    </rPh>
    <phoneticPr fontId="2"/>
  </si>
  <si>
    <t>令和５年度プロセス指標</t>
    <rPh sb="4" eb="5">
      <t>ド</t>
    </rPh>
    <rPh sb="5" eb="7">
      <t>ヘイネンド</t>
    </rPh>
    <rPh sb="9" eb="11">
      <t>シヒョウ</t>
    </rPh>
    <phoneticPr fontId="2"/>
  </si>
  <si>
    <t>令和６年度受診率</t>
    <rPh sb="4" eb="5">
      <t>ド</t>
    </rPh>
    <rPh sb="5" eb="7">
      <t>ジュシン</t>
    </rPh>
    <rPh sb="7" eb="8">
      <t>リツ</t>
    </rPh>
    <phoneticPr fontId="2"/>
  </si>
  <si>
    <t>令和５年度
受診者数</t>
    <rPh sb="4" eb="5">
      <t>ド</t>
    </rPh>
    <rPh sb="5" eb="7">
      <t>ヘイネンド</t>
    </rPh>
    <rPh sb="6" eb="9">
      <t>ジュシンシャ</t>
    </rPh>
    <rPh sb="9" eb="10">
      <t>スウ</t>
    </rPh>
    <phoneticPr fontId="2"/>
  </si>
  <si>
    <t>令和４年度
受診者数</t>
    <rPh sb="0" eb="2">
      <t>レイワ</t>
    </rPh>
    <rPh sb="3" eb="5">
      <t>ネンド</t>
    </rPh>
    <rPh sb="4" eb="5">
      <t>ド</t>
    </rPh>
    <rPh sb="6" eb="9">
      <t>ジュシンシャ</t>
    </rPh>
    <rPh sb="9" eb="10">
      <t>スウ</t>
    </rPh>
    <phoneticPr fontId="2"/>
  </si>
  <si>
    <t>胃部エックス線
受診者
（令和５年度中）</t>
    <rPh sb="0" eb="2">
      <t>イブ</t>
    </rPh>
    <rPh sb="6" eb="7">
      <t>セン</t>
    </rPh>
    <rPh sb="8" eb="11">
      <t>ジュシンシャ</t>
    </rPh>
    <rPh sb="17" eb="18">
      <t>ド</t>
    </rPh>
    <rPh sb="18" eb="19">
      <t>チュウ</t>
    </rPh>
    <phoneticPr fontId="2"/>
  </si>
  <si>
    <t>胃内視鏡検査
受診者
（令和５年度中）</t>
    <rPh sb="0" eb="6">
      <t>イナイシキョウケンサ</t>
    </rPh>
    <rPh sb="7" eb="10">
      <t>ジュシンシャ</t>
    </rPh>
    <rPh sb="16" eb="17">
      <t>ド</t>
    </rPh>
    <rPh sb="17" eb="18">
      <t>チュウ</t>
    </rPh>
    <phoneticPr fontId="2"/>
  </si>
  <si>
    <t>令和６年度
受診者数</t>
    <rPh sb="5" eb="7">
      <t>ヘイネンド</t>
    </rPh>
    <rPh sb="6" eb="9">
      <t>ジュシンシャ</t>
    </rPh>
    <rPh sb="9" eb="10">
      <t>スウ</t>
    </rPh>
    <phoneticPr fontId="2"/>
  </si>
  <si>
    <t>受診者数(令和５年度中）</t>
    <phoneticPr fontId="2"/>
  </si>
  <si>
    <t>要精密検査者数(令和５年度中）</t>
    <phoneticPr fontId="2"/>
  </si>
  <si>
    <t>住基台帳人口(令和５年度)</t>
    <rPh sb="0" eb="2">
      <t>ダイチョウ</t>
    </rPh>
    <rPh sb="2" eb="4">
      <t>ジンコウ</t>
    </rPh>
    <phoneticPr fontId="2"/>
  </si>
  <si>
    <t>要精密検査者数(令和５年度中）</t>
    <phoneticPr fontId="3"/>
  </si>
  <si>
    <t>検診時生検受診者数（令和５年度中）</t>
    <phoneticPr fontId="2"/>
  </si>
  <si>
    <t>検診時生検受診のうち要再検査者数（令和５年度中）</t>
    <phoneticPr fontId="2"/>
  </si>
  <si>
    <t>検診時生検未受診のうち要再検査者数（令和５年度中）</t>
    <rPh sb="22" eb="23">
      <t>ド</t>
    </rPh>
    <rPh sb="23" eb="24">
      <t>チュウ</t>
    </rPh>
    <phoneticPr fontId="2"/>
  </si>
  <si>
    <t>住基台帳人口(令和５年度)</t>
    <rPh sb="11" eb="12">
      <t>ドヘイネンド</t>
    </rPh>
    <phoneticPr fontId="2"/>
  </si>
  <si>
    <t>受診者数(令和４年度中)</t>
    <rPh sb="0" eb="3">
      <t>ジュシンシャ</t>
    </rPh>
    <rPh sb="3" eb="4">
      <t>スウ</t>
    </rPh>
    <rPh sb="5" eb="7">
      <t>レイワ</t>
    </rPh>
    <rPh sb="8" eb="9">
      <t>ネン</t>
    </rPh>
    <rPh sb="9" eb="10">
      <t>ド</t>
    </rPh>
    <rPh sb="10" eb="11">
      <t>チュウ</t>
    </rPh>
    <phoneticPr fontId="3"/>
  </si>
  <si>
    <t>受診者数(令和４年度中)</t>
    <rPh sb="0" eb="3">
      <t>ジュシンシャ</t>
    </rPh>
    <rPh sb="3" eb="4">
      <t>スウ</t>
    </rPh>
    <rPh sb="5" eb="7">
      <t>レイワ</t>
    </rPh>
    <rPh sb="8" eb="10">
      <t>ネンド</t>
    </rPh>
    <rPh sb="9" eb="10">
      <t>ド</t>
    </rPh>
    <rPh sb="10" eb="12">
      <t>ヘイネンド</t>
    </rPh>
    <phoneticPr fontId="3"/>
  </si>
  <si>
    <t>住基台帳人口（令和５年度）</t>
    <rPh sb="0" eb="2">
      <t>ジュウキ</t>
    </rPh>
    <rPh sb="2" eb="4">
      <t>ダイチョウ</t>
    </rPh>
    <rPh sb="4" eb="6">
      <t>ジンコウ</t>
    </rPh>
    <rPh sb="11" eb="12">
      <t>ドヘイネンド</t>
    </rPh>
    <phoneticPr fontId="3"/>
  </si>
  <si>
    <t>住基台帳人口(令和６年度）</t>
    <phoneticPr fontId="2"/>
  </si>
  <si>
    <t>受診者数(令和６年度中)</t>
    <rPh sb="0" eb="3">
      <t>ジュシンシャ</t>
    </rPh>
    <rPh sb="3" eb="4">
      <t>スウ</t>
    </rPh>
    <rPh sb="9" eb="10">
      <t>ド</t>
    </rPh>
    <rPh sb="10" eb="12">
      <t>ヘイネンド</t>
    </rPh>
    <phoneticPr fontId="3"/>
  </si>
  <si>
    <t>(令和６年度中)</t>
    <rPh sb="5" eb="6">
      <t>ド</t>
    </rPh>
    <rPh sb="6" eb="8">
      <t>ヘイネンド</t>
    </rPh>
    <phoneticPr fontId="3"/>
  </si>
  <si>
    <t>住基台帳人口(令和６年度）</t>
    <rPh sb="0" eb="2">
      <t>ジュウキ</t>
    </rPh>
    <rPh sb="2" eb="4">
      <t>ダイチョウ</t>
    </rPh>
    <rPh sb="4" eb="6">
      <t>ジンコウ</t>
    </rPh>
    <rPh sb="11" eb="12">
      <t>ドヘイネンド</t>
    </rPh>
    <phoneticPr fontId="3"/>
  </si>
  <si>
    <t>令和６年度受診者数</t>
    <rPh sb="4" eb="5">
      <t>ド</t>
    </rPh>
    <rPh sb="5" eb="8">
      <t>ジュシンシャ</t>
    </rPh>
    <rPh sb="8" eb="9">
      <t>スウ</t>
    </rPh>
    <phoneticPr fontId="2"/>
  </si>
  <si>
    <t>令和５年度受診者</t>
    <rPh sb="4" eb="5">
      <t>ド</t>
    </rPh>
    <rPh sb="5" eb="8">
      <t>ジュシンシャ</t>
    </rPh>
    <phoneticPr fontId="2"/>
  </si>
  <si>
    <t>２年連続受診者数</t>
    <phoneticPr fontId="2"/>
  </si>
  <si>
    <t>R６受診率算出表</t>
    <rPh sb="2" eb="4">
      <t>ジュシン</t>
    </rPh>
    <rPh sb="4" eb="5">
      <t>リツ</t>
    </rPh>
    <rPh sb="5" eb="7">
      <t>サンシュツ</t>
    </rPh>
    <rPh sb="7" eb="8">
      <t>ヒョウ</t>
    </rPh>
    <phoneticPr fontId="2"/>
  </si>
  <si>
    <t>R5受診率算出表</t>
    <rPh sb="2" eb="4">
      <t>ジュシン</t>
    </rPh>
    <rPh sb="4" eb="5">
      <t>リツ</t>
    </rPh>
    <rPh sb="5" eb="7">
      <t>サンシュツ</t>
    </rPh>
    <rPh sb="7" eb="8">
      <t>ヒョウ</t>
    </rPh>
    <phoneticPr fontId="2"/>
  </si>
  <si>
    <t>R5年度受診者数</t>
    <rPh sb="2" eb="3">
      <t>ネン</t>
    </rPh>
    <rPh sb="3" eb="4">
      <t>ド</t>
    </rPh>
    <rPh sb="4" eb="7">
      <t>ジュシンシャ</t>
    </rPh>
    <rPh sb="7" eb="8">
      <t>スウ</t>
    </rPh>
    <phoneticPr fontId="2"/>
  </si>
  <si>
    <t>R4年度受診者</t>
    <rPh sb="2" eb="3">
      <t>ネン</t>
    </rPh>
    <rPh sb="3" eb="4">
      <t>ド</t>
    </rPh>
    <rPh sb="4" eb="7">
      <t>ジュシンシャ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</si>
</sst>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#,##0_ "/>
    <numFmt numFmtId="178" formatCode="0_ "/>
    <numFmt numFmtId="179" formatCode="0_);[Red]\(0\)"/>
  </numFmts>
  <fonts count="27">
    <font>
      <sz val="11"/>
      <color theme="1"/>
      <name val="ＭＳ Ｐゴシック"/>
      <family val="2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b/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8"/>
      <color indexed="8"/>
      <name val="ＭＳ Ｐゴシック"/>
      <family val="3"/>
      <charset val="128"/>
    </font>
    <font>
      <b/>
      <sz val="18"/>
      <color theme="0"/>
      <name val="ＭＳ Ｐゴシック"/>
      <family val="3"/>
      <charset val="128"/>
    </font>
    <font>
      <b/>
      <sz val="18"/>
      <color theme="0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color indexed="81"/>
      <name val="MS P ゴシック"/>
      <family val="3"/>
      <charset val="128"/>
    </font>
    <font>
      <b/>
      <sz val="11"/>
      <color indexed="81"/>
      <name val="MS P ゴシック"/>
      <family val="3"/>
      <charset val="128"/>
    </font>
    <font>
      <b/>
      <sz val="12"/>
      <color indexed="81"/>
      <name val="MS P 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rgb="FFFF0000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/>
      <right style="thin">
        <color indexed="64"/>
      </right>
      <top style="thick">
        <color rgb="FFFF0000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ck">
        <color rgb="FFFF0000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 style="thin">
        <color indexed="64"/>
      </diagonal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/>
      <top style="thick">
        <color rgb="FFFF0000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ck">
        <color rgb="FFFF0000"/>
      </bottom>
      <diagonal style="thin">
        <color indexed="64"/>
      </diagonal>
    </border>
    <border diagonalDown="1"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n">
        <color indexed="64"/>
      </bottom>
      <diagonal/>
    </border>
    <border>
      <left style="thick">
        <color rgb="FF0070C0"/>
      </left>
      <right style="thick">
        <color rgb="FF0070C0"/>
      </right>
      <top/>
      <bottom style="thin">
        <color indexed="64"/>
      </bottom>
      <diagonal/>
    </border>
    <border>
      <left style="thick">
        <color rgb="FF0070C0"/>
      </left>
      <right style="thick">
        <color rgb="FF0070C0"/>
      </right>
      <top style="thin">
        <color indexed="64"/>
      </top>
      <bottom style="thin">
        <color indexed="64"/>
      </bottom>
      <diagonal/>
    </border>
    <border>
      <left style="thick">
        <color rgb="FF0070C0"/>
      </left>
      <right style="thin">
        <color indexed="64"/>
      </right>
      <top style="thick">
        <color rgb="FF0070C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70C0"/>
      </top>
      <bottom style="thin">
        <color indexed="64"/>
      </bottom>
      <diagonal/>
    </border>
    <border>
      <left/>
      <right style="thin">
        <color indexed="64"/>
      </right>
      <top style="thick">
        <color rgb="FF0070C0"/>
      </top>
      <bottom style="thin">
        <color indexed="64"/>
      </bottom>
      <diagonal/>
    </border>
    <border>
      <left style="thin">
        <color indexed="64"/>
      </left>
      <right style="thick">
        <color rgb="FF0070C0"/>
      </right>
      <top style="thick">
        <color rgb="FF0070C0"/>
      </top>
      <bottom style="thin">
        <color indexed="64"/>
      </bottom>
      <diagonal/>
    </border>
    <border>
      <left style="thick">
        <color rgb="FF0070C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70C0"/>
      </right>
      <top style="thin">
        <color indexed="64"/>
      </top>
      <bottom style="thin">
        <color indexed="64"/>
      </bottom>
      <diagonal/>
    </border>
    <border>
      <left style="thick">
        <color rgb="FF0070C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rgb="FF0070C0"/>
      </right>
      <top/>
      <bottom style="thin">
        <color indexed="64"/>
      </bottom>
      <diagonal/>
    </border>
    <border>
      <left style="thick">
        <color rgb="FF0070C0"/>
      </left>
      <right style="thin">
        <color indexed="64"/>
      </right>
      <top style="thin">
        <color indexed="64"/>
      </top>
      <bottom style="thick">
        <color rgb="FF0070C0"/>
      </bottom>
      <diagonal/>
    </border>
    <border>
      <left/>
      <right style="thin">
        <color indexed="64"/>
      </right>
      <top style="thin">
        <color indexed="64"/>
      </top>
      <bottom style="thick">
        <color rgb="FF0070C0"/>
      </bottom>
      <diagonal/>
    </border>
    <border>
      <left style="thin">
        <color indexed="64"/>
      </left>
      <right/>
      <top style="thick">
        <color rgb="FF0070C0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ck">
        <color rgb="FF0070C0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ck">
        <color rgb="FF0070C0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ck">
        <color rgb="FF0070C0"/>
      </right>
      <top style="thick">
        <color rgb="FF0070C0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ck">
        <color rgb="FF0070C0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ck">
        <color rgb="FF0070C0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ck">
        <color rgb="FF0070C0"/>
      </bottom>
      <diagonal style="thin">
        <color indexed="64"/>
      </diagonal>
    </border>
    <border diagonalDown="1">
      <left style="thin">
        <color indexed="64"/>
      </left>
      <right style="thick">
        <color rgb="FF0070C0"/>
      </right>
      <top style="thin">
        <color indexed="64"/>
      </top>
      <bottom style="thick">
        <color rgb="FF0070C0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double">
        <color indexed="64"/>
      </right>
      <top style="thick">
        <color rgb="FFFF0000"/>
      </top>
      <bottom style="thin">
        <color indexed="64"/>
      </bottom>
      <diagonal style="thin">
        <color indexed="64"/>
      </diagonal>
    </border>
    <border diagonalDown="1"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double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ck">
        <color rgb="FFFF0000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70C0"/>
      </bottom>
      <diagonal/>
    </border>
    <border>
      <left/>
      <right style="double">
        <color indexed="64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/>
      <diagonal/>
    </border>
    <border>
      <left/>
      <right style="thick">
        <color rgb="FFFF0000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0070C0"/>
      </right>
      <top style="thin">
        <color indexed="64"/>
      </top>
      <bottom style="thick">
        <color rgb="FF0070C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ck">
        <color rgb="FF0070C0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rgb="FFFF0000"/>
      </bottom>
      <diagonal/>
    </border>
    <border>
      <left style="thick">
        <color rgb="FF0070C0"/>
      </left>
      <right style="thick">
        <color rgb="FF0070C0"/>
      </right>
      <top style="thin">
        <color indexed="64"/>
      </top>
      <bottom style="thick">
        <color theme="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>
      <alignment vertical="center"/>
    </xf>
  </cellStyleXfs>
  <cellXfs count="638">
    <xf numFmtId="0" fontId="0" fillId="0" borderId="0" xfId="0"/>
    <xf numFmtId="0" fontId="1" fillId="2" borderId="1" xfId="0" applyFont="1" applyFill="1" applyBorder="1" applyAlignment="1">
      <alignment horizontal="centerContinuous"/>
    </xf>
    <xf numFmtId="0" fontId="1" fillId="2" borderId="2" xfId="0" applyFont="1" applyFill="1" applyBorder="1" applyAlignment="1">
      <alignment horizontal="centerContinuous"/>
    </xf>
    <xf numFmtId="0" fontId="1" fillId="0" borderId="11" xfId="0" quotePrefix="1" applyFont="1" applyBorder="1" applyAlignment="1" applyProtection="1">
      <alignment horizontal="right"/>
      <protection locked="0"/>
    </xf>
    <xf numFmtId="0" fontId="1" fillId="4" borderId="11" xfId="0" quotePrefix="1" applyFont="1" applyFill="1" applyBorder="1" applyAlignment="1">
      <alignment horizontal="right"/>
    </xf>
    <xf numFmtId="0" fontId="1" fillId="2" borderId="5" xfId="0" applyFont="1" applyFill="1" applyBorder="1" applyAlignment="1">
      <alignment horizontal="centerContinuous"/>
    </xf>
    <xf numFmtId="0" fontId="1" fillId="2" borderId="16" xfId="0" applyFont="1" applyFill="1" applyBorder="1" applyAlignment="1">
      <alignment horizontal="centerContinuous"/>
    </xf>
    <xf numFmtId="0" fontId="1" fillId="2" borderId="5" xfId="0" applyFont="1" applyFill="1" applyBorder="1" applyAlignment="1">
      <alignment horizontal="centerContinuous" vertical="top" wrapText="1"/>
    </xf>
    <xf numFmtId="0" fontId="1" fillId="2" borderId="18" xfId="0" applyFont="1" applyFill="1" applyBorder="1" applyAlignment="1">
      <alignment horizontal="centerContinuous" vertical="center" wrapText="1"/>
    </xf>
    <xf numFmtId="0" fontId="1" fillId="2" borderId="10" xfId="0" applyFont="1" applyFill="1" applyBorder="1" applyAlignment="1">
      <alignment horizontal="centerContinuous" vertical="center" wrapText="1"/>
    </xf>
    <xf numFmtId="0" fontId="1" fillId="2" borderId="9" xfId="0" applyFont="1" applyFill="1" applyBorder="1" applyAlignment="1">
      <alignment horizontal="centerContinuous"/>
    </xf>
    <xf numFmtId="0" fontId="1" fillId="2" borderId="8" xfId="0" applyFont="1" applyFill="1" applyBorder="1" applyAlignment="1">
      <alignment horizontal="centerContinuous" vertical="center" wrapText="1"/>
    </xf>
    <xf numFmtId="0" fontId="1" fillId="2" borderId="10" xfId="0" applyFont="1" applyFill="1" applyBorder="1" applyAlignment="1">
      <alignment horizontal="centerContinuous" vertical="top" wrapText="1"/>
    </xf>
    <xf numFmtId="0" fontId="1" fillId="2" borderId="19" xfId="0" applyFont="1" applyFill="1" applyBorder="1" applyAlignment="1">
      <alignment horizontal="centerContinuous" vertical="center" wrapText="1"/>
    </xf>
    <xf numFmtId="0" fontId="1" fillId="2" borderId="11" xfId="0" applyFont="1" applyFill="1" applyBorder="1" applyAlignment="1">
      <alignment horizontal="centerContinuous"/>
    </xf>
    <xf numFmtId="0" fontId="1" fillId="2" borderId="11" xfId="0" applyFont="1" applyFill="1" applyBorder="1" applyAlignment="1">
      <alignment horizontal="centerContinuous" vertical="top" wrapText="1"/>
    </xf>
    <xf numFmtId="0" fontId="1" fillId="2" borderId="12" xfId="0" applyFont="1" applyFill="1" applyBorder="1" applyAlignment="1">
      <alignment horizontal="centerContinuous" vertical="top" wrapText="1"/>
    </xf>
    <xf numFmtId="0" fontId="1" fillId="2" borderId="17" xfId="0" applyFont="1" applyFill="1" applyBorder="1" applyAlignment="1">
      <alignment horizontal="centerContinuous"/>
    </xf>
    <xf numFmtId="0" fontId="1" fillId="2" borderId="5" xfId="0" applyFont="1" applyFill="1" applyBorder="1" applyAlignment="1">
      <alignment horizontal="distributed" vertical="center" wrapText="1"/>
    </xf>
    <xf numFmtId="0" fontId="1" fillId="2" borderId="9" xfId="0" applyFont="1" applyFill="1" applyBorder="1" applyAlignment="1">
      <alignment horizontal="distributed" vertical="center" wrapText="1"/>
    </xf>
    <xf numFmtId="0" fontId="1" fillId="2" borderId="0" xfId="0" applyFont="1" applyFill="1" applyAlignment="1">
      <alignment horizontal="distributed" vertical="center" wrapText="1"/>
    </xf>
    <xf numFmtId="0" fontId="1" fillId="2" borderId="10" xfId="0" applyFont="1" applyFill="1" applyBorder="1"/>
    <xf numFmtId="0" fontId="1" fillId="0" borderId="17" xfId="0" quotePrefix="1" applyFont="1" applyBorder="1" applyAlignment="1" applyProtection="1">
      <alignment horizontal="right"/>
      <protection locked="0"/>
    </xf>
    <xf numFmtId="0" fontId="1" fillId="0" borderId="11" xfId="0" applyFont="1" applyBorder="1" applyAlignment="1" applyProtection="1">
      <alignment horizontal="right"/>
      <protection locked="0"/>
    </xf>
    <xf numFmtId="0" fontId="1" fillId="0" borderId="17" xfId="0" applyFont="1" applyBorder="1" applyAlignment="1" applyProtection="1">
      <alignment horizontal="right"/>
      <protection locked="0"/>
    </xf>
    <xf numFmtId="0" fontId="1" fillId="0" borderId="12" xfId="0" applyFont="1" applyBorder="1" applyAlignment="1" applyProtection="1">
      <alignment horizontal="right"/>
      <protection locked="0"/>
    </xf>
    <xf numFmtId="0" fontId="1" fillId="0" borderId="21" xfId="0" applyFont="1" applyBorder="1" applyAlignment="1" applyProtection="1">
      <alignment horizontal="right"/>
      <protection locked="0"/>
    </xf>
    <xf numFmtId="0" fontId="1" fillId="4" borderId="17" xfId="0" quotePrefix="1" applyFont="1" applyFill="1" applyBorder="1" applyAlignment="1">
      <alignment horizontal="right"/>
    </xf>
    <xf numFmtId="0" fontId="1" fillId="4" borderId="21" xfId="0" quotePrefix="1" applyFont="1" applyFill="1" applyBorder="1" applyAlignment="1">
      <alignment horizontal="right"/>
    </xf>
    <xf numFmtId="0" fontId="1" fillId="2" borderId="4" xfId="0" applyFont="1" applyFill="1" applyBorder="1" applyAlignment="1">
      <alignment horizontal="centerContinuous" vertical="center"/>
    </xf>
    <xf numFmtId="0" fontId="1" fillId="2" borderId="3" xfId="0" applyFont="1" applyFill="1" applyBorder="1" applyAlignment="1">
      <alignment horizontal="centerContinuous" vertical="center"/>
    </xf>
    <xf numFmtId="0" fontId="1" fillId="2" borderId="24" xfId="0" applyFont="1" applyFill="1" applyBorder="1" applyAlignment="1">
      <alignment horizontal="centerContinuous" vertical="center"/>
    </xf>
    <xf numFmtId="0" fontId="1" fillId="2" borderId="22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Continuous" vertical="center"/>
    </xf>
    <xf numFmtId="0" fontId="1" fillId="2" borderId="14" xfId="0" applyFont="1" applyFill="1" applyBorder="1" applyAlignment="1">
      <alignment horizontal="centerContinuous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6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horizontal="centerContinuous" wrapText="1"/>
    </xf>
    <xf numFmtId="0" fontId="1" fillId="2" borderId="22" xfId="0" applyFont="1" applyFill="1" applyBorder="1" applyAlignment="1">
      <alignment horizontal="centerContinuous"/>
    </xf>
    <xf numFmtId="49" fontId="1" fillId="2" borderId="20" xfId="0" quotePrefix="1" applyNumberFormat="1" applyFont="1" applyFill="1" applyBorder="1" applyAlignment="1">
      <alignment horizontal="distributed" vertical="center" wrapText="1"/>
    </xf>
    <xf numFmtId="49" fontId="1" fillId="2" borderId="8" xfId="0" quotePrefix="1" applyNumberFormat="1" applyFont="1" applyFill="1" applyBorder="1" applyAlignment="1">
      <alignment horizontal="distributed" vertical="center" wrapText="1"/>
    </xf>
    <xf numFmtId="49" fontId="1" fillId="2" borderId="0" xfId="0" quotePrefix="1" applyNumberFormat="1" applyFont="1" applyFill="1" applyAlignment="1">
      <alignment horizontal="distributed" vertical="center" wrapText="1"/>
    </xf>
    <xf numFmtId="49" fontId="1" fillId="2" borderId="10" xfId="0" quotePrefix="1" applyNumberFormat="1" applyFont="1" applyFill="1" applyBorder="1" applyAlignment="1">
      <alignment horizontal="distributed" vertical="center" wrapText="1"/>
    </xf>
    <xf numFmtId="0" fontId="1" fillId="0" borderId="8" xfId="0" applyFont="1" applyBorder="1" applyAlignment="1" applyProtection="1">
      <alignment horizontal="right"/>
      <protection locked="0"/>
    </xf>
    <xf numFmtId="0" fontId="1" fillId="0" borderId="20" xfId="0" applyFont="1" applyBorder="1" applyAlignment="1" applyProtection="1">
      <alignment horizontal="right"/>
      <protection locked="0"/>
    </xf>
    <xf numFmtId="0" fontId="1" fillId="0" borderId="15" xfId="0" applyFont="1" applyBorder="1" applyAlignment="1" applyProtection="1">
      <alignment horizontal="right"/>
      <protection locked="0"/>
    </xf>
    <xf numFmtId="0" fontId="1" fillId="2" borderId="2" xfId="0" applyFont="1" applyFill="1" applyBorder="1" applyAlignment="1">
      <alignment horizontal="center" wrapText="1"/>
    </xf>
    <xf numFmtId="0" fontId="1" fillId="2" borderId="10" xfId="0" quotePrefix="1" applyFont="1" applyFill="1" applyBorder="1" applyAlignment="1">
      <alignment horizontal="distributed" vertical="center" wrapText="1"/>
    </xf>
    <xf numFmtId="0" fontId="1" fillId="2" borderId="8" xfId="0" quotePrefix="1" applyFont="1" applyFill="1" applyBorder="1" applyAlignment="1">
      <alignment horizontal="distributed" vertical="center" wrapText="1"/>
    </xf>
    <xf numFmtId="0" fontId="1" fillId="4" borderId="26" xfId="0" quotePrefix="1" applyFont="1" applyFill="1" applyBorder="1" applyAlignment="1">
      <alignment horizontal="right"/>
    </xf>
    <xf numFmtId="0" fontId="1" fillId="0" borderId="11" xfId="0" applyFont="1" applyBorder="1" applyAlignment="1">
      <alignment horizontal="center" vertical="center"/>
    </xf>
    <xf numFmtId="0" fontId="10" fillId="6" borderId="11" xfId="0" applyFont="1" applyFill="1" applyBorder="1" applyAlignment="1">
      <alignment horizontal="center" vertical="center" wrapText="1"/>
    </xf>
    <xf numFmtId="0" fontId="1" fillId="0" borderId="11" xfId="0" quotePrefix="1" applyFont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0" borderId="26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5" xfId="0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0" fontId="1" fillId="0" borderId="13" xfId="0" quotePrefix="1" applyFont="1" applyBorder="1" applyAlignment="1" applyProtection="1">
      <alignment horizontal="right"/>
      <protection locked="0"/>
    </xf>
    <xf numFmtId="0" fontId="1" fillId="0" borderId="13" xfId="0" applyFont="1" applyBorder="1" applyAlignment="1" applyProtection="1">
      <alignment horizontal="right"/>
      <protection locked="0"/>
    </xf>
    <xf numFmtId="0" fontId="1" fillId="2" borderId="8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7" xfId="0" quotePrefix="1" applyFont="1" applyBorder="1" applyAlignment="1">
      <alignment horizontal="right"/>
    </xf>
    <xf numFmtId="0" fontId="1" fillId="4" borderId="12" xfId="0" quotePrefix="1" applyFont="1" applyFill="1" applyBorder="1" applyAlignment="1">
      <alignment horizontal="right"/>
    </xf>
    <xf numFmtId="0" fontId="1" fillId="4" borderId="14" xfId="0" quotePrefix="1" applyFont="1" applyFill="1" applyBorder="1" applyAlignment="1">
      <alignment horizontal="right"/>
    </xf>
    <xf numFmtId="0" fontId="1" fillId="0" borderId="12" xfId="0" quotePrefix="1" applyFont="1" applyBorder="1" applyAlignment="1" applyProtection="1">
      <alignment horizontal="right"/>
      <protection locked="0"/>
    </xf>
    <xf numFmtId="0" fontId="1" fillId="2" borderId="0" xfId="0" applyFont="1" applyFill="1" applyAlignment="1">
      <alignment horizontal="centerContinuous"/>
    </xf>
    <xf numFmtId="0" fontId="1" fillId="2" borderId="0" xfId="0" applyFont="1" applyFill="1" applyAlignment="1">
      <alignment horizontal="centerContinuous" vertical="center"/>
    </xf>
    <xf numFmtId="0" fontId="1" fillId="2" borderId="6" xfId="0" applyFont="1" applyFill="1" applyBorder="1"/>
    <xf numFmtId="0" fontId="1" fillId="2" borderId="5" xfId="0" applyFont="1" applyFill="1" applyBorder="1" applyAlignment="1">
      <alignment vertical="center"/>
    </xf>
    <xf numFmtId="0" fontId="1" fillId="8" borderId="11" xfId="0" quotePrefix="1" applyFont="1" applyFill="1" applyBorder="1" applyAlignment="1">
      <alignment horizontal="right"/>
    </xf>
    <xf numFmtId="0" fontId="1" fillId="2" borderId="8" xfId="0" quotePrefix="1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right"/>
    </xf>
    <xf numFmtId="0" fontId="1" fillId="4" borderId="15" xfId="0" quotePrefix="1" applyFont="1" applyFill="1" applyBorder="1" applyAlignment="1">
      <alignment horizontal="right"/>
    </xf>
    <xf numFmtId="0" fontId="1" fillId="2" borderId="7" xfId="0" quotePrefix="1" applyFont="1" applyFill="1" applyBorder="1" applyAlignment="1">
      <alignment vertical="center"/>
    </xf>
    <xf numFmtId="0" fontId="1" fillId="2" borderId="12" xfId="0" applyFont="1" applyFill="1" applyBorder="1" applyAlignment="1">
      <alignment vertical="center" wrapText="1"/>
    </xf>
    <xf numFmtId="0" fontId="1" fillId="2" borderId="17" xfId="0" quotePrefix="1" applyFont="1" applyFill="1" applyBorder="1" applyAlignment="1">
      <alignment vertical="center"/>
    </xf>
    <xf numFmtId="177" fontId="1" fillId="7" borderId="17" xfId="0" quotePrefix="1" applyNumberFormat="1" applyFont="1" applyFill="1" applyBorder="1" applyAlignment="1">
      <alignment horizontal="right"/>
    </xf>
    <xf numFmtId="177" fontId="1" fillId="8" borderId="11" xfId="0" quotePrefix="1" applyNumberFormat="1" applyFont="1" applyFill="1" applyBorder="1" applyAlignment="1">
      <alignment horizontal="right"/>
    </xf>
    <xf numFmtId="177" fontId="1" fillId="4" borderId="11" xfId="0" quotePrefix="1" applyNumberFormat="1" applyFont="1" applyFill="1" applyBorder="1" applyAlignment="1">
      <alignment horizontal="right"/>
    </xf>
    <xf numFmtId="177" fontId="1" fillId="8" borderId="12" xfId="0" quotePrefix="1" applyNumberFormat="1" applyFont="1" applyFill="1" applyBorder="1" applyAlignment="1">
      <alignment horizontal="right"/>
    </xf>
    <xf numFmtId="177" fontId="1" fillId="8" borderId="11" xfId="0" applyNumberFormat="1" applyFont="1" applyFill="1" applyBorder="1" applyAlignment="1">
      <alignment horizontal="right"/>
    </xf>
    <xf numFmtId="178" fontId="1" fillId="8" borderId="11" xfId="0" applyNumberFormat="1" applyFont="1" applyFill="1" applyBorder="1" applyAlignment="1">
      <alignment horizontal="right"/>
    </xf>
    <xf numFmtId="177" fontId="1" fillId="2" borderId="8" xfId="0" quotePrefix="1" applyNumberFormat="1" applyFont="1" applyFill="1" applyBorder="1" applyAlignment="1">
      <alignment horizontal="center" vertical="center"/>
    </xf>
    <xf numFmtId="177" fontId="1" fillId="2" borderId="10" xfId="0" quotePrefix="1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 shrinkToFit="1"/>
    </xf>
    <xf numFmtId="0" fontId="1" fillId="4" borderId="27" xfId="0" quotePrefix="1" applyFont="1" applyFill="1" applyBorder="1" applyAlignment="1">
      <alignment horizontal="right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1" fillId="3" borderId="17" xfId="0" applyFont="1" applyFill="1" applyBorder="1" applyAlignment="1" applyProtection="1">
      <alignment horizontal="right"/>
      <protection locked="0"/>
    </xf>
    <xf numFmtId="0" fontId="1" fillId="3" borderId="23" xfId="0" applyFont="1" applyFill="1" applyBorder="1" applyAlignment="1" applyProtection="1">
      <alignment horizontal="right"/>
      <protection locked="0"/>
    </xf>
    <xf numFmtId="0" fontId="1" fillId="3" borderId="11" xfId="0" applyFont="1" applyFill="1" applyBorder="1" applyAlignment="1" applyProtection="1">
      <alignment horizontal="right"/>
      <protection locked="0"/>
    </xf>
    <xf numFmtId="0" fontId="1" fillId="3" borderId="21" xfId="0" applyFont="1" applyFill="1" applyBorder="1" applyAlignment="1" applyProtection="1">
      <alignment horizontal="right"/>
      <protection locked="0"/>
    </xf>
    <xf numFmtId="0" fontId="1" fillId="3" borderId="15" xfId="0" applyFont="1" applyFill="1" applyBorder="1" applyAlignment="1" applyProtection="1">
      <alignment horizontal="right"/>
      <protection locked="0"/>
    </xf>
    <xf numFmtId="0" fontId="1" fillId="4" borderId="21" xfId="0" quotePrefix="1" applyFont="1" applyFill="1" applyBorder="1" applyAlignment="1" applyProtection="1">
      <alignment horizontal="right"/>
      <protection locked="0"/>
    </xf>
    <xf numFmtId="0" fontId="1" fillId="4" borderId="11" xfId="0" quotePrefix="1" applyFont="1" applyFill="1" applyBorder="1" applyAlignment="1" applyProtection="1">
      <alignment horizontal="right"/>
      <protection locked="0"/>
    </xf>
    <xf numFmtId="0" fontId="1" fillId="4" borderId="17" xfId="0" quotePrefix="1" applyFont="1" applyFill="1" applyBorder="1" applyAlignment="1" applyProtection="1">
      <alignment horizontal="right"/>
      <protection locked="0"/>
    </xf>
    <xf numFmtId="0" fontId="1" fillId="3" borderId="17" xfId="0" quotePrefix="1" applyFont="1" applyFill="1" applyBorder="1" applyAlignment="1" applyProtection="1">
      <alignment horizontal="right"/>
      <protection locked="0"/>
    </xf>
    <xf numFmtId="0" fontId="1" fillId="3" borderId="23" xfId="0" quotePrefix="1" applyFont="1" applyFill="1" applyBorder="1" applyAlignment="1" applyProtection="1">
      <alignment horizontal="right"/>
      <protection locked="0"/>
    </xf>
    <xf numFmtId="0" fontId="1" fillId="3" borderId="15" xfId="0" quotePrefix="1" applyFont="1" applyFill="1" applyBorder="1" applyAlignment="1" applyProtection="1">
      <alignment horizontal="right"/>
      <protection locked="0"/>
    </xf>
    <xf numFmtId="0" fontId="1" fillId="4" borderId="14" xfId="0" quotePrefix="1" applyFont="1" applyFill="1" applyBorder="1" applyAlignment="1" applyProtection="1">
      <alignment horizontal="right"/>
      <protection locked="0"/>
    </xf>
    <xf numFmtId="0" fontId="1" fillId="3" borderId="13" xfId="0" applyFont="1" applyFill="1" applyBorder="1" applyAlignment="1" applyProtection="1">
      <alignment horizontal="right"/>
      <protection locked="0"/>
    </xf>
    <xf numFmtId="0" fontId="1" fillId="3" borderId="12" xfId="0" quotePrefix="1" applyFont="1" applyFill="1" applyBorder="1" applyAlignment="1" applyProtection="1">
      <alignment horizontal="right"/>
      <protection locked="0"/>
    </xf>
    <xf numFmtId="0" fontId="1" fillId="4" borderId="12" xfId="0" quotePrefix="1" applyFont="1" applyFill="1" applyBorder="1" applyAlignment="1" applyProtection="1">
      <alignment horizontal="right"/>
      <protection locked="0"/>
    </xf>
    <xf numFmtId="0" fontId="1" fillId="3" borderId="30" xfId="0" applyFont="1" applyFill="1" applyBorder="1" applyAlignment="1" applyProtection="1">
      <alignment horizontal="right"/>
      <protection locked="0"/>
    </xf>
    <xf numFmtId="0" fontId="1" fillId="3" borderId="8" xfId="0" applyFont="1" applyFill="1" applyBorder="1" applyAlignment="1" applyProtection="1">
      <alignment horizontal="right"/>
      <protection locked="0"/>
    </xf>
    <xf numFmtId="0" fontId="1" fillId="3" borderId="20" xfId="0" applyFont="1" applyFill="1" applyBorder="1" applyAlignment="1" applyProtection="1">
      <alignment horizontal="right"/>
      <protection locked="0"/>
    </xf>
    <xf numFmtId="0" fontId="1" fillId="3" borderId="11" xfId="0" quotePrefix="1" applyFont="1" applyFill="1" applyBorder="1" applyAlignment="1" applyProtection="1">
      <alignment horizontal="right"/>
      <protection locked="0"/>
    </xf>
    <xf numFmtId="0" fontId="1" fillId="3" borderId="12" xfId="0" applyFont="1" applyFill="1" applyBorder="1" applyAlignment="1" applyProtection="1">
      <alignment horizontal="right"/>
      <protection locked="0"/>
    </xf>
    <xf numFmtId="0" fontId="1" fillId="3" borderId="7" xfId="0" applyFont="1" applyFill="1" applyBorder="1" applyAlignment="1" applyProtection="1">
      <alignment horizontal="right"/>
      <protection locked="0"/>
    </xf>
    <xf numFmtId="0" fontId="1" fillId="3" borderId="13" xfId="0" quotePrefix="1" applyFont="1" applyFill="1" applyBorder="1" applyAlignment="1" applyProtection="1">
      <alignment horizontal="right"/>
      <protection locked="0"/>
    </xf>
    <xf numFmtId="0" fontId="1" fillId="4" borderId="13" xfId="0" quotePrefix="1" applyFont="1" applyFill="1" applyBorder="1" applyAlignment="1" applyProtection="1">
      <alignment horizontal="right"/>
      <protection locked="0"/>
    </xf>
    <xf numFmtId="0" fontId="1" fillId="4" borderId="13" xfId="0" applyFont="1" applyFill="1" applyBorder="1" applyAlignment="1" applyProtection="1">
      <alignment horizontal="right"/>
      <protection locked="0"/>
    </xf>
    <xf numFmtId="0" fontId="1" fillId="4" borderId="23" xfId="0" applyFont="1" applyFill="1" applyBorder="1" applyAlignment="1" applyProtection="1">
      <alignment horizontal="right"/>
      <protection locked="0"/>
    </xf>
    <xf numFmtId="0" fontId="1" fillId="4" borderId="23" xfId="0" quotePrefix="1" applyFont="1" applyFill="1" applyBorder="1" applyAlignment="1" applyProtection="1">
      <alignment horizontal="right"/>
      <protection locked="0"/>
    </xf>
    <xf numFmtId="0" fontId="1" fillId="3" borderId="8" xfId="0" quotePrefix="1" applyFont="1" applyFill="1" applyBorder="1" applyAlignment="1" applyProtection="1">
      <alignment horizontal="right"/>
      <protection locked="0"/>
    </xf>
    <xf numFmtId="0" fontId="1" fillId="3" borderId="10" xfId="0" quotePrefix="1" applyFont="1" applyFill="1" applyBorder="1" applyAlignment="1" applyProtection="1">
      <alignment horizontal="right"/>
      <protection locked="0"/>
    </xf>
    <xf numFmtId="0" fontId="1" fillId="3" borderId="31" xfId="0" quotePrefix="1" applyFont="1" applyFill="1" applyBorder="1" applyAlignment="1" applyProtection="1">
      <alignment horizontal="right"/>
      <protection locked="0"/>
    </xf>
    <xf numFmtId="0" fontId="1" fillId="3" borderId="31" xfId="0" applyFont="1" applyFill="1" applyBorder="1" applyAlignment="1" applyProtection="1">
      <alignment horizontal="right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12" xfId="0" applyFont="1" applyBorder="1" applyAlignment="1" applyProtection="1">
      <alignment vertical="center"/>
      <protection locked="0"/>
    </xf>
    <xf numFmtId="0" fontId="7" fillId="0" borderId="0" xfId="0" quotePrefix="1" applyFont="1" applyAlignment="1" applyProtection="1">
      <alignment horizontal="center" vertical="center"/>
      <protection locked="0"/>
    </xf>
    <xf numFmtId="0" fontId="6" fillId="0" borderId="0" xfId="0" quotePrefix="1" applyFont="1" applyAlignment="1" applyProtection="1">
      <alignment horizontal="center" vertical="center"/>
      <protection locked="0"/>
    </xf>
    <xf numFmtId="0" fontId="1" fillId="0" borderId="0" xfId="0" quotePrefix="1" applyFont="1" applyAlignment="1" applyProtection="1">
      <alignment horizontal="left"/>
      <protection locked="0"/>
    </xf>
    <xf numFmtId="0" fontId="8" fillId="0" borderId="0" xfId="0" quotePrefix="1" applyFont="1" applyAlignment="1" applyProtection="1">
      <alignment horizontal="left"/>
      <protection locked="0"/>
    </xf>
    <xf numFmtId="0" fontId="0" fillId="0" borderId="46" xfId="0" applyBorder="1" applyProtection="1">
      <protection locked="0"/>
    </xf>
    <xf numFmtId="0" fontId="9" fillId="0" borderId="11" xfId="0" quotePrefix="1" applyFont="1" applyBorder="1" applyAlignment="1">
      <alignment horizontal="center" vertical="center" wrapText="1"/>
    </xf>
    <xf numFmtId="177" fontId="0" fillId="8" borderId="17" xfId="0" applyNumberFormat="1" applyFill="1" applyBorder="1"/>
    <xf numFmtId="177" fontId="0" fillId="0" borderId="17" xfId="0" applyNumberFormat="1" applyBorder="1"/>
    <xf numFmtId="176" fontId="6" fillId="0" borderId="11" xfId="0" applyNumberFormat="1" applyFont="1" applyBorder="1" applyAlignment="1">
      <alignment vertical="center"/>
    </xf>
    <xf numFmtId="0" fontId="5" fillId="0" borderId="0" xfId="0" applyFont="1"/>
    <xf numFmtId="0" fontId="0" fillId="0" borderId="11" xfId="0" applyBorder="1"/>
    <xf numFmtId="177" fontId="0" fillId="0" borderId="11" xfId="0" applyNumberFormat="1" applyBorder="1"/>
    <xf numFmtId="177" fontId="0" fillId="0" borderId="35" xfId="0" applyNumberFormat="1" applyBorder="1"/>
    <xf numFmtId="0" fontId="0" fillId="0" borderId="17" xfId="0" applyBorder="1"/>
    <xf numFmtId="176" fontId="0" fillId="0" borderId="35" xfId="0" applyNumberFormat="1" applyBorder="1"/>
    <xf numFmtId="0" fontId="0" fillId="0" borderId="34" xfId="0" applyBorder="1"/>
    <xf numFmtId="0" fontId="0" fillId="0" borderId="36" xfId="0" applyBorder="1"/>
    <xf numFmtId="0" fontId="0" fillId="0" borderId="37" xfId="0" applyBorder="1"/>
    <xf numFmtId="176" fontId="0" fillId="0" borderId="42" xfId="0" applyNumberFormat="1" applyBorder="1"/>
    <xf numFmtId="177" fontId="1" fillId="8" borderId="12" xfId="0" applyNumberFormat="1" applyFont="1" applyFill="1" applyBorder="1" applyAlignment="1">
      <alignment horizontal="right"/>
    </xf>
    <xf numFmtId="0" fontId="1" fillId="4" borderId="11" xfId="0" applyFont="1" applyFill="1" applyBorder="1" applyAlignment="1">
      <alignment horizontal="right"/>
    </xf>
    <xf numFmtId="178" fontId="1" fillId="4" borderId="11" xfId="0" applyNumberFormat="1" applyFont="1" applyFill="1" applyBorder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10" xfId="0" applyBorder="1"/>
    <xf numFmtId="0" fontId="0" fillId="0" borderId="6" xfId="0" applyBorder="1"/>
    <xf numFmtId="176" fontId="0" fillId="0" borderId="11" xfId="1" applyNumberFormat="1" applyFont="1" applyBorder="1" applyAlignment="1" applyProtection="1"/>
    <xf numFmtId="10" fontId="0" fillId="0" borderId="11" xfId="1" applyNumberFormat="1" applyFont="1" applyBorder="1" applyAlignment="1" applyProtection="1"/>
    <xf numFmtId="0" fontId="1" fillId="0" borderId="12" xfId="0" applyFont="1" applyBorder="1" applyAlignment="1">
      <alignment horizontal="right"/>
    </xf>
    <xf numFmtId="0" fontId="1" fillId="0" borderId="21" xfId="0" quotePrefix="1" applyFont="1" applyBorder="1" applyAlignment="1">
      <alignment horizontal="right"/>
    </xf>
    <xf numFmtId="0" fontId="1" fillId="0" borderId="26" xfId="0" quotePrefix="1" applyFont="1" applyBorder="1" applyAlignment="1">
      <alignment horizontal="right"/>
    </xf>
    <xf numFmtId="0" fontId="1" fillId="0" borderId="27" xfId="0" quotePrefix="1" applyFont="1" applyBorder="1" applyAlignment="1">
      <alignment horizontal="right"/>
    </xf>
    <xf numFmtId="0" fontId="0" fillId="5" borderId="11" xfId="0" applyFill="1" applyBorder="1" applyAlignment="1">
      <alignment horizontal="center" vertical="center"/>
    </xf>
    <xf numFmtId="0" fontId="0" fillId="5" borderId="35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/>
    </xf>
    <xf numFmtId="0" fontId="0" fillId="5" borderId="17" xfId="0" applyFill="1" applyBorder="1"/>
    <xf numFmtId="0" fontId="0" fillId="5" borderId="11" xfId="0" applyFill="1" applyBorder="1"/>
    <xf numFmtId="0" fontId="0" fillId="5" borderId="35" xfId="0" applyFill="1" applyBorder="1"/>
    <xf numFmtId="0" fontId="1" fillId="4" borderId="8" xfId="0" quotePrefix="1" applyFont="1" applyFill="1" applyBorder="1" applyAlignment="1">
      <alignment horizontal="center" vertical="center"/>
    </xf>
    <xf numFmtId="177" fontId="1" fillId="4" borderId="8" xfId="0" quotePrefix="1" applyNumberFormat="1" applyFont="1" applyFill="1" applyBorder="1" applyAlignment="1">
      <alignment horizontal="center" vertical="center"/>
    </xf>
    <xf numFmtId="0" fontId="1" fillId="8" borderId="13" xfId="0" quotePrefix="1" applyFont="1" applyFill="1" applyBorder="1" applyAlignment="1">
      <alignment horizontal="center" vertical="center"/>
    </xf>
    <xf numFmtId="177" fontId="1" fillId="8" borderId="13" xfId="0" quotePrefix="1" applyNumberFormat="1" applyFont="1" applyFill="1" applyBorder="1" applyAlignment="1">
      <alignment horizontal="center" vertical="center"/>
    </xf>
    <xf numFmtId="0" fontId="1" fillId="8" borderId="30" xfId="0" quotePrefix="1" applyFont="1" applyFill="1" applyBorder="1" applyAlignment="1">
      <alignment horizontal="center" vertical="center"/>
    </xf>
    <xf numFmtId="177" fontId="1" fillId="8" borderId="30" xfId="0" quotePrefix="1" applyNumberFormat="1" applyFont="1" applyFill="1" applyBorder="1" applyAlignment="1">
      <alignment horizontal="center" vertical="center"/>
    </xf>
    <xf numFmtId="0" fontId="0" fillId="5" borderId="1" xfId="0" applyFill="1" applyBorder="1"/>
    <xf numFmtId="0" fontId="0" fillId="5" borderId="2" xfId="0" applyFill="1" applyBorder="1"/>
    <xf numFmtId="0" fontId="0" fillId="5" borderId="10" xfId="0" applyFill="1" applyBorder="1"/>
    <xf numFmtId="0" fontId="0" fillId="5" borderId="6" xfId="0" applyFill="1" applyBorder="1"/>
    <xf numFmtId="0" fontId="1" fillId="8" borderId="47" xfId="0" quotePrefix="1" applyFont="1" applyFill="1" applyBorder="1" applyAlignment="1">
      <alignment horizontal="center" vertical="center"/>
    </xf>
    <xf numFmtId="177" fontId="1" fillId="8" borderId="47" xfId="0" quotePrefix="1" applyNumberFormat="1" applyFont="1" applyFill="1" applyBorder="1" applyAlignment="1">
      <alignment horizontal="center" vertical="center"/>
    </xf>
    <xf numFmtId="0" fontId="1" fillId="4" borderId="4" xfId="0" quotePrefix="1" applyFont="1" applyFill="1" applyBorder="1" applyAlignment="1">
      <alignment horizontal="center" vertical="center"/>
    </xf>
    <xf numFmtId="0" fontId="1" fillId="4" borderId="11" xfId="0" quotePrefix="1" applyFont="1" applyFill="1" applyBorder="1" applyAlignment="1">
      <alignment horizontal="center" vertical="center"/>
    </xf>
    <xf numFmtId="177" fontId="1" fillId="4" borderId="4" xfId="0" quotePrefix="1" applyNumberFormat="1" applyFont="1" applyFill="1" applyBorder="1" applyAlignment="1">
      <alignment horizontal="center" vertical="center"/>
    </xf>
    <xf numFmtId="177" fontId="1" fillId="4" borderId="11" xfId="0" quotePrefix="1" applyNumberFormat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" fillId="0" borderId="23" xfId="0" applyFont="1" applyBorder="1" applyAlignment="1" applyProtection="1">
      <alignment horizontal="right"/>
      <protection locked="0"/>
    </xf>
    <xf numFmtId="0" fontId="19" fillId="5" borderId="34" xfId="0" applyFont="1" applyFill="1" applyBorder="1" applyAlignment="1">
      <alignment horizontal="center" vertical="center" wrapText="1"/>
    </xf>
    <xf numFmtId="0" fontId="20" fillId="0" borderId="49" xfId="0" quotePrefix="1" applyFont="1" applyBorder="1" applyAlignment="1" applyProtection="1">
      <alignment horizontal="right"/>
      <protection locked="0"/>
    </xf>
    <xf numFmtId="177" fontId="1" fillId="4" borderId="12" xfId="0" quotePrefix="1" applyNumberFormat="1" applyFont="1" applyFill="1" applyBorder="1" applyAlignment="1">
      <alignment horizontal="right"/>
    </xf>
    <xf numFmtId="0" fontId="1" fillId="3" borderId="52" xfId="0" quotePrefix="1" applyFont="1" applyFill="1" applyBorder="1" applyAlignment="1" applyProtection="1">
      <alignment horizontal="right"/>
      <protection locked="0"/>
    </xf>
    <xf numFmtId="0" fontId="1" fillId="3" borderId="53" xfId="0" applyFont="1" applyFill="1" applyBorder="1" applyAlignment="1" applyProtection="1">
      <alignment horizontal="right"/>
      <protection locked="0"/>
    </xf>
    <xf numFmtId="0" fontId="1" fillId="3" borderId="54" xfId="0" applyFont="1" applyFill="1" applyBorder="1" applyAlignment="1" applyProtection="1">
      <alignment horizontal="right"/>
      <protection locked="0"/>
    </xf>
    <xf numFmtId="0" fontId="1" fillId="3" borderId="55" xfId="0" quotePrefix="1" applyFont="1" applyFill="1" applyBorder="1" applyAlignment="1" applyProtection="1">
      <alignment horizontal="right"/>
      <protection locked="0"/>
    </xf>
    <xf numFmtId="0" fontId="1" fillId="3" borderId="55" xfId="0" applyFont="1" applyFill="1" applyBorder="1" applyAlignment="1" applyProtection="1">
      <alignment horizontal="right"/>
      <protection locked="0"/>
    </xf>
    <xf numFmtId="0" fontId="1" fillId="3" borderId="56" xfId="0" applyFont="1" applyFill="1" applyBorder="1" applyAlignment="1" applyProtection="1">
      <alignment horizontal="right"/>
      <protection locked="0"/>
    </xf>
    <xf numFmtId="0" fontId="1" fillId="3" borderId="57" xfId="0" applyFont="1" applyFill="1" applyBorder="1" applyAlignment="1" applyProtection="1">
      <alignment horizontal="right"/>
      <protection locked="0"/>
    </xf>
    <xf numFmtId="0" fontId="1" fillId="0" borderId="58" xfId="0" quotePrefix="1" applyFont="1" applyBorder="1" applyAlignment="1" applyProtection="1">
      <alignment horizontal="right"/>
      <protection locked="0"/>
    </xf>
    <xf numFmtId="0" fontId="1" fillId="3" borderId="58" xfId="0" quotePrefix="1" applyFont="1" applyFill="1" applyBorder="1" applyAlignment="1" applyProtection="1">
      <alignment horizontal="right"/>
      <protection locked="0"/>
    </xf>
    <xf numFmtId="0" fontId="1" fillId="3" borderId="59" xfId="0" applyFont="1" applyFill="1" applyBorder="1" applyAlignment="1" applyProtection="1">
      <alignment horizontal="right"/>
      <protection locked="0"/>
    </xf>
    <xf numFmtId="0" fontId="1" fillId="4" borderId="58" xfId="0" quotePrefix="1" applyFont="1" applyFill="1" applyBorder="1" applyAlignment="1" applyProtection="1">
      <alignment horizontal="right"/>
      <protection locked="0"/>
    </xf>
    <xf numFmtId="0" fontId="1" fillId="3" borderId="59" xfId="0" quotePrefix="1" applyFont="1" applyFill="1" applyBorder="1" applyAlignment="1" applyProtection="1">
      <alignment horizontal="right"/>
      <protection locked="0"/>
    </xf>
    <xf numFmtId="0" fontId="1" fillId="3" borderId="60" xfId="0" applyFont="1" applyFill="1" applyBorder="1" applyAlignment="1" applyProtection="1">
      <alignment horizontal="right"/>
      <protection locked="0"/>
    </xf>
    <xf numFmtId="0" fontId="1" fillId="0" borderId="60" xfId="0" applyFont="1" applyBorder="1" applyAlignment="1" applyProtection="1">
      <alignment horizontal="right"/>
      <protection locked="0"/>
    </xf>
    <xf numFmtId="0" fontId="1" fillId="4" borderId="62" xfId="0" quotePrefix="1" applyFont="1" applyFill="1" applyBorder="1" applyAlignment="1" applyProtection="1">
      <alignment horizontal="right"/>
      <protection locked="0"/>
    </xf>
    <xf numFmtId="0" fontId="1" fillId="4" borderId="63" xfId="0" quotePrefix="1" applyFont="1" applyFill="1" applyBorder="1" applyAlignment="1" applyProtection="1">
      <alignment horizontal="right"/>
      <protection locked="0"/>
    </xf>
    <xf numFmtId="0" fontId="1" fillId="3" borderId="54" xfId="0" quotePrefix="1" applyFont="1" applyFill="1" applyBorder="1" applyAlignment="1" applyProtection="1">
      <alignment horizontal="right"/>
      <protection locked="0"/>
    </xf>
    <xf numFmtId="0" fontId="1" fillId="3" borderId="53" xfId="0" quotePrefix="1" applyFont="1" applyFill="1" applyBorder="1" applyAlignment="1" applyProtection="1">
      <alignment horizontal="right"/>
      <protection locked="0"/>
    </xf>
    <xf numFmtId="0" fontId="1" fillId="3" borderId="64" xfId="0" quotePrefix="1" applyFont="1" applyFill="1" applyBorder="1" applyAlignment="1" applyProtection="1">
      <alignment horizontal="right"/>
      <protection locked="0"/>
    </xf>
    <xf numFmtId="0" fontId="1" fillId="4" borderId="59" xfId="0" applyFont="1" applyFill="1" applyBorder="1" applyAlignment="1" applyProtection="1">
      <alignment horizontal="right"/>
      <protection locked="0"/>
    </xf>
    <xf numFmtId="0" fontId="1" fillId="4" borderId="59" xfId="0" quotePrefix="1" applyFont="1" applyFill="1" applyBorder="1" applyAlignment="1" applyProtection="1">
      <alignment horizontal="right"/>
      <protection locked="0"/>
    </xf>
    <xf numFmtId="0" fontId="1" fillId="4" borderId="60" xfId="0" quotePrefix="1" applyFont="1" applyFill="1" applyBorder="1" applyAlignment="1" applyProtection="1">
      <alignment horizontal="right"/>
      <protection locked="0"/>
    </xf>
    <xf numFmtId="0" fontId="1" fillId="4" borderId="65" xfId="0" quotePrefix="1" applyFont="1" applyFill="1" applyBorder="1" applyAlignment="1" applyProtection="1">
      <alignment horizontal="right"/>
      <protection locked="0"/>
    </xf>
    <xf numFmtId="0" fontId="1" fillId="4" borderId="66" xfId="0" quotePrefix="1" applyFont="1" applyFill="1" applyBorder="1" applyAlignment="1" applyProtection="1">
      <alignment horizontal="right"/>
      <protection locked="0"/>
    </xf>
    <xf numFmtId="0" fontId="1" fillId="4" borderId="67" xfId="0" quotePrefix="1" applyFont="1" applyFill="1" applyBorder="1" applyAlignment="1" applyProtection="1">
      <alignment horizontal="right"/>
      <protection locked="0"/>
    </xf>
    <xf numFmtId="0" fontId="1" fillId="4" borderId="68" xfId="0" quotePrefix="1" applyFont="1" applyFill="1" applyBorder="1" applyAlignment="1" applyProtection="1">
      <alignment horizontal="right"/>
      <protection locked="0"/>
    </xf>
    <xf numFmtId="0" fontId="1" fillId="4" borderId="69" xfId="0" quotePrefix="1" applyFont="1" applyFill="1" applyBorder="1" applyAlignment="1" applyProtection="1">
      <alignment horizontal="right"/>
      <protection locked="0"/>
    </xf>
    <xf numFmtId="0" fontId="1" fillId="3" borderId="60" xfId="0" quotePrefix="1" applyFont="1" applyFill="1" applyBorder="1" applyAlignment="1" applyProtection="1">
      <alignment horizontal="right"/>
      <protection locked="0"/>
    </xf>
    <xf numFmtId="0" fontId="1" fillId="3" borderId="69" xfId="0" quotePrefix="1" applyFont="1" applyFill="1" applyBorder="1" applyAlignment="1" applyProtection="1">
      <alignment horizontal="right"/>
      <protection locked="0"/>
    </xf>
    <xf numFmtId="49" fontId="1" fillId="2" borderId="9" xfId="0" quotePrefix="1" applyNumberFormat="1" applyFont="1" applyFill="1" applyBorder="1" applyAlignment="1">
      <alignment horizontal="distributed" vertical="center" wrapText="1"/>
    </xf>
    <xf numFmtId="49" fontId="1" fillId="2" borderId="5" xfId="0" quotePrefix="1" applyNumberFormat="1" applyFont="1" applyFill="1" applyBorder="1" applyAlignment="1">
      <alignment horizontal="distributed" vertical="center" wrapText="1"/>
    </xf>
    <xf numFmtId="49" fontId="1" fillId="2" borderId="22" xfId="0" quotePrefix="1" applyNumberFormat="1" applyFont="1" applyFill="1" applyBorder="1" applyAlignment="1">
      <alignment horizontal="distributed" vertical="center" wrapText="1"/>
    </xf>
    <xf numFmtId="0" fontId="1" fillId="3" borderId="52" xfId="0" applyFont="1" applyFill="1" applyBorder="1" applyAlignment="1" applyProtection="1">
      <alignment horizontal="right"/>
      <protection locked="0"/>
    </xf>
    <xf numFmtId="0" fontId="1" fillId="3" borderId="72" xfId="0" applyFont="1" applyFill="1" applyBorder="1" applyAlignment="1" applyProtection="1">
      <alignment horizontal="right"/>
      <protection locked="0"/>
    </xf>
    <xf numFmtId="0" fontId="1" fillId="3" borderId="70" xfId="0" applyFont="1" applyFill="1" applyBorder="1" applyAlignment="1" applyProtection="1">
      <alignment horizontal="right"/>
      <protection locked="0"/>
    </xf>
    <xf numFmtId="0" fontId="1" fillId="0" borderId="58" xfId="0" applyFont="1" applyBorder="1" applyAlignment="1" applyProtection="1">
      <alignment horizontal="right"/>
      <protection locked="0"/>
    </xf>
    <xf numFmtId="0" fontId="1" fillId="3" borderId="58" xfId="0" applyFont="1" applyFill="1" applyBorder="1" applyAlignment="1" applyProtection="1">
      <alignment horizontal="right"/>
      <protection locked="0"/>
    </xf>
    <xf numFmtId="0" fontId="1" fillId="3" borderId="61" xfId="0" applyFont="1" applyFill="1" applyBorder="1" applyAlignment="1" applyProtection="1">
      <alignment horizontal="right"/>
      <protection locked="0"/>
    </xf>
    <xf numFmtId="0" fontId="1" fillId="3" borderId="71" xfId="0" applyFont="1" applyFill="1" applyBorder="1" applyAlignment="1" applyProtection="1">
      <alignment horizontal="right"/>
      <protection locked="0"/>
    </xf>
    <xf numFmtId="0" fontId="1" fillId="4" borderId="73" xfId="0" quotePrefix="1" applyFont="1" applyFill="1" applyBorder="1" applyAlignment="1" applyProtection="1">
      <alignment horizontal="right"/>
      <protection locked="0"/>
    </xf>
    <xf numFmtId="0" fontId="1" fillId="4" borderId="74" xfId="0" quotePrefix="1" applyFont="1" applyFill="1" applyBorder="1" applyAlignment="1" applyProtection="1">
      <alignment horizontal="right"/>
      <protection locked="0"/>
    </xf>
    <xf numFmtId="0" fontId="1" fillId="2" borderId="9" xfId="0" quotePrefix="1" applyFont="1" applyFill="1" applyBorder="1" applyAlignment="1">
      <alignment horizontal="distributed" vertical="center" wrapText="1"/>
    </xf>
    <xf numFmtId="0" fontId="1" fillId="2" borderId="5" xfId="0" quotePrefix="1" applyFont="1" applyFill="1" applyBorder="1" applyAlignment="1">
      <alignment horizontal="distributed" vertical="center" wrapText="1"/>
    </xf>
    <xf numFmtId="0" fontId="1" fillId="3" borderId="69" xfId="0" applyFont="1" applyFill="1" applyBorder="1" applyAlignment="1" applyProtection="1">
      <alignment horizontal="right"/>
      <protection locked="0"/>
    </xf>
    <xf numFmtId="0" fontId="1" fillId="0" borderId="69" xfId="0" applyFont="1" applyBorder="1" applyAlignment="1" applyProtection="1">
      <alignment horizontal="right"/>
      <protection locked="0"/>
    </xf>
    <xf numFmtId="0" fontId="20" fillId="0" borderId="76" xfId="0" quotePrefix="1" applyFont="1" applyBorder="1" applyAlignment="1" applyProtection="1">
      <alignment horizontal="right"/>
      <protection locked="0"/>
    </xf>
    <xf numFmtId="0" fontId="1" fillId="3" borderId="78" xfId="0" quotePrefix="1" applyFont="1" applyFill="1" applyBorder="1" applyAlignment="1" applyProtection="1">
      <alignment horizontal="right"/>
      <protection locked="0"/>
    </xf>
    <xf numFmtId="0" fontId="1" fillId="3" borderId="79" xfId="0" applyFont="1" applyFill="1" applyBorder="1" applyAlignment="1" applyProtection="1">
      <alignment horizontal="right"/>
      <protection locked="0"/>
    </xf>
    <xf numFmtId="0" fontId="1" fillId="3" borderId="80" xfId="0" applyFont="1" applyFill="1" applyBorder="1" applyAlignment="1" applyProtection="1">
      <alignment horizontal="right"/>
      <protection locked="0"/>
    </xf>
    <xf numFmtId="0" fontId="1" fillId="3" borderId="80" xfId="0" quotePrefix="1" applyFont="1" applyFill="1" applyBorder="1" applyAlignment="1" applyProtection="1">
      <alignment horizontal="right"/>
      <protection locked="0"/>
    </xf>
    <xf numFmtId="0" fontId="1" fillId="3" borderId="79" xfId="0" quotePrefix="1" applyFont="1" applyFill="1" applyBorder="1" applyAlignment="1" applyProtection="1">
      <alignment horizontal="right"/>
      <protection locked="0"/>
    </xf>
    <xf numFmtId="0" fontId="1" fillId="3" borderId="81" xfId="0" quotePrefix="1" applyFont="1" applyFill="1" applyBorder="1" applyAlignment="1" applyProtection="1">
      <alignment horizontal="right"/>
      <protection locked="0"/>
    </xf>
    <xf numFmtId="0" fontId="1" fillId="0" borderId="82" xfId="0" quotePrefix="1" applyFont="1" applyBorder="1" applyAlignment="1" applyProtection="1">
      <alignment horizontal="right"/>
      <protection locked="0"/>
    </xf>
    <xf numFmtId="0" fontId="1" fillId="4" borderId="83" xfId="0" quotePrefix="1" applyFont="1" applyFill="1" applyBorder="1" applyAlignment="1" applyProtection="1">
      <alignment horizontal="right"/>
      <protection locked="0"/>
    </xf>
    <xf numFmtId="0" fontId="1" fillId="3" borderId="82" xfId="0" quotePrefix="1" applyFont="1" applyFill="1" applyBorder="1" applyAlignment="1" applyProtection="1">
      <alignment horizontal="right"/>
      <protection locked="0"/>
    </xf>
    <xf numFmtId="0" fontId="1" fillId="3" borderId="83" xfId="0" quotePrefix="1" applyFont="1" applyFill="1" applyBorder="1" applyAlignment="1" applyProtection="1">
      <alignment horizontal="right"/>
      <protection locked="0"/>
    </xf>
    <xf numFmtId="0" fontId="1" fillId="4" borderId="82" xfId="0" quotePrefix="1" applyFont="1" applyFill="1" applyBorder="1" applyAlignment="1" applyProtection="1">
      <alignment horizontal="right"/>
      <protection locked="0"/>
    </xf>
    <xf numFmtId="0" fontId="1" fillId="3" borderId="84" xfId="0" quotePrefix="1" applyFont="1" applyFill="1" applyBorder="1" applyAlignment="1" applyProtection="1">
      <alignment horizontal="right"/>
      <protection locked="0"/>
    </xf>
    <xf numFmtId="0" fontId="1" fillId="3" borderId="85" xfId="0" quotePrefix="1" applyFont="1" applyFill="1" applyBorder="1" applyAlignment="1" applyProtection="1">
      <alignment horizontal="right"/>
      <protection locked="0"/>
    </xf>
    <xf numFmtId="0" fontId="1" fillId="4" borderId="86" xfId="0" quotePrefix="1" applyFont="1" applyFill="1" applyBorder="1" applyAlignment="1" applyProtection="1">
      <alignment horizontal="right"/>
      <protection locked="0"/>
    </xf>
    <xf numFmtId="0" fontId="1" fillId="4" borderId="87" xfId="0" quotePrefix="1" applyFont="1" applyFill="1" applyBorder="1" applyAlignment="1" applyProtection="1">
      <alignment horizontal="right"/>
      <protection locked="0"/>
    </xf>
    <xf numFmtId="0" fontId="1" fillId="3" borderId="88" xfId="0" quotePrefix="1" applyFont="1" applyFill="1" applyBorder="1" applyAlignment="1" applyProtection="1">
      <alignment horizontal="right"/>
      <protection locked="0"/>
    </xf>
    <xf numFmtId="0" fontId="1" fillId="3" borderId="89" xfId="0" quotePrefix="1" applyFont="1" applyFill="1" applyBorder="1" applyAlignment="1" applyProtection="1">
      <alignment horizontal="right"/>
      <protection locked="0"/>
    </xf>
    <xf numFmtId="0" fontId="1" fillId="3" borderId="89" xfId="0" applyFont="1" applyFill="1" applyBorder="1" applyAlignment="1" applyProtection="1">
      <alignment horizontal="right"/>
      <protection locked="0"/>
    </xf>
    <xf numFmtId="0" fontId="1" fillId="3" borderId="90" xfId="0" applyFont="1" applyFill="1" applyBorder="1" applyAlignment="1" applyProtection="1">
      <alignment horizontal="right"/>
      <protection locked="0"/>
    </xf>
    <xf numFmtId="0" fontId="1" fillId="3" borderId="91" xfId="0" applyFont="1" applyFill="1" applyBorder="1" applyAlignment="1" applyProtection="1">
      <alignment horizontal="right"/>
      <protection locked="0"/>
    </xf>
    <xf numFmtId="0" fontId="1" fillId="4" borderId="92" xfId="0" applyFont="1" applyFill="1" applyBorder="1" applyAlignment="1" applyProtection="1">
      <alignment horizontal="right"/>
      <protection locked="0"/>
    </xf>
    <xf numFmtId="0" fontId="1" fillId="3" borderId="83" xfId="0" applyFont="1" applyFill="1" applyBorder="1" applyAlignment="1" applyProtection="1">
      <alignment horizontal="right"/>
      <protection locked="0"/>
    </xf>
    <xf numFmtId="0" fontId="1" fillId="0" borderId="83" xfId="0" applyFont="1" applyBorder="1" applyAlignment="1" applyProtection="1">
      <alignment horizontal="right"/>
      <protection locked="0"/>
    </xf>
    <xf numFmtId="0" fontId="1" fillId="3" borderId="92" xfId="0" quotePrefix="1" applyFont="1" applyFill="1" applyBorder="1" applyAlignment="1" applyProtection="1">
      <alignment horizontal="right"/>
      <protection locked="0"/>
    </xf>
    <xf numFmtId="0" fontId="1" fillId="4" borderId="92" xfId="0" quotePrefix="1" applyFont="1" applyFill="1" applyBorder="1" applyAlignment="1" applyProtection="1">
      <alignment horizontal="right"/>
      <protection locked="0"/>
    </xf>
    <xf numFmtId="0" fontId="1" fillId="3" borderId="92" xfId="0" applyFont="1" applyFill="1" applyBorder="1" applyAlignment="1" applyProtection="1">
      <alignment horizontal="right"/>
      <protection locked="0"/>
    </xf>
    <xf numFmtId="0" fontId="1" fillId="3" borderId="93" xfId="0" applyFont="1" applyFill="1" applyBorder="1" applyAlignment="1" applyProtection="1">
      <alignment horizontal="right"/>
      <protection locked="0"/>
    </xf>
    <xf numFmtId="0" fontId="1" fillId="4" borderId="94" xfId="0" quotePrefix="1" applyFont="1" applyFill="1" applyBorder="1" applyAlignment="1" applyProtection="1">
      <alignment horizontal="right"/>
      <protection locked="0"/>
    </xf>
    <xf numFmtId="0" fontId="1" fillId="4" borderId="95" xfId="0" quotePrefix="1" applyFont="1" applyFill="1" applyBorder="1" applyAlignment="1" applyProtection="1">
      <alignment horizontal="right"/>
      <protection locked="0"/>
    </xf>
    <xf numFmtId="0" fontId="1" fillId="3" borderId="97" xfId="0" applyFont="1" applyFill="1" applyBorder="1" applyAlignment="1" applyProtection="1">
      <alignment horizontal="right"/>
      <protection locked="0"/>
    </xf>
    <xf numFmtId="0" fontId="1" fillId="3" borderId="98" xfId="0" applyFont="1" applyFill="1" applyBorder="1" applyAlignment="1" applyProtection="1">
      <alignment horizontal="right"/>
      <protection locked="0"/>
    </xf>
    <xf numFmtId="0" fontId="1" fillId="0" borderId="99" xfId="0" applyFont="1" applyBorder="1" applyAlignment="1" applyProtection="1">
      <alignment horizontal="right"/>
      <protection locked="0"/>
    </xf>
    <xf numFmtId="0" fontId="1" fillId="0" borderId="30" xfId="0" applyFont="1" applyBorder="1" applyAlignment="1" applyProtection="1">
      <alignment horizontal="right"/>
      <protection locked="0"/>
    </xf>
    <xf numFmtId="0" fontId="1" fillId="0" borderId="100" xfId="0" applyFont="1" applyBorder="1" applyAlignment="1" applyProtection="1">
      <alignment horizontal="right"/>
      <protection locked="0"/>
    </xf>
    <xf numFmtId="0" fontId="1" fillId="0" borderId="59" xfId="0" applyFont="1" applyBorder="1" applyAlignment="1" applyProtection="1">
      <alignment horizontal="right"/>
      <protection locked="0"/>
    </xf>
    <xf numFmtId="0" fontId="1" fillId="3" borderId="99" xfId="0" applyFont="1" applyFill="1" applyBorder="1" applyAlignment="1" applyProtection="1">
      <alignment horizontal="right"/>
      <protection locked="0"/>
    </xf>
    <xf numFmtId="0" fontId="1" fillId="3" borderId="101" xfId="0" applyFont="1" applyFill="1" applyBorder="1" applyAlignment="1" applyProtection="1">
      <alignment horizontal="right"/>
      <protection locked="0"/>
    </xf>
    <xf numFmtId="0" fontId="1" fillId="0" borderId="101" xfId="0" applyFont="1" applyBorder="1" applyAlignment="1" applyProtection="1">
      <alignment horizontal="right"/>
      <protection locked="0"/>
    </xf>
    <xf numFmtId="0" fontId="1" fillId="3" borderId="99" xfId="0" quotePrefix="1" applyFont="1" applyFill="1" applyBorder="1" applyAlignment="1" applyProtection="1">
      <alignment horizontal="right"/>
      <protection locked="0"/>
    </xf>
    <xf numFmtId="0" fontId="1" fillId="3" borderId="101" xfId="0" quotePrefix="1" applyFont="1" applyFill="1" applyBorder="1" applyAlignment="1" applyProtection="1">
      <alignment horizontal="right"/>
      <protection locked="0"/>
    </xf>
    <xf numFmtId="0" fontId="1" fillId="4" borderId="99" xfId="0" quotePrefix="1" applyFont="1" applyFill="1" applyBorder="1" applyAlignment="1" applyProtection="1">
      <alignment horizontal="right"/>
      <protection locked="0"/>
    </xf>
    <xf numFmtId="0" fontId="1" fillId="4" borderId="102" xfId="0" quotePrefix="1" applyFont="1" applyFill="1" applyBorder="1" applyAlignment="1" applyProtection="1">
      <alignment horizontal="right"/>
      <protection locked="0"/>
    </xf>
    <xf numFmtId="0" fontId="1" fillId="3" borderId="102" xfId="0" applyFont="1" applyFill="1" applyBorder="1" applyAlignment="1" applyProtection="1">
      <alignment horizontal="right"/>
      <protection locked="0"/>
    </xf>
    <xf numFmtId="0" fontId="1" fillId="0" borderId="102" xfId="0" applyFont="1" applyBorder="1" applyAlignment="1" applyProtection="1">
      <alignment horizontal="right"/>
      <protection locked="0"/>
    </xf>
    <xf numFmtId="0" fontId="1" fillId="3" borderId="103" xfId="0" applyFont="1" applyFill="1" applyBorder="1" applyAlignment="1" applyProtection="1">
      <alignment horizontal="right"/>
      <protection locked="0"/>
    </xf>
    <xf numFmtId="0" fontId="1" fillId="0" borderId="103" xfId="0" applyFont="1" applyBorder="1" applyAlignment="1" applyProtection="1">
      <alignment horizontal="right"/>
      <protection locked="0"/>
    </xf>
    <xf numFmtId="0" fontId="1" fillId="3" borderId="103" xfId="0" quotePrefix="1" applyFont="1" applyFill="1" applyBorder="1" applyAlignment="1" applyProtection="1">
      <alignment horizontal="right"/>
      <protection locked="0"/>
    </xf>
    <xf numFmtId="0" fontId="1" fillId="4" borderId="103" xfId="0" quotePrefix="1" applyFont="1" applyFill="1" applyBorder="1" applyAlignment="1" applyProtection="1">
      <alignment horizontal="right"/>
      <protection locked="0"/>
    </xf>
    <xf numFmtId="0" fontId="20" fillId="3" borderId="48" xfId="0" quotePrefix="1" applyFont="1" applyFill="1" applyBorder="1" applyAlignment="1" applyProtection="1">
      <alignment horizontal="right"/>
      <protection locked="0"/>
    </xf>
    <xf numFmtId="0" fontId="20" fillId="3" borderId="49" xfId="0" quotePrefix="1" applyFont="1" applyFill="1" applyBorder="1" applyAlignment="1" applyProtection="1">
      <alignment horizontal="right"/>
      <protection locked="0"/>
    </xf>
    <xf numFmtId="0" fontId="20" fillId="0" borderId="50" xfId="0" quotePrefix="1" applyFont="1" applyBorder="1" applyAlignment="1" applyProtection="1">
      <alignment horizontal="right"/>
      <protection locked="0"/>
    </xf>
    <xf numFmtId="0" fontId="1" fillId="4" borderId="104" xfId="0" quotePrefix="1" applyFont="1" applyFill="1" applyBorder="1" applyAlignment="1" applyProtection="1">
      <alignment horizontal="right"/>
      <protection locked="0"/>
    </xf>
    <xf numFmtId="0" fontId="0" fillId="0" borderId="34" xfId="0" quotePrefix="1" applyBorder="1"/>
    <xf numFmtId="0" fontId="0" fillId="0" borderId="11" xfId="0" quotePrefix="1" applyBorder="1"/>
    <xf numFmtId="179" fontId="1" fillId="8" borderId="11" xfId="0" quotePrefix="1" applyNumberFormat="1" applyFont="1" applyFill="1" applyBorder="1" applyAlignment="1">
      <alignment horizontal="right"/>
    </xf>
    <xf numFmtId="179" fontId="1" fillId="8" borderId="12" xfId="0" quotePrefix="1" applyNumberFormat="1" applyFont="1" applyFill="1" applyBorder="1" applyAlignment="1">
      <alignment horizontal="right"/>
    </xf>
    <xf numFmtId="179" fontId="1" fillId="8" borderId="11" xfId="0" applyNumberFormat="1" applyFont="1" applyFill="1" applyBorder="1" applyAlignment="1">
      <alignment horizontal="right"/>
    </xf>
    <xf numFmtId="179" fontId="1" fillId="8" borderId="12" xfId="0" applyNumberFormat="1" applyFont="1" applyFill="1" applyBorder="1" applyAlignment="1">
      <alignment horizontal="right"/>
    </xf>
    <xf numFmtId="179" fontId="1" fillId="4" borderId="11" xfId="0" quotePrefix="1" applyNumberFormat="1" applyFont="1" applyFill="1" applyBorder="1" applyAlignment="1">
      <alignment horizontal="right"/>
    </xf>
    <xf numFmtId="179" fontId="1" fillId="4" borderId="12" xfId="0" quotePrefix="1" applyNumberFormat="1" applyFont="1" applyFill="1" applyBorder="1" applyAlignment="1">
      <alignment horizontal="right"/>
    </xf>
    <xf numFmtId="179" fontId="1" fillId="15" borderId="11" xfId="0" quotePrefix="1" applyNumberFormat="1" applyFont="1" applyFill="1" applyBorder="1" applyAlignment="1">
      <alignment horizontal="right"/>
    </xf>
    <xf numFmtId="179" fontId="1" fillId="4" borderId="11" xfId="0" applyNumberFormat="1" applyFont="1" applyFill="1" applyBorder="1" applyAlignment="1">
      <alignment horizontal="right"/>
    </xf>
    <xf numFmtId="179" fontId="1" fillId="8" borderId="47" xfId="0" quotePrefix="1" applyNumberFormat="1" applyFont="1" applyFill="1" applyBorder="1" applyAlignment="1">
      <alignment horizontal="center" vertical="center"/>
    </xf>
    <xf numFmtId="179" fontId="1" fillId="8" borderId="13" xfId="0" quotePrefix="1" applyNumberFormat="1" applyFont="1" applyFill="1" applyBorder="1" applyAlignment="1">
      <alignment horizontal="center" vertical="center"/>
    </xf>
    <xf numFmtId="179" fontId="1" fillId="4" borderId="4" xfId="0" quotePrefix="1" applyNumberFormat="1" applyFont="1" applyFill="1" applyBorder="1" applyAlignment="1">
      <alignment horizontal="center" vertical="center"/>
    </xf>
    <xf numFmtId="179" fontId="1" fillId="4" borderId="11" xfId="0" quotePrefix="1" applyNumberFormat="1" applyFont="1" applyFill="1" applyBorder="1" applyAlignment="1">
      <alignment horizontal="center" vertical="center"/>
    </xf>
    <xf numFmtId="0" fontId="1" fillId="4" borderId="106" xfId="0" quotePrefix="1" applyFont="1" applyFill="1" applyBorder="1" applyAlignment="1" applyProtection="1">
      <alignment horizontal="right"/>
      <protection locked="0"/>
    </xf>
    <xf numFmtId="0" fontId="1" fillId="4" borderId="3" xfId="0" quotePrefix="1" applyFont="1" applyFill="1" applyBorder="1" applyAlignment="1" applyProtection="1">
      <alignment horizontal="right"/>
      <protection locked="0"/>
    </xf>
    <xf numFmtId="0" fontId="1" fillId="4" borderId="24" xfId="0" quotePrefix="1" applyFont="1" applyFill="1" applyBorder="1" applyAlignment="1" applyProtection="1">
      <alignment horizontal="right"/>
      <protection locked="0"/>
    </xf>
    <xf numFmtId="0" fontId="1" fillId="4" borderId="107" xfId="0" quotePrefix="1" applyFont="1" applyFill="1" applyBorder="1" applyAlignment="1" applyProtection="1">
      <alignment horizontal="right"/>
      <protection locked="0"/>
    </xf>
    <xf numFmtId="178" fontId="1" fillId="4" borderId="11" xfId="0" quotePrefix="1" applyNumberFormat="1" applyFont="1" applyFill="1" applyBorder="1" applyAlignment="1">
      <alignment horizontal="center" vertical="center"/>
    </xf>
    <xf numFmtId="179" fontId="1" fillId="4" borderId="8" xfId="0" quotePrefix="1" applyNumberFormat="1" applyFont="1" applyFill="1" applyBorder="1" applyAlignment="1">
      <alignment horizontal="center" vertical="center"/>
    </xf>
    <xf numFmtId="0" fontId="20" fillId="0" borderId="51" xfId="0" quotePrefix="1" applyFont="1" applyBorder="1" applyAlignment="1" applyProtection="1">
      <alignment horizontal="right"/>
      <protection locked="0"/>
    </xf>
    <xf numFmtId="0" fontId="20" fillId="3" borderId="75" xfId="0" quotePrefix="1" applyFont="1" applyFill="1" applyBorder="1" applyAlignment="1" applyProtection="1">
      <alignment horizontal="right"/>
      <protection locked="0"/>
    </xf>
    <xf numFmtId="0" fontId="20" fillId="3" borderId="76" xfId="0" quotePrefix="1" applyFont="1" applyFill="1" applyBorder="1" applyAlignment="1" applyProtection="1">
      <alignment horizontal="right"/>
      <protection locked="0"/>
    </xf>
    <xf numFmtId="0" fontId="20" fillId="0" borderId="77" xfId="0" quotePrefix="1" applyFont="1" applyBorder="1" applyAlignment="1" applyProtection="1">
      <alignment horizontal="right"/>
      <protection locked="0"/>
    </xf>
    <xf numFmtId="0" fontId="1" fillId="4" borderId="109" xfId="0" quotePrefix="1" applyFont="1" applyFill="1" applyBorder="1" applyAlignment="1" applyProtection="1">
      <alignment horizontal="right"/>
      <protection locked="0"/>
    </xf>
    <xf numFmtId="0" fontId="1" fillId="2" borderId="4" xfId="0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35" xfId="0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6" fillId="0" borderId="110" xfId="0" applyFont="1" applyBorder="1" applyAlignment="1" applyProtection="1">
      <alignment shrinkToFit="1"/>
      <protection locked="0"/>
    </xf>
    <xf numFmtId="0" fontId="20" fillId="3" borderId="53" xfId="0" quotePrefix="1" applyFont="1" applyFill="1" applyBorder="1" applyAlignment="1">
      <alignment horizontal="right"/>
    </xf>
    <xf numFmtId="0" fontId="20" fillId="7" borderId="9" xfId="0" quotePrefix="1" applyFont="1" applyFill="1" applyBorder="1" applyAlignment="1">
      <alignment horizontal="right"/>
    </xf>
    <xf numFmtId="0" fontId="20" fillId="7" borderId="8" xfId="0" quotePrefix="1" applyFont="1" applyFill="1" applyBorder="1" applyAlignment="1">
      <alignment horizontal="right"/>
    </xf>
    <xf numFmtId="0" fontId="1" fillId="3" borderId="53" xfId="0" quotePrefix="1" applyFont="1" applyFill="1" applyBorder="1" applyAlignment="1">
      <alignment horizontal="right"/>
    </xf>
    <xf numFmtId="0" fontId="1" fillId="3" borderId="53" xfId="0" applyFont="1" applyFill="1" applyBorder="1" applyAlignment="1">
      <alignment horizontal="right"/>
    </xf>
    <xf numFmtId="0" fontId="1" fillId="3" borderId="54" xfId="0" applyFont="1" applyFill="1" applyBorder="1" applyAlignment="1">
      <alignment horizontal="right"/>
    </xf>
    <xf numFmtId="0" fontId="1" fillId="3" borderId="64" xfId="0" applyFont="1" applyFill="1" applyBorder="1" applyAlignment="1">
      <alignment horizontal="right"/>
    </xf>
    <xf numFmtId="0" fontId="1" fillId="3" borderId="54" xfId="0" quotePrefix="1" applyFont="1" applyFill="1" applyBorder="1" applyAlignment="1">
      <alignment horizontal="right"/>
    </xf>
    <xf numFmtId="0" fontId="1" fillId="3" borderId="55" xfId="0" quotePrefix="1" applyFont="1" applyFill="1" applyBorder="1" applyAlignment="1">
      <alignment horizontal="right"/>
    </xf>
    <xf numFmtId="0" fontId="1" fillId="3" borderId="56" xfId="0" quotePrefix="1" applyFont="1" applyFill="1" applyBorder="1" applyAlignment="1">
      <alignment horizontal="right"/>
    </xf>
    <xf numFmtId="0" fontId="1" fillId="4" borderId="13" xfId="0" quotePrefix="1" applyFont="1" applyFill="1" applyBorder="1" applyAlignment="1">
      <alignment horizontal="right"/>
    </xf>
    <xf numFmtId="0" fontId="1" fillId="4" borderId="23" xfId="0" quotePrefix="1" applyFont="1" applyFill="1" applyBorder="1" applyAlignment="1">
      <alignment horizontal="right"/>
    </xf>
    <xf numFmtId="0" fontId="1" fillId="3" borderId="11" xfId="0" quotePrefix="1" applyFont="1" applyFill="1" applyBorder="1" applyAlignment="1">
      <alignment horizontal="right"/>
    </xf>
    <xf numFmtId="0" fontId="1" fillId="3" borderId="17" xfId="0" quotePrefix="1" applyFont="1" applyFill="1" applyBorder="1" applyAlignment="1">
      <alignment horizontal="right"/>
    </xf>
    <xf numFmtId="0" fontId="1" fillId="3" borderId="11" xfId="0" applyFont="1" applyFill="1" applyBorder="1" applyAlignment="1">
      <alignment horizontal="right"/>
    </xf>
    <xf numFmtId="0" fontId="1" fillId="3" borderId="17" xfId="0" applyFont="1" applyFill="1" applyBorder="1" applyAlignment="1">
      <alignment horizontal="right"/>
    </xf>
    <xf numFmtId="0" fontId="1" fillId="3" borderId="13" xfId="0" quotePrefix="1" applyFont="1" applyFill="1" applyBorder="1" applyAlignment="1">
      <alignment horizontal="right"/>
    </xf>
    <xf numFmtId="0" fontId="1" fillId="3" borderId="23" xfId="0" quotePrefix="1" applyFont="1" applyFill="1" applyBorder="1" applyAlignment="1">
      <alignment horizontal="right"/>
    </xf>
    <xf numFmtId="0" fontId="9" fillId="0" borderId="11" xfId="0" applyFont="1" applyBorder="1"/>
    <xf numFmtId="0" fontId="6" fillId="0" borderId="0" xfId="0" applyFont="1" applyAlignment="1">
      <alignment horizontal="center"/>
    </xf>
    <xf numFmtId="0" fontId="6" fillId="0" borderId="12" xfId="0" applyFont="1" applyBorder="1" applyAlignment="1">
      <alignment vertical="center"/>
    </xf>
    <xf numFmtId="0" fontId="7" fillId="0" borderId="0" xfId="0" quotePrefix="1" applyFont="1" applyAlignment="1">
      <alignment horizontal="center" vertical="center"/>
    </xf>
    <xf numFmtId="0" fontId="6" fillId="0" borderId="0" xfId="0" quotePrefix="1" applyFont="1" applyAlignment="1">
      <alignment horizontal="center" vertical="center"/>
    </xf>
    <xf numFmtId="0" fontId="1" fillId="0" borderId="0" xfId="0" quotePrefix="1" applyFont="1" applyAlignment="1">
      <alignment horizontal="left"/>
    </xf>
    <xf numFmtId="0" fontId="8" fillId="0" borderId="0" xfId="0" quotePrefix="1" applyFont="1" applyAlignment="1">
      <alignment horizontal="left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0" xfId="0" applyFont="1"/>
    <xf numFmtId="0" fontId="1" fillId="3" borderId="79" xfId="0" applyFont="1" applyFill="1" applyBorder="1" applyAlignment="1">
      <alignment horizontal="right"/>
    </xf>
    <xf numFmtId="0" fontId="1" fillId="3" borderId="80" xfId="0" applyFont="1" applyFill="1" applyBorder="1" applyAlignment="1">
      <alignment horizontal="right"/>
    </xf>
    <xf numFmtId="0" fontId="1" fillId="3" borderId="80" xfId="0" quotePrefix="1" applyFont="1" applyFill="1" applyBorder="1" applyAlignment="1">
      <alignment horizontal="right"/>
    </xf>
    <xf numFmtId="0" fontId="1" fillId="3" borderId="79" xfId="0" quotePrefix="1" applyFont="1" applyFill="1" applyBorder="1" applyAlignment="1">
      <alignment horizontal="right"/>
    </xf>
    <xf numFmtId="0" fontId="1" fillId="3" borderId="89" xfId="0" quotePrefix="1" applyFont="1" applyFill="1" applyBorder="1" applyAlignment="1">
      <alignment horizontal="right"/>
    </xf>
    <xf numFmtId="0" fontId="1" fillId="3" borderId="12" xfId="0" quotePrefix="1" applyFont="1" applyFill="1" applyBorder="1" applyAlignment="1">
      <alignment horizontal="right"/>
    </xf>
    <xf numFmtId="0" fontId="1" fillId="0" borderId="12" xfId="0" quotePrefix="1" applyFont="1" applyBorder="1" applyAlignment="1">
      <alignment horizontal="right"/>
    </xf>
    <xf numFmtId="0" fontId="1" fillId="3" borderId="12" xfId="0" applyFont="1" applyFill="1" applyBorder="1" applyAlignment="1">
      <alignment horizontal="right"/>
    </xf>
    <xf numFmtId="0" fontId="1" fillId="3" borderId="88" xfId="0" applyFont="1" applyFill="1" applyBorder="1" applyAlignment="1">
      <alignment horizontal="right"/>
    </xf>
    <xf numFmtId="0" fontId="1" fillId="3" borderId="90" xfId="0" quotePrefix="1" applyFont="1" applyFill="1" applyBorder="1" applyAlignment="1">
      <alignment horizontal="right"/>
    </xf>
    <xf numFmtId="0" fontId="13" fillId="0" borderId="0" xfId="0" applyFont="1"/>
    <xf numFmtId="0" fontId="14" fillId="0" borderId="5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14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8" fillId="0" borderId="5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0" xfId="0" applyFont="1"/>
    <xf numFmtId="0" fontId="10" fillId="0" borderId="2" xfId="0" applyFont="1" applyBorder="1"/>
    <xf numFmtId="0" fontId="1" fillId="0" borderId="0" xfId="0" applyFont="1" applyAlignment="1">
      <alignment horizontal="centerContinuous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distributed" vertical="center" wrapText="1" indent="1"/>
    </xf>
    <xf numFmtId="0" fontId="1" fillId="0" borderId="0" xfId="0" applyFont="1" applyAlignment="1">
      <alignment horizontal="center" vertical="center" wrapText="1"/>
    </xf>
    <xf numFmtId="49" fontId="1" fillId="0" borderId="0" xfId="0" quotePrefix="1" applyNumberFormat="1" applyFont="1" applyAlignment="1">
      <alignment horizontal="distributed" vertical="center" wrapText="1"/>
    </xf>
    <xf numFmtId="0" fontId="1" fillId="3" borderId="72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quotePrefix="1" applyFont="1" applyAlignment="1">
      <alignment horizontal="right"/>
    </xf>
    <xf numFmtId="0" fontId="1" fillId="4" borderId="12" xfId="0" applyFont="1" applyFill="1" applyBorder="1" applyAlignment="1">
      <alignment horizontal="right"/>
    </xf>
    <xf numFmtId="0" fontId="1" fillId="3" borderId="21" xfId="0" applyFont="1" applyFill="1" applyBorder="1" applyAlignment="1">
      <alignment horizontal="right"/>
    </xf>
    <xf numFmtId="0" fontId="1" fillId="0" borderId="16" xfId="0" quotePrefix="1" applyFont="1" applyBorder="1" applyAlignment="1">
      <alignment horizontal="right"/>
    </xf>
    <xf numFmtId="0" fontId="1" fillId="3" borderId="105" xfId="0" applyFont="1" applyFill="1" applyBorder="1" applyAlignment="1">
      <alignment horizontal="right"/>
    </xf>
    <xf numFmtId="0" fontId="5" fillId="0" borderId="0" xfId="0" applyFont="1" applyAlignment="1">
      <alignment vertical="center"/>
    </xf>
    <xf numFmtId="0" fontId="0" fillId="0" borderId="5" xfId="0" applyBorder="1"/>
    <xf numFmtId="0" fontId="0" fillId="0" borderId="9" xfId="0" applyBorder="1"/>
    <xf numFmtId="179" fontId="0" fillId="0" borderId="0" xfId="0" applyNumberFormat="1"/>
    <xf numFmtId="0" fontId="1" fillId="3" borderId="96" xfId="0" quotePrefix="1" applyFont="1" applyFill="1" applyBorder="1" applyAlignment="1">
      <alignment horizontal="right"/>
    </xf>
    <xf numFmtId="0" fontId="1" fillId="3" borderId="96" xfId="0" applyFont="1" applyFill="1" applyBorder="1" applyAlignment="1">
      <alignment horizontal="right"/>
    </xf>
    <xf numFmtId="0" fontId="1" fillId="0" borderId="96" xfId="0" quotePrefix="1" applyFont="1" applyBorder="1" applyAlignment="1">
      <alignment horizontal="right"/>
    </xf>
    <xf numFmtId="0" fontId="1" fillId="0" borderId="96" xfId="0" applyFont="1" applyBorder="1" applyAlignment="1">
      <alignment horizontal="right"/>
    </xf>
    <xf numFmtId="0" fontId="1" fillId="4" borderId="96" xfId="0" quotePrefix="1" applyFont="1" applyFill="1" applyBorder="1" applyAlignment="1">
      <alignment horizontal="right"/>
    </xf>
    <xf numFmtId="0" fontId="1" fillId="4" borderId="96" xfId="0" applyFont="1" applyFill="1" applyBorder="1" applyAlignment="1">
      <alignment horizontal="right"/>
    </xf>
    <xf numFmtId="0" fontId="1" fillId="3" borderId="108" xfId="0" applyFont="1" applyFill="1" applyBorder="1" applyAlignment="1">
      <alignment horizontal="right"/>
    </xf>
    <xf numFmtId="0" fontId="1" fillId="3" borderId="26" xfId="0" applyFont="1" applyFill="1" applyBorder="1" applyAlignment="1">
      <alignment horizontal="right"/>
    </xf>
    <xf numFmtId="0" fontId="0" fillId="0" borderId="0" xfId="0" applyAlignment="1">
      <alignment horizontal="center" wrapText="1"/>
    </xf>
    <xf numFmtId="176" fontId="0" fillId="0" borderId="0" xfId="1" applyNumberFormat="1" applyFont="1" applyBorder="1" applyAlignment="1" applyProtection="1"/>
    <xf numFmtId="176" fontId="0" fillId="0" borderId="0" xfId="0" applyNumberFormat="1"/>
    <xf numFmtId="179" fontId="1" fillId="15" borderId="13" xfId="0" quotePrefix="1" applyNumberFormat="1" applyFont="1" applyFill="1" applyBorder="1" applyAlignment="1">
      <alignment horizontal="right"/>
    </xf>
    <xf numFmtId="179" fontId="1" fillId="15" borderId="59" xfId="0" quotePrefix="1" applyNumberFormat="1" applyFont="1" applyFill="1" applyBorder="1" applyAlignment="1">
      <alignment horizontal="right"/>
    </xf>
    <xf numFmtId="0" fontId="1" fillId="15" borderId="11" xfId="0" quotePrefix="1" applyFont="1" applyFill="1" applyBorder="1" applyAlignment="1">
      <alignment horizontal="right"/>
    </xf>
    <xf numFmtId="177" fontId="1" fillId="15" borderId="11" xfId="0" quotePrefix="1" applyNumberFormat="1" applyFont="1" applyFill="1" applyBorder="1" applyAlignment="1">
      <alignment horizontal="right"/>
    </xf>
    <xf numFmtId="177" fontId="1" fillId="15" borderId="12" xfId="0" quotePrefix="1" applyNumberFormat="1" applyFont="1" applyFill="1" applyBorder="1" applyAlignment="1">
      <alignment horizontal="right"/>
    </xf>
    <xf numFmtId="0" fontId="1" fillId="15" borderId="112" xfId="0" quotePrefix="1" applyFont="1" applyFill="1" applyBorder="1" applyAlignment="1">
      <alignment horizontal="right"/>
    </xf>
    <xf numFmtId="177" fontId="1" fillId="15" borderId="112" xfId="0" quotePrefix="1" applyNumberFormat="1" applyFont="1" applyFill="1" applyBorder="1" applyAlignment="1">
      <alignment horizontal="right"/>
    </xf>
    <xf numFmtId="177" fontId="1" fillId="15" borderId="111" xfId="0" quotePrefix="1" applyNumberFormat="1" applyFont="1" applyFill="1" applyBorder="1" applyAlignment="1">
      <alignment horizontal="right"/>
    </xf>
    <xf numFmtId="179" fontId="1" fillId="15" borderId="11" xfId="0" applyNumberFormat="1" applyFont="1" applyFill="1" applyBorder="1" applyAlignment="1">
      <alignment horizontal="right"/>
    </xf>
    <xf numFmtId="179" fontId="1" fillId="15" borderId="112" xfId="0" applyNumberFormat="1" applyFont="1" applyFill="1" applyBorder="1" applyAlignment="1">
      <alignment horizontal="right"/>
    </xf>
    <xf numFmtId="0" fontId="1" fillId="15" borderId="11" xfId="0" applyFont="1" applyFill="1" applyBorder="1" applyAlignment="1">
      <alignment horizontal="right"/>
    </xf>
    <xf numFmtId="0" fontId="11" fillId="0" borderId="0" xfId="0" applyFont="1" applyAlignment="1" applyProtection="1">
      <alignment vertical="center"/>
      <protection locked="0"/>
    </xf>
    <xf numFmtId="0" fontId="25" fillId="0" borderId="0" xfId="0" applyFont="1" applyProtection="1">
      <protection locked="0"/>
    </xf>
    <xf numFmtId="0" fontId="5" fillId="15" borderId="0" xfId="0" applyFont="1" applyFill="1" applyAlignment="1" applyProtection="1">
      <alignment vertical="center"/>
      <protection locked="0"/>
    </xf>
    <xf numFmtId="0" fontId="6" fillId="0" borderId="0" xfId="0" applyFont="1" applyProtection="1">
      <protection locked="0"/>
    </xf>
    <xf numFmtId="177" fontId="0" fillId="0" borderId="0" xfId="0" applyNumberFormat="1"/>
    <xf numFmtId="176" fontId="0" fillId="0" borderId="0" xfId="1" applyNumberFormat="1" applyFont="1" applyFill="1" applyBorder="1" applyAlignment="1" applyProtection="1"/>
    <xf numFmtId="0" fontId="0" fillId="0" borderId="0" xfId="1" applyNumberFormat="1" applyFont="1" applyFill="1" applyBorder="1" applyAlignment="1" applyProtection="1"/>
    <xf numFmtId="10" fontId="0" fillId="0" borderId="0" xfId="1" applyNumberFormat="1" applyFont="1" applyFill="1" applyBorder="1" applyAlignment="1" applyProtection="1"/>
    <xf numFmtId="0" fontId="13" fillId="0" borderId="0" xfId="0" applyFont="1" applyAlignment="1" applyProtection="1">
      <alignment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1" xfId="0" applyFont="1" applyBorder="1"/>
    <xf numFmtId="177" fontId="25" fillId="0" borderId="11" xfId="0" applyNumberFormat="1" applyFont="1" applyBorder="1"/>
    <xf numFmtId="176" fontId="25" fillId="0" borderId="11" xfId="1" applyNumberFormat="1" applyFont="1" applyBorder="1" applyAlignment="1" applyProtection="1"/>
    <xf numFmtId="0" fontId="25" fillId="14" borderId="11" xfId="1" applyNumberFormat="1" applyFont="1" applyFill="1" applyBorder="1" applyAlignment="1" applyProtection="1"/>
    <xf numFmtId="0" fontId="25" fillId="14" borderId="11" xfId="0" applyFont="1" applyFill="1" applyBorder="1"/>
    <xf numFmtId="176" fontId="25" fillId="14" borderId="11" xfId="1" applyNumberFormat="1" applyFont="1" applyFill="1" applyBorder="1" applyAlignment="1" applyProtection="1"/>
    <xf numFmtId="10" fontId="25" fillId="14" borderId="11" xfId="1" applyNumberFormat="1" applyFont="1" applyFill="1" applyBorder="1" applyAlignment="1" applyProtection="1"/>
    <xf numFmtId="0" fontId="25" fillId="13" borderId="11" xfId="1" applyNumberFormat="1" applyFont="1" applyFill="1" applyBorder="1" applyAlignment="1" applyProtection="1"/>
    <xf numFmtId="0" fontId="25" fillId="13" borderId="11" xfId="0" applyFont="1" applyFill="1" applyBorder="1"/>
    <xf numFmtId="176" fontId="25" fillId="13" borderId="11" xfId="1" applyNumberFormat="1" applyFont="1" applyFill="1" applyBorder="1" applyAlignment="1" applyProtection="1"/>
    <xf numFmtId="10" fontId="25" fillId="13" borderId="11" xfId="1" applyNumberFormat="1" applyFont="1" applyFill="1" applyBorder="1" applyAlignment="1" applyProtection="1"/>
    <xf numFmtId="0" fontId="6" fillId="0" borderId="8" xfId="0" applyFont="1" applyBorder="1"/>
    <xf numFmtId="177" fontId="25" fillId="0" borderId="8" xfId="0" applyNumberFormat="1" applyFont="1" applyBorder="1"/>
    <xf numFmtId="176" fontId="25" fillId="0" borderId="8" xfId="1" applyNumberFormat="1" applyFont="1" applyBorder="1" applyAlignment="1" applyProtection="1"/>
    <xf numFmtId="0" fontId="25" fillId="13" borderId="8" xfId="1" applyNumberFormat="1" applyFont="1" applyFill="1" applyBorder="1" applyAlignment="1" applyProtection="1"/>
    <xf numFmtId="0" fontId="25" fillId="13" borderId="8" xfId="0" applyFont="1" applyFill="1" applyBorder="1"/>
    <xf numFmtId="176" fontId="25" fillId="13" borderId="8" xfId="1" applyNumberFormat="1" applyFont="1" applyFill="1" applyBorder="1" applyAlignment="1" applyProtection="1"/>
    <xf numFmtId="10" fontId="25" fillId="13" borderId="8" xfId="1" applyNumberFormat="1" applyFont="1" applyFill="1" applyBorder="1" applyAlignment="1" applyProtection="1"/>
    <xf numFmtId="0" fontId="6" fillId="0" borderId="32" xfId="0" applyFont="1" applyBorder="1"/>
    <xf numFmtId="0" fontId="6" fillId="0" borderId="33" xfId="0" applyFont="1" applyBorder="1"/>
    <xf numFmtId="177" fontId="25" fillId="0" borderId="33" xfId="0" applyNumberFormat="1" applyFont="1" applyBorder="1"/>
    <xf numFmtId="176" fontId="25" fillId="0" borderId="33" xfId="1" applyNumberFormat="1" applyFont="1" applyBorder="1" applyAlignment="1" applyProtection="1"/>
    <xf numFmtId="0" fontId="25" fillId="13" borderId="33" xfId="1" applyNumberFormat="1" applyFont="1" applyFill="1" applyBorder="1" applyAlignment="1" applyProtection="1"/>
    <xf numFmtId="0" fontId="25" fillId="13" borderId="33" xfId="0" applyFont="1" applyFill="1" applyBorder="1"/>
    <xf numFmtId="176" fontId="25" fillId="13" borderId="33" xfId="1" applyNumberFormat="1" applyFont="1" applyFill="1" applyBorder="1" applyAlignment="1" applyProtection="1"/>
    <xf numFmtId="10" fontId="25" fillId="13" borderId="33" xfId="1" applyNumberFormat="1" applyFont="1" applyFill="1" applyBorder="1" applyAlignment="1" applyProtection="1"/>
    <xf numFmtId="176" fontId="25" fillId="13" borderId="41" xfId="1" applyNumberFormat="1" applyFont="1" applyFill="1" applyBorder="1" applyAlignment="1" applyProtection="1"/>
    <xf numFmtId="0" fontId="6" fillId="0" borderId="34" xfId="0" applyFont="1" applyBorder="1"/>
    <xf numFmtId="176" fontId="25" fillId="13" borderId="35" xfId="1" applyNumberFormat="1" applyFont="1" applyFill="1" applyBorder="1" applyAlignment="1" applyProtection="1"/>
    <xf numFmtId="0" fontId="6" fillId="0" borderId="36" xfId="0" applyFont="1" applyBorder="1"/>
    <xf numFmtId="0" fontId="6" fillId="0" borderId="37" xfId="0" applyFont="1" applyBorder="1"/>
    <xf numFmtId="177" fontId="25" fillId="0" borderId="37" xfId="0" applyNumberFormat="1" applyFont="1" applyBorder="1"/>
    <xf numFmtId="176" fontId="25" fillId="0" borderId="37" xfId="1" applyNumberFormat="1" applyFont="1" applyBorder="1" applyAlignment="1" applyProtection="1"/>
    <xf numFmtId="0" fontId="25" fillId="13" borderId="37" xfId="1" applyNumberFormat="1" applyFont="1" applyFill="1" applyBorder="1" applyAlignment="1" applyProtection="1"/>
    <xf numFmtId="0" fontId="25" fillId="13" borderId="37" xfId="0" applyFont="1" applyFill="1" applyBorder="1"/>
    <xf numFmtId="176" fontId="25" fillId="13" borderId="37" xfId="1" applyNumberFormat="1" applyFont="1" applyFill="1" applyBorder="1" applyAlignment="1" applyProtection="1"/>
    <xf numFmtId="10" fontId="25" fillId="13" borderId="37" xfId="1" applyNumberFormat="1" applyFont="1" applyFill="1" applyBorder="1" applyAlignment="1" applyProtection="1"/>
    <xf numFmtId="176" fontId="25" fillId="13" borderId="42" xfId="1" applyNumberFormat="1" applyFont="1" applyFill="1" applyBorder="1" applyAlignment="1" applyProtection="1"/>
    <xf numFmtId="0" fontId="6" fillId="0" borderId="4" xfId="0" applyFont="1" applyBorder="1"/>
    <xf numFmtId="177" fontId="25" fillId="0" borderId="4" xfId="0" applyNumberFormat="1" applyFont="1" applyBorder="1"/>
    <xf numFmtId="176" fontId="25" fillId="0" borderId="4" xfId="1" applyNumberFormat="1" applyFont="1" applyBorder="1" applyAlignment="1" applyProtection="1"/>
    <xf numFmtId="0" fontId="25" fillId="13" borderId="4" xfId="1" applyNumberFormat="1" applyFont="1" applyFill="1" applyBorder="1" applyAlignment="1" applyProtection="1"/>
    <xf numFmtId="0" fontId="25" fillId="13" borderId="4" xfId="0" applyFont="1" applyFill="1" applyBorder="1"/>
    <xf numFmtId="176" fontId="25" fillId="13" borderId="4" xfId="1" applyNumberFormat="1" applyFont="1" applyFill="1" applyBorder="1" applyAlignment="1" applyProtection="1"/>
    <xf numFmtId="10" fontId="25" fillId="13" borderId="4" xfId="1" applyNumberFormat="1" applyFont="1" applyFill="1" applyBorder="1" applyAlignment="1" applyProtection="1"/>
    <xf numFmtId="0" fontId="6" fillId="0" borderId="113" xfId="0" applyFont="1" applyBorder="1" applyAlignment="1">
      <alignment horizontal="center" vertical="center"/>
    </xf>
    <xf numFmtId="0" fontId="6" fillId="0" borderId="114" xfId="0" applyFont="1" applyBorder="1" applyAlignment="1">
      <alignment horizontal="center" vertical="center"/>
    </xf>
    <xf numFmtId="0" fontId="7" fillId="0" borderId="114" xfId="0" applyFont="1" applyBorder="1" applyAlignment="1">
      <alignment horizontal="center" vertical="center" wrapText="1"/>
    </xf>
    <xf numFmtId="0" fontId="6" fillId="13" borderId="114" xfId="0" applyFont="1" applyFill="1" applyBorder="1" applyAlignment="1">
      <alignment horizontal="center" vertical="center" wrapText="1"/>
    </xf>
    <xf numFmtId="0" fontId="6" fillId="13" borderId="115" xfId="0" applyFont="1" applyFill="1" applyBorder="1" applyAlignment="1">
      <alignment horizontal="center" vertical="center" wrapText="1"/>
    </xf>
    <xf numFmtId="0" fontId="6" fillId="0" borderId="116" xfId="0" applyFont="1" applyBorder="1"/>
    <xf numFmtId="176" fontId="25" fillId="13" borderId="117" xfId="1" applyNumberFormat="1" applyFont="1" applyFill="1" applyBorder="1" applyAlignment="1" applyProtection="1"/>
    <xf numFmtId="0" fontId="6" fillId="0" borderId="118" xfId="0" applyFont="1" applyBorder="1"/>
    <xf numFmtId="176" fontId="25" fillId="13" borderId="119" xfId="1" applyNumberFormat="1" applyFont="1" applyFill="1" applyBorder="1" applyAlignment="1" applyProtection="1"/>
    <xf numFmtId="0" fontId="25" fillId="14" borderId="8" xfId="1" applyNumberFormat="1" applyFont="1" applyFill="1" applyBorder="1" applyAlignment="1" applyProtection="1"/>
    <xf numFmtId="0" fontId="25" fillId="14" borderId="8" xfId="0" applyFont="1" applyFill="1" applyBorder="1"/>
    <xf numFmtId="176" fontId="25" fillId="14" borderId="8" xfId="1" applyNumberFormat="1" applyFont="1" applyFill="1" applyBorder="1" applyAlignment="1" applyProtection="1"/>
    <xf numFmtId="10" fontId="25" fillId="14" borderId="8" xfId="1" applyNumberFormat="1" applyFont="1" applyFill="1" applyBorder="1" applyAlignment="1" applyProtection="1"/>
    <xf numFmtId="0" fontId="25" fillId="14" borderId="33" xfId="1" applyNumberFormat="1" applyFont="1" applyFill="1" applyBorder="1" applyAlignment="1" applyProtection="1"/>
    <xf numFmtId="0" fontId="25" fillId="14" borderId="33" xfId="0" applyFont="1" applyFill="1" applyBorder="1"/>
    <xf numFmtId="176" fontId="25" fillId="14" borderId="33" xfId="1" applyNumberFormat="1" applyFont="1" applyFill="1" applyBorder="1" applyAlignment="1" applyProtection="1"/>
    <xf numFmtId="10" fontId="25" fillId="14" borderId="33" xfId="1" applyNumberFormat="1" applyFont="1" applyFill="1" applyBorder="1" applyAlignment="1" applyProtection="1"/>
    <xf numFmtId="176" fontId="25" fillId="14" borderId="41" xfId="1" applyNumberFormat="1" applyFont="1" applyFill="1" applyBorder="1" applyAlignment="1" applyProtection="1"/>
    <xf numFmtId="176" fontId="25" fillId="14" borderId="35" xfId="1" applyNumberFormat="1" applyFont="1" applyFill="1" applyBorder="1" applyAlignment="1" applyProtection="1"/>
    <xf numFmtId="0" fontId="25" fillId="14" borderId="37" xfId="1" applyNumberFormat="1" applyFont="1" applyFill="1" applyBorder="1" applyAlignment="1" applyProtection="1"/>
    <xf numFmtId="0" fontId="25" fillId="14" borderId="37" xfId="0" applyFont="1" applyFill="1" applyBorder="1"/>
    <xf numFmtId="176" fontId="25" fillId="14" borderId="37" xfId="1" applyNumberFormat="1" applyFont="1" applyFill="1" applyBorder="1" applyAlignment="1" applyProtection="1"/>
    <xf numFmtId="10" fontId="25" fillId="14" borderId="37" xfId="1" applyNumberFormat="1" applyFont="1" applyFill="1" applyBorder="1" applyAlignment="1" applyProtection="1"/>
    <xf numFmtId="176" fontId="25" fillId="14" borderId="42" xfId="1" applyNumberFormat="1" applyFont="1" applyFill="1" applyBorder="1" applyAlignment="1" applyProtection="1"/>
    <xf numFmtId="0" fontId="25" fillId="14" borderId="4" xfId="1" applyNumberFormat="1" applyFont="1" applyFill="1" applyBorder="1" applyAlignment="1" applyProtection="1"/>
    <xf numFmtId="0" fontId="25" fillId="14" borderId="4" xfId="0" applyFont="1" applyFill="1" applyBorder="1"/>
    <xf numFmtId="176" fontId="25" fillId="14" borderId="4" xfId="1" applyNumberFormat="1" applyFont="1" applyFill="1" applyBorder="1" applyAlignment="1" applyProtection="1"/>
    <xf numFmtId="10" fontId="25" fillId="14" borderId="4" xfId="1" applyNumberFormat="1" applyFont="1" applyFill="1" applyBorder="1" applyAlignment="1" applyProtection="1"/>
    <xf numFmtId="0" fontId="6" fillId="14" borderId="114" xfId="0" applyFont="1" applyFill="1" applyBorder="1" applyAlignment="1">
      <alignment horizontal="center" vertical="center" wrapText="1"/>
    </xf>
    <xf numFmtId="0" fontId="6" fillId="14" borderId="115" xfId="0" applyFont="1" applyFill="1" applyBorder="1" applyAlignment="1">
      <alignment horizontal="center" vertical="center" wrapText="1"/>
    </xf>
    <xf numFmtId="176" fontId="25" fillId="14" borderId="117" xfId="1" applyNumberFormat="1" applyFont="1" applyFill="1" applyBorder="1" applyAlignment="1" applyProtection="1"/>
    <xf numFmtId="176" fontId="25" fillId="14" borderId="119" xfId="1" applyNumberFormat="1" applyFont="1" applyFill="1" applyBorder="1" applyAlignment="1" applyProtection="1"/>
    <xf numFmtId="0" fontId="20" fillId="0" borderId="127" xfId="0" quotePrefix="1" applyFont="1" applyBorder="1" applyAlignment="1" applyProtection="1">
      <alignment horizontal="right"/>
      <protection locked="0"/>
    </xf>
    <xf numFmtId="0" fontId="20" fillId="16" borderId="8" xfId="0" quotePrefix="1" applyFont="1" applyFill="1" applyBorder="1" applyAlignment="1">
      <alignment horizontal="right"/>
    </xf>
    <xf numFmtId="177" fontId="20" fillId="7" borderId="8" xfId="0" quotePrefix="1" applyNumberFormat="1" applyFont="1" applyFill="1" applyBorder="1" applyAlignment="1">
      <alignment horizontal="right"/>
    </xf>
    <xf numFmtId="179" fontId="0" fillId="0" borderId="0" xfId="0" applyNumberFormat="1" applyProtection="1">
      <protection locked="0"/>
    </xf>
    <xf numFmtId="0" fontId="1" fillId="2" borderId="0" xfId="0" applyFont="1" applyFill="1" applyAlignment="1">
      <alignment horizontal="center" vertical="center" wrapText="1"/>
    </xf>
    <xf numFmtId="179" fontId="1" fillId="4" borderId="0" xfId="0" quotePrefix="1" applyNumberFormat="1" applyFont="1" applyFill="1" applyAlignment="1">
      <alignment horizontal="right"/>
    </xf>
    <xf numFmtId="0" fontId="1" fillId="4" borderId="0" xfId="0" quotePrefix="1" applyFont="1" applyFill="1" applyAlignment="1">
      <alignment horizontal="right"/>
    </xf>
    <xf numFmtId="0" fontId="1" fillId="2" borderId="1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textRotation="255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5" fillId="0" borderId="0" xfId="0" quotePrefix="1" applyFont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0" fillId="5" borderId="43" xfId="0" applyFill="1" applyBorder="1" applyAlignment="1">
      <alignment horizontal="center" vertical="center"/>
    </xf>
    <xf numFmtId="0" fontId="0" fillId="5" borderId="44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5" borderId="45" xfId="0" applyFill="1" applyBorder="1" applyAlignment="1">
      <alignment horizontal="center" vertical="center"/>
    </xf>
    <xf numFmtId="0" fontId="0" fillId="5" borderId="38" xfId="0" applyFill="1" applyBorder="1" applyAlignment="1">
      <alignment horizontal="center" vertical="center"/>
    </xf>
    <xf numFmtId="0" fontId="0" fillId="5" borderId="39" xfId="0" applyFill="1" applyBorder="1" applyAlignment="1">
      <alignment horizontal="center" vertical="center"/>
    </xf>
    <xf numFmtId="0" fontId="0" fillId="5" borderId="40" xfId="0" applyFill="1" applyBorder="1" applyAlignment="1">
      <alignment horizontal="center" vertical="center"/>
    </xf>
    <xf numFmtId="0" fontId="0" fillId="5" borderId="32" xfId="0" applyFill="1" applyBorder="1" applyAlignment="1">
      <alignment horizontal="center" vertical="top"/>
    </xf>
    <xf numFmtId="0" fontId="0" fillId="5" borderId="33" xfId="0" applyFill="1" applyBorder="1" applyAlignment="1">
      <alignment horizontal="center" vertical="top"/>
    </xf>
    <xf numFmtId="0" fontId="0" fillId="5" borderId="41" xfId="0" applyFill="1" applyBorder="1" applyAlignment="1">
      <alignment horizontal="center" vertical="top"/>
    </xf>
    <xf numFmtId="0" fontId="0" fillId="5" borderId="38" xfId="0" applyFill="1" applyBorder="1" applyAlignment="1">
      <alignment horizontal="center" vertical="top"/>
    </xf>
    <xf numFmtId="0" fontId="0" fillId="5" borderId="39" xfId="0" applyFill="1" applyBorder="1" applyAlignment="1">
      <alignment horizontal="center" vertical="top"/>
    </xf>
    <xf numFmtId="0" fontId="0" fillId="5" borderId="40" xfId="0" applyFill="1" applyBorder="1" applyAlignment="1">
      <alignment horizontal="center" vertical="top"/>
    </xf>
    <xf numFmtId="0" fontId="11" fillId="0" borderId="0" xfId="0" applyFont="1" applyAlignment="1" applyProtection="1">
      <alignment horizontal="left" vertical="center"/>
      <protection locked="0"/>
    </xf>
    <xf numFmtId="0" fontId="1" fillId="2" borderId="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6" fillId="0" borderId="17" xfId="0" applyFont="1" applyBorder="1" applyAlignment="1" applyProtection="1">
      <alignment horizontal="center" vertical="center"/>
      <protection locked="0"/>
    </xf>
    <xf numFmtId="0" fontId="1" fillId="6" borderId="1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1" fillId="6" borderId="1" xfId="0" applyFont="1" applyFill="1" applyBorder="1" applyAlignment="1">
      <alignment horizontal="center" vertical="top"/>
    </xf>
    <xf numFmtId="0" fontId="1" fillId="6" borderId="3" xfId="0" applyFont="1" applyFill="1" applyBorder="1" applyAlignment="1">
      <alignment horizontal="center" vertical="top"/>
    </xf>
    <xf numFmtId="0" fontId="1" fillId="6" borderId="10" xfId="0" applyFont="1" applyFill="1" applyBorder="1" applyAlignment="1">
      <alignment horizontal="center" vertical="top"/>
    </xf>
    <xf numFmtId="0" fontId="1" fillId="6" borderId="7" xfId="0" applyFont="1" applyFill="1" applyBorder="1" applyAlignment="1">
      <alignment horizontal="center" vertical="top"/>
    </xf>
    <xf numFmtId="0" fontId="0" fillId="5" borderId="11" xfId="0" applyFill="1" applyBorder="1" applyAlignment="1">
      <alignment horizontal="center" vertical="center" wrapText="1"/>
    </xf>
    <xf numFmtId="0" fontId="0" fillId="5" borderId="35" xfId="0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/>
    </xf>
    <xf numFmtId="0" fontId="1" fillId="5" borderId="1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1" fillId="0" borderId="0" xfId="0" applyFont="1" applyAlignment="1">
      <alignment horizontal="lef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3" xfId="0" quotePrefix="1" applyFont="1" applyFill="1" applyBorder="1" applyAlignment="1">
      <alignment horizontal="center" vertical="center"/>
    </xf>
    <xf numFmtId="0" fontId="1" fillId="2" borderId="7" xfId="0" quotePrefix="1" applyFont="1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 wrapText="1"/>
    </xf>
    <xf numFmtId="0" fontId="0" fillId="9" borderId="8" xfId="0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 wrapText="1"/>
    </xf>
    <xf numFmtId="0" fontId="0" fillId="9" borderId="8" xfId="0" applyFill="1" applyBorder="1" applyAlignment="1">
      <alignment horizontal="center" wrapText="1"/>
    </xf>
    <xf numFmtId="0" fontId="1" fillId="9" borderId="4" xfId="0" applyFont="1" applyFill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shrinkToFit="1"/>
    </xf>
    <xf numFmtId="0" fontId="1" fillId="2" borderId="17" xfId="0" applyFont="1" applyFill="1" applyBorder="1" applyAlignment="1">
      <alignment horizontal="center" vertical="center" shrinkToFit="1"/>
    </xf>
    <xf numFmtId="0" fontId="1" fillId="6" borderId="4" xfId="0" quotePrefix="1" applyFont="1" applyFill="1" applyBorder="1" applyAlignment="1">
      <alignment horizontal="center" vertical="center" wrapText="1"/>
    </xf>
    <xf numFmtId="0" fontId="1" fillId="6" borderId="9" xfId="0" quotePrefix="1" applyFont="1" applyFill="1" applyBorder="1" applyAlignment="1">
      <alignment horizontal="center" vertical="center" wrapText="1"/>
    </xf>
    <xf numFmtId="0" fontId="1" fillId="6" borderId="8" xfId="0" quotePrefix="1" applyFont="1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26" xfId="0" applyFont="1" applyFill="1" applyBorder="1" applyAlignment="1">
      <alignment horizontal="center" vertical="center" wrapText="1"/>
    </xf>
    <xf numFmtId="0" fontId="16" fillId="11" borderId="12" xfId="0" applyFont="1" applyFill="1" applyBorder="1" applyAlignment="1">
      <alignment horizontal="center" vertical="center"/>
    </xf>
    <xf numFmtId="0" fontId="16" fillId="11" borderId="17" xfId="0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5" fillId="0" borderId="11" xfId="0" quotePrefix="1" applyFont="1" applyBorder="1" applyAlignment="1">
      <alignment horizontal="center" vertical="center"/>
    </xf>
    <xf numFmtId="0" fontId="16" fillId="10" borderId="12" xfId="0" applyFont="1" applyFill="1" applyBorder="1" applyAlignment="1">
      <alignment horizontal="center" vertical="center"/>
    </xf>
    <xf numFmtId="0" fontId="16" fillId="10" borderId="17" xfId="0" applyFont="1" applyFill="1" applyBorder="1" applyAlignment="1">
      <alignment horizontal="center" vertical="center"/>
    </xf>
    <xf numFmtId="0" fontId="18" fillId="12" borderId="12" xfId="0" applyFont="1" applyFill="1" applyBorder="1" applyAlignment="1">
      <alignment horizontal="center" vertical="center"/>
    </xf>
    <xf numFmtId="0" fontId="18" fillId="12" borderId="14" xfId="0" applyFont="1" applyFill="1" applyBorder="1" applyAlignment="1">
      <alignment horizontal="center" vertical="center"/>
    </xf>
    <xf numFmtId="0" fontId="17" fillId="8" borderId="12" xfId="0" applyFont="1" applyFill="1" applyBorder="1" applyAlignment="1">
      <alignment horizontal="center" vertical="center"/>
    </xf>
    <xf numFmtId="0" fontId="17" fillId="8" borderId="14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8" fillId="12" borderId="17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7" fillId="8" borderId="17" xfId="0" applyFont="1" applyFill="1" applyBorder="1" applyAlignment="1">
      <alignment horizontal="center" vertical="center"/>
    </xf>
    <xf numFmtId="0" fontId="26" fillId="13" borderId="120" xfId="0" applyFont="1" applyFill="1" applyBorder="1" applyAlignment="1">
      <alignment horizontal="center" vertical="center"/>
    </xf>
    <xf numFmtId="0" fontId="26" fillId="13" borderId="121" xfId="0" applyFont="1" applyFill="1" applyBorder="1" applyAlignment="1">
      <alignment horizontal="center" vertical="center"/>
    </xf>
    <xf numFmtId="0" fontId="26" fillId="13" borderId="122" xfId="0" applyFont="1" applyFill="1" applyBorder="1" applyAlignment="1">
      <alignment horizontal="center" vertical="center"/>
    </xf>
    <xf numFmtId="0" fontId="26" fillId="14" borderId="123" xfId="0" applyFont="1" applyFill="1" applyBorder="1" applyAlignment="1">
      <alignment horizontal="center" vertical="center"/>
    </xf>
    <xf numFmtId="0" fontId="26" fillId="14" borderId="124" xfId="0" applyFont="1" applyFill="1" applyBorder="1" applyAlignment="1">
      <alignment horizontal="center" vertical="center"/>
    </xf>
    <xf numFmtId="0" fontId="26" fillId="14" borderId="125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Medium9"/>
  <colors>
    <mruColors>
      <color rgb="FFE961DC"/>
      <color rgb="FFFF99FF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</xdr:row>
      <xdr:rowOff>28575</xdr:rowOff>
    </xdr:from>
    <xdr:to>
      <xdr:col>6</xdr:col>
      <xdr:colOff>1</xdr:colOff>
      <xdr:row>8</xdr:row>
      <xdr:rowOff>121286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" y="952500"/>
          <a:ext cx="6724650" cy="607061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胃がん検診の対象者</a:t>
          </a:r>
          <a:r>
            <a:rPr kumimoji="1" lang="en-US" altLang="ja-JP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</a:t>
          </a:r>
          <a:r>
            <a:rPr kumimoji="1" lang="ja-JP" altLang="ja-JP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900" b="1"/>
            <a:t>国の指針に基づくがん検診のデータとなります。</a:t>
          </a:r>
          <a:endParaRPr kumimoji="1" lang="en-US" altLang="ja-JP" sz="900" b="1"/>
        </a:p>
        <a:p>
          <a:r>
            <a:rPr kumimoji="1" lang="ja-JP" altLang="en-US" sz="900" b="1"/>
            <a:t>区市町村が実施するがん検診について、東京都では、国の指針に基づく検診の実施を推奨しています。</a:t>
          </a:r>
          <a:endParaRPr kumimoji="1" lang="en-US" altLang="ja-JP" sz="900" b="1"/>
        </a:p>
        <a:p>
          <a:r>
            <a:rPr kumimoji="1" lang="ja-JP" altLang="en-US" sz="900" b="1"/>
            <a:t>太枠内は、</a:t>
          </a:r>
          <a:r>
            <a:rPr kumimoji="1" lang="ja-JP" altLang="en-US" sz="900" b="1">
              <a:solidFill>
                <a:srgbClr val="FF0000"/>
              </a:solidFill>
            </a:rPr>
            <a:t>本年度回答した令和６年度地域保健・健康増進事業報告の内容をコピー</a:t>
          </a:r>
          <a:r>
            <a:rPr kumimoji="1" lang="en-US" altLang="ja-JP" sz="900" b="1">
              <a:solidFill>
                <a:srgbClr val="FF0000"/>
              </a:solidFill>
            </a:rPr>
            <a:t>&amp;</a:t>
          </a:r>
          <a:r>
            <a:rPr kumimoji="1" lang="ja-JP" altLang="en-US" sz="900" b="1">
              <a:solidFill>
                <a:srgbClr val="FF0000"/>
              </a:solidFill>
            </a:rPr>
            <a:t>ペースト</a:t>
          </a:r>
          <a:r>
            <a:rPr kumimoji="1" lang="ja-JP" altLang="en-US" sz="900" b="1"/>
            <a:t>してください。</a:t>
          </a:r>
        </a:p>
      </xdr:txBody>
    </xdr:sp>
    <xdr:clientData/>
  </xdr:twoCellAnchor>
  <xdr:twoCellAnchor>
    <xdr:from>
      <xdr:col>6</xdr:col>
      <xdr:colOff>62753</xdr:colOff>
      <xdr:row>16</xdr:row>
      <xdr:rowOff>98611</xdr:rowOff>
    </xdr:from>
    <xdr:to>
      <xdr:col>10</xdr:col>
      <xdr:colOff>510988</xdr:colOff>
      <xdr:row>27</xdr:row>
      <xdr:rowOff>89647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122894" y="2913529"/>
          <a:ext cx="2922494" cy="18646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/>
            <a:t>【</a:t>
          </a:r>
          <a:r>
            <a:rPr kumimoji="1" lang="ja-JP" altLang="en-US" sz="1200" b="1"/>
            <a:t>注意　</a:t>
          </a:r>
          <a:r>
            <a:rPr kumimoji="1" lang="en-US" altLang="ja-JP" sz="1200" b="1"/>
            <a:t>※</a:t>
          </a:r>
          <a:r>
            <a:rPr kumimoji="1" lang="ja-JP" altLang="en-US" sz="1200" b="1"/>
            <a:t>胃がん検診のみ</a:t>
          </a:r>
          <a:r>
            <a:rPr kumimoji="1" lang="en-US" altLang="ja-JP" sz="1200" b="1"/>
            <a:t>】</a:t>
          </a:r>
        </a:p>
        <a:p>
          <a:endParaRPr kumimoji="1" lang="en-US" altLang="ja-JP" sz="1200" b="1"/>
        </a:p>
        <a:p>
          <a:r>
            <a:rPr kumimoji="1" lang="ja-JP" altLang="en-US" sz="1200" b="1"/>
            <a:t>合計欄を除いてコピー＆ペーストしてください。</a:t>
          </a:r>
          <a:endParaRPr kumimoji="1" lang="en-US" altLang="ja-JP" sz="1200" b="1"/>
        </a:p>
        <a:p>
          <a:r>
            <a:rPr kumimoji="1" lang="ja-JP" altLang="en-US" sz="1200" b="1"/>
            <a:t>（合計欄には、数式が入っています。</a:t>
          </a:r>
          <a:r>
            <a:rPr kumimoji="1" lang="en-US" altLang="ja-JP" sz="1200" b="1"/>
            <a:t>)</a:t>
          </a:r>
        </a:p>
        <a:p>
          <a:endParaRPr kumimoji="1" lang="en-US" altLang="ja-JP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63499</xdr:colOff>
      <xdr:row>3</xdr:row>
      <xdr:rowOff>104775</xdr:rowOff>
    </xdr:from>
    <xdr:to>
      <xdr:col>11</xdr:col>
      <xdr:colOff>566056</xdr:colOff>
      <xdr:row>7</xdr:row>
      <xdr:rowOff>13336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3499" y="692604"/>
          <a:ext cx="5684157" cy="561703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胃がん検診の対象者</a:t>
          </a:r>
          <a:r>
            <a:rPr kumimoji="1" lang="en-US" altLang="ja-JP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</a:t>
          </a:r>
          <a:r>
            <a:rPr kumimoji="1" lang="ja-JP" altLang="ja-JP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900" b="1"/>
            <a:t>国の指針に基づくがん検診のデータとなります。</a:t>
          </a:r>
          <a:endParaRPr kumimoji="1" lang="en-US" altLang="ja-JP" sz="900" b="1"/>
        </a:p>
        <a:p>
          <a:r>
            <a:rPr kumimoji="1" lang="ja-JP" altLang="en-US" sz="900" b="1"/>
            <a:t>区市町村が実施するがん検診について、東京都では、国の指針に基づく検診の実施を推奨しています。</a:t>
          </a:r>
          <a:endParaRPr kumimoji="1" lang="en-US" altLang="ja-JP" sz="900" b="1"/>
        </a:p>
        <a:p>
          <a:r>
            <a:rPr kumimoji="1" lang="ja-JP" altLang="en-US" sz="900" b="1"/>
            <a:t>太枠内は、</a:t>
          </a:r>
          <a:r>
            <a:rPr kumimoji="1" lang="ja-JP" altLang="en-US" sz="900" b="1">
              <a:solidFill>
                <a:srgbClr val="FF0000"/>
              </a:solidFill>
            </a:rPr>
            <a:t>本年度回答した令和６年度地域保健・健康増進事業報告の内容をコピー</a:t>
          </a:r>
          <a:r>
            <a:rPr kumimoji="1" lang="en-US" altLang="ja-JP" sz="900" b="1">
              <a:solidFill>
                <a:srgbClr val="FF0000"/>
              </a:solidFill>
            </a:rPr>
            <a:t>&amp;</a:t>
          </a:r>
          <a:r>
            <a:rPr kumimoji="1" lang="ja-JP" altLang="en-US" sz="900" b="1">
              <a:solidFill>
                <a:srgbClr val="FF0000"/>
              </a:solidFill>
            </a:rPr>
            <a:t>ペースト</a:t>
          </a:r>
          <a:r>
            <a:rPr kumimoji="1" lang="ja-JP" altLang="en-US" sz="900" b="1">
              <a:solidFill>
                <a:sysClr val="windowText" lastClr="000000"/>
              </a:solidFill>
            </a:rPr>
            <a:t>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29135</xdr:colOff>
      <xdr:row>4</xdr:row>
      <xdr:rowOff>152400</xdr:rowOff>
    </xdr:from>
    <xdr:to>
      <xdr:col>5</xdr:col>
      <xdr:colOff>604445</xdr:colOff>
      <xdr:row>8</xdr:row>
      <xdr:rowOff>91200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29135" y="887506"/>
          <a:ext cx="6016886" cy="620118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胃がん検診の対象者</a:t>
          </a:r>
          <a:r>
            <a:rPr kumimoji="1" lang="en-US" altLang="ja-JP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</a:t>
          </a:r>
          <a:r>
            <a:rPr kumimoji="1" lang="ja-JP" altLang="ja-JP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900" b="1"/>
            <a:t>国の指針に基づくがん検診のデータとなります。</a:t>
          </a:r>
          <a:endParaRPr kumimoji="1" lang="en-US" altLang="ja-JP" sz="900" b="1"/>
        </a:p>
        <a:p>
          <a:r>
            <a:rPr kumimoji="1" lang="ja-JP" altLang="en-US" sz="900" b="1"/>
            <a:t>区市町村が実施するがん検診について、東京都では、国の指針に基づく検診の実施を推奨しています。</a:t>
          </a:r>
          <a:endParaRPr kumimoji="1" lang="en-US" altLang="ja-JP" sz="900" b="1"/>
        </a:p>
        <a:p>
          <a:r>
            <a:rPr kumimoji="1" lang="ja-JP" altLang="en-US" sz="900" b="1"/>
            <a:t>太枠内は、</a:t>
          </a:r>
          <a:r>
            <a:rPr kumimoji="1" lang="ja-JP" altLang="en-US" sz="900" b="1">
              <a:solidFill>
                <a:srgbClr val="0070C0"/>
              </a:solidFill>
            </a:rPr>
            <a:t>昨年度回答した都の令和６年度精度管理評価事業プロセス指標調査票の内容をコピー</a:t>
          </a:r>
          <a:r>
            <a:rPr kumimoji="1" lang="en-US" altLang="ja-JP" sz="900" b="1">
              <a:solidFill>
                <a:srgbClr val="0070C0"/>
              </a:solidFill>
            </a:rPr>
            <a:t>&amp;</a:t>
          </a:r>
          <a:r>
            <a:rPr kumimoji="1" lang="ja-JP" altLang="en-US" sz="900" b="1">
              <a:solidFill>
                <a:srgbClr val="0070C0"/>
              </a:solidFill>
            </a:rPr>
            <a:t>ペースト</a:t>
          </a:r>
          <a:r>
            <a:rPr kumimoji="1" lang="ja-JP" altLang="en-US" sz="900" b="1">
              <a:solidFill>
                <a:sysClr val="windowText" lastClr="000000"/>
              </a:solidFill>
            </a:rPr>
            <a:t>してください</a:t>
          </a:r>
          <a:r>
            <a:rPr kumimoji="1" lang="ja-JP" altLang="en-US" sz="900" b="1">
              <a:solidFill>
                <a:schemeClr val="dk1"/>
              </a:solidFill>
            </a:rPr>
            <a:t>。</a:t>
          </a:r>
          <a:endParaRPr kumimoji="1" lang="en-US" altLang="ja-JP" sz="9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13</xdr:col>
      <xdr:colOff>572621</xdr:colOff>
      <xdr:row>6</xdr:row>
      <xdr:rowOff>102796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0" y="582706"/>
          <a:ext cx="6724650" cy="607061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胃がん検診の対象者</a:t>
          </a:r>
          <a:r>
            <a:rPr kumimoji="1" lang="en-US" altLang="ja-JP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</a:t>
          </a:r>
          <a:r>
            <a:rPr kumimoji="1" lang="ja-JP" altLang="ja-JP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900" b="1"/>
            <a:t>国の指針に基づくがん検診のデータとなります。</a:t>
          </a:r>
          <a:endParaRPr kumimoji="1" lang="en-US" altLang="ja-JP" sz="900" b="1"/>
        </a:p>
        <a:p>
          <a:r>
            <a:rPr kumimoji="1" lang="ja-JP" altLang="en-US" sz="900" b="1"/>
            <a:t>区市町村が実施するがん検診について、東京都では、国の指針に基づく検診の実施を推奨しています。</a:t>
          </a:r>
          <a:endParaRPr kumimoji="1" lang="en-US" altLang="ja-JP" sz="900" b="1"/>
        </a:p>
        <a:p>
          <a:r>
            <a:rPr kumimoji="1" lang="ja-JP" altLang="en-US" sz="900" b="1"/>
            <a:t>太枠内は</a:t>
          </a:r>
          <a:r>
            <a:rPr kumimoji="1" lang="ja-JP" altLang="en-US" sz="900" b="1">
              <a:solidFill>
                <a:srgbClr val="0070C0"/>
              </a:solidFill>
            </a:rPr>
            <a:t>、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昨年度回答した都の令和６年度精度管理評価事業プロセス指標調査票の内容</a:t>
          </a:r>
          <a:r>
            <a:rPr kumimoji="1" lang="ja-JP" altLang="ja-JP" sz="1100" b="1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をコピー</a:t>
          </a:r>
          <a:r>
            <a:rPr kumimoji="1" lang="en-US" altLang="ja-JP" sz="1100" b="1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&amp;</a:t>
          </a:r>
          <a:r>
            <a:rPr kumimoji="1" lang="ja-JP" altLang="ja-JP" sz="1100" b="1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ペースト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してください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。</a:t>
          </a:r>
          <a:endParaRPr kumimoji="1" lang="en-US" altLang="ja-JP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24</xdr:col>
      <xdr:colOff>22411</xdr:colOff>
      <xdr:row>3</xdr:row>
      <xdr:rowOff>22412</xdr:rowOff>
    </xdr:from>
    <xdr:to>
      <xdr:col>33</xdr:col>
      <xdr:colOff>348503</xdr:colOff>
      <xdr:row>6</xdr:row>
      <xdr:rowOff>125208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13962529" y="605118"/>
          <a:ext cx="6724650" cy="607061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胃がん検診の対象者</a:t>
          </a:r>
          <a:r>
            <a:rPr kumimoji="1" lang="en-US" altLang="ja-JP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</a:t>
          </a:r>
          <a:r>
            <a:rPr kumimoji="1" lang="ja-JP" altLang="ja-JP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900" b="1"/>
            <a:t>国の指針に基づくがん検診のデータとなります。</a:t>
          </a:r>
          <a:endParaRPr kumimoji="1" lang="en-US" altLang="ja-JP" sz="900" b="1"/>
        </a:p>
        <a:p>
          <a:r>
            <a:rPr kumimoji="1" lang="ja-JP" altLang="en-US" sz="900" b="1"/>
            <a:t>区市町村が実施するがん検診について、東京都では、国の指針に基づく検診の実施を推奨しています。</a:t>
          </a:r>
          <a:endParaRPr kumimoji="1" lang="en-US" altLang="ja-JP" sz="900" b="1"/>
        </a:p>
        <a:p>
          <a:r>
            <a:rPr kumimoji="1" lang="ja-JP" altLang="en-US" sz="900" b="1"/>
            <a:t>太枠内は、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昨年度回答した都の令和６年度精度管理評価事業プロセス指標調査票の内容</a:t>
          </a:r>
          <a:r>
            <a:rPr kumimoji="1" lang="ja-JP" altLang="ja-JP" sz="1100" b="1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をコピー</a:t>
          </a:r>
          <a:r>
            <a:rPr kumimoji="1" lang="en-US" altLang="ja-JP" sz="1100" b="1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&amp;</a:t>
          </a:r>
          <a:r>
            <a:rPr kumimoji="1" lang="ja-JP" altLang="ja-JP" sz="1100" b="1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ペースト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してください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。</a:t>
          </a:r>
          <a:endParaRPr kumimoji="1" lang="ja-JP" altLang="en-US" sz="9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54428</xdr:colOff>
      <xdr:row>5</xdr:row>
      <xdr:rowOff>136072</xdr:rowOff>
    </xdr:from>
    <xdr:to>
      <xdr:col>17</xdr:col>
      <xdr:colOff>231321</xdr:colOff>
      <xdr:row>10</xdr:row>
      <xdr:rowOff>13608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54428" y="1578429"/>
          <a:ext cx="9021536" cy="762000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胃がん検診の対象者</a:t>
          </a:r>
          <a:r>
            <a:rPr kumimoji="1" lang="en-US" altLang="ja-JP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</a:t>
          </a:r>
          <a:r>
            <a:rPr kumimoji="1" lang="ja-JP" altLang="ja-JP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1050" b="1"/>
            <a:t>国の指針に基づくがん検診のデータとなります。</a:t>
          </a:r>
          <a:endParaRPr kumimoji="1" lang="en-US" altLang="ja-JP" sz="1050" b="1"/>
        </a:p>
        <a:p>
          <a:r>
            <a:rPr kumimoji="1" lang="ja-JP" altLang="en-US" sz="1050" b="1"/>
            <a:t>区市町村が実施するがん検診について、東京都では、国の指針に基づく検診の実施を推奨しています。</a:t>
          </a:r>
          <a:endParaRPr kumimoji="1" lang="en-US" altLang="ja-JP" sz="1050" b="1"/>
        </a:p>
        <a:p>
          <a:r>
            <a:rPr kumimoji="1" lang="ja-JP" altLang="en-US" sz="1050" b="1"/>
            <a:t>太枠内は、本年度回答した</a:t>
          </a:r>
          <a:r>
            <a:rPr kumimoji="1" lang="ja-JP" altLang="en-US" sz="1050" b="1">
              <a:solidFill>
                <a:srgbClr val="FF0000"/>
              </a:solidFill>
            </a:rPr>
            <a:t>令和６年度地域保健・健康増進事業報告の内容をコピー</a:t>
          </a:r>
          <a:r>
            <a:rPr kumimoji="1" lang="en-US" altLang="ja-JP" sz="1050" b="1">
              <a:solidFill>
                <a:srgbClr val="FF0000"/>
              </a:solidFill>
            </a:rPr>
            <a:t>&amp;</a:t>
          </a:r>
          <a:r>
            <a:rPr kumimoji="1" lang="ja-JP" altLang="en-US" sz="1050" b="1">
              <a:solidFill>
                <a:srgbClr val="FF0000"/>
              </a:solidFill>
            </a:rPr>
            <a:t>ペースト</a:t>
          </a:r>
          <a:r>
            <a:rPr kumimoji="1" lang="ja-JP" altLang="en-US" sz="1050" b="1"/>
            <a:t>してください。</a:t>
          </a:r>
        </a:p>
      </xdr:txBody>
    </xdr:sp>
    <xdr:clientData/>
  </xdr:twoCellAnchor>
  <xdr:twoCellAnchor>
    <xdr:from>
      <xdr:col>20</xdr:col>
      <xdr:colOff>76200</xdr:colOff>
      <xdr:row>6</xdr:row>
      <xdr:rowOff>10885</xdr:rowOff>
    </xdr:from>
    <xdr:to>
      <xdr:col>37</xdr:col>
      <xdr:colOff>253093</xdr:colOff>
      <xdr:row>10</xdr:row>
      <xdr:rowOff>51707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/>
      </xdr:nvSpPr>
      <xdr:spPr>
        <a:xfrm>
          <a:off x="13008429" y="1589314"/>
          <a:ext cx="10953750" cy="759279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胃がん検診の対象者</a:t>
          </a:r>
          <a:r>
            <a:rPr kumimoji="1" lang="en-US" altLang="ja-JP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</a:t>
          </a:r>
          <a:r>
            <a:rPr kumimoji="1" lang="ja-JP" altLang="ja-JP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1050" b="1"/>
            <a:t>国の指針に基づくがん検診のデータとなります。</a:t>
          </a:r>
          <a:endParaRPr kumimoji="1" lang="en-US" altLang="ja-JP" sz="1050" b="1"/>
        </a:p>
        <a:p>
          <a:r>
            <a:rPr kumimoji="1" lang="ja-JP" altLang="en-US" sz="1050" b="1"/>
            <a:t>区市町村が実施するがん検診について、東京都では、国の指針に基づく検診の実施を推奨しています。</a:t>
          </a:r>
          <a:endParaRPr kumimoji="1" lang="en-US" altLang="ja-JP" sz="1050" b="1"/>
        </a:p>
        <a:p>
          <a:r>
            <a:rPr kumimoji="1" lang="ja-JP" altLang="en-US" sz="1050" b="1"/>
            <a:t>太枠内は、本年度回答した</a:t>
          </a:r>
          <a:r>
            <a:rPr kumimoji="1" lang="ja-JP" altLang="en-US" sz="1050" b="1">
              <a:solidFill>
                <a:srgbClr val="FF0000"/>
              </a:solidFill>
            </a:rPr>
            <a:t>令和６年度地域保健・健康増進事業報告の内容をコピー</a:t>
          </a:r>
          <a:r>
            <a:rPr kumimoji="1" lang="en-US" altLang="ja-JP" sz="1050" b="1">
              <a:solidFill>
                <a:srgbClr val="FF0000"/>
              </a:solidFill>
            </a:rPr>
            <a:t>&amp;</a:t>
          </a:r>
          <a:r>
            <a:rPr kumimoji="1" lang="ja-JP" altLang="en-US" sz="1050" b="1">
              <a:solidFill>
                <a:srgbClr val="FF0000"/>
              </a:solidFill>
            </a:rPr>
            <a:t>ペースト</a:t>
          </a:r>
          <a:r>
            <a:rPr kumimoji="1" lang="ja-JP" altLang="en-US" sz="1050" b="1"/>
            <a:t>してください。</a:t>
          </a:r>
        </a:p>
      </xdr:txBody>
    </xdr:sp>
    <xdr:clientData/>
  </xdr:twoCellAnchor>
  <xdr:twoCellAnchor>
    <xdr:from>
      <xdr:col>40</xdr:col>
      <xdr:colOff>130628</xdr:colOff>
      <xdr:row>6</xdr:row>
      <xdr:rowOff>32657</xdr:rowOff>
    </xdr:from>
    <xdr:to>
      <xdr:col>57</xdr:col>
      <xdr:colOff>307521</xdr:colOff>
      <xdr:row>10</xdr:row>
      <xdr:rowOff>73479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/>
      </xdr:nvSpPr>
      <xdr:spPr>
        <a:xfrm>
          <a:off x="25995085" y="1611086"/>
          <a:ext cx="10953750" cy="759279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胃がん検診の対象者</a:t>
          </a:r>
          <a:r>
            <a:rPr kumimoji="1" lang="en-US" altLang="ja-JP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</a:t>
          </a:r>
          <a:r>
            <a:rPr kumimoji="1" lang="ja-JP" altLang="ja-JP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1050" b="1"/>
            <a:t>国の指針に基づくがん検診のデータとなります。</a:t>
          </a:r>
          <a:endParaRPr kumimoji="1" lang="en-US" altLang="ja-JP" sz="1050" b="1"/>
        </a:p>
        <a:p>
          <a:r>
            <a:rPr kumimoji="1" lang="ja-JP" altLang="en-US" sz="1050" b="1"/>
            <a:t>区市町村が実施するがん検診について、東京都では、国の指針に基づく検診の実施を推奨しています。</a:t>
          </a:r>
          <a:endParaRPr kumimoji="1" lang="en-US" altLang="ja-JP" sz="1050" b="1"/>
        </a:p>
        <a:p>
          <a:r>
            <a:rPr kumimoji="1" lang="ja-JP" altLang="en-US" sz="1050" b="1"/>
            <a:t>太枠内は、本年度回答した</a:t>
          </a:r>
          <a:r>
            <a:rPr kumimoji="1" lang="ja-JP" altLang="en-US" sz="1050" b="1">
              <a:solidFill>
                <a:srgbClr val="FF0000"/>
              </a:solidFill>
            </a:rPr>
            <a:t>令和６年度地域保健・健康増進事業報告の内容をコピー</a:t>
          </a:r>
          <a:r>
            <a:rPr kumimoji="1" lang="en-US" altLang="ja-JP" sz="1050" b="1">
              <a:solidFill>
                <a:srgbClr val="FF0000"/>
              </a:solidFill>
            </a:rPr>
            <a:t>&amp;</a:t>
          </a:r>
          <a:r>
            <a:rPr kumimoji="1" lang="ja-JP" altLang="en-US" sz="1050" b="1">
              <a:solidFill>
                <a:srgbClr val="FF0000"/>
              </a:solidFill>
            </a:rPr>
            <a:t>ペースト</a:t>
          </a:r>
          <a:r>
            <a:rPr kumimoji="1" lang="ja-JP" altLang="en-US" sz="1050" b="1"/>
            <a:t>してください。</a:t>
          </a:r>
        </a:p>
      </xdr:txBody>
    </xdr:sp>
    <xdr:clientData/>
  </xdr:twoCellAnchor>
  <xdr:twoCellAnchor>
    <xdr:from>
      <xdr:col>60</xdr:col>
      <xdr:colOff>141514</xdr:colOff>
      <xdr:row>6</xdr:row>
      <xdr:rowOff>43543</xdr:rowOff>
    </xdr:from>
    <xdr:to>
      <xdr:col>77</xdr:col>
      <xdr:colOff>318407</xdr:colOff>
      <xdr:row>10</xdr:row>
      <xdr:rowOff>84365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/>
      </xdr:nvSpPr>
      <xdr:spPr>
        <a:xfrm>
          <a:off x="38938200" y="1621972"/>
          <a:ext cx="10953750" cy="759279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胃がん検診の対象者</a:t>
          </a:r>
          <a:r>
            <a:rPr kumimoji="1" lang="en-US" altLang="ja-JP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</a:t>
          </a:r>
          <a:r>
            <a:rPr kumimoji="1" lang="ja-JP" altLang="ja-JP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1050" b="1"/>
            <a:t>国の指針に基づくがん検診のデータとなります。</a:t>
          </a:r>
          <a:endParaRPr kumimoji="1" lang="en-US" altLang="ja-JP" sz="1050" b="1"/>
        </a:p>
        <a:p>
          <a:r>
            <a:rPr kumimoji="1" lang="ja-JP" altLang="en-US" sz="1050" b="1"/>
            <a:t>区市町村が実施するがん検診について、東京都では、国の指針に基づく検診の実施を推奨しています。</a:t>
          </a:r>
          <a:endParaRPr kumimoji="1" lang="en-US" altLang="ja-JP" sz="1050" b="1"/>
        </a:p>
        <a:p>
          <a:r>
            <a:rPr kumimoji="1" lang="ja-JP" altLang="en-US" sz="1050" b="1"/>
            <a:t>太枠内は、本年度回答した</a:t>
          </a:r>
          <a:r>
            <a:rPr kumimoji="1" lang="ja-JP" altLang="en-US" sz="1050" b="1">
              <a:solidFill>
                <a:srgbClr val="FF0000"/>
              </a:solidFill>
            </a:rPr>
            <a:t>令和６年度地域保健・健康増進事業報告の内容をコピー</a:t>
          </a:r>
          <a:r>
            <a:rPr kumimoji="1" lang="en-US" altLang="ja-JP" sz="1050" b="1">
              <a:solidFill>
                <a:srgbClr val="FF0000"/>
              </a:solidFill>
            </a:rPr>
            <a:t>&amp;</a:t>
          </a:r>
          <a:r>
            <a:rPr kumimoji="1" lang="ja-JP" altLang="en-US" sz="1050" b="1">
              <a:solidFill>
                <a:srgbClr val="FF0000"/>
              </a:solidFill>
            </a:rPr>
            <a:t>ペースト</a:t>
          </a:r>
          <a:r>
            <a:rPr kumimoji="1" lang="ja-JP" altLang="en-US" sz="1050" b="1"/>
            <a:t>してください。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119742</xdr:colOff>
      <xdr:row>5</xdr:row>
      <xdr:rowOff>125639</xdr:rowOff>
    </xdr:from>
    <xdr:to>
      <xdr:col>16</xdr:col>
      <xdr:colOff>710292</xdr:colOff>
      <xdr:row>10</xdr:row>
      <xdr:rowOff>3175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/>
      </xdr:nvSpPr>
      <xdr:spPr>
        <a:xfrm>
          <a:off x="119742" y="1279525"/>
          <a:ext cx="10953750" cy="759279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胃がん検診の対象者</a:t>
          </a:r>
          <a:r>
            <a:rPr kumimoji="1" lang="en-US" altLang="ja-JP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</a:t>
          </a:r>
          <a:r>
            <a:rPr kumimoji="1" lang="ja-JP" altLang="ja-JP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1050" b="1"/>
            <a:t>国の指針に基づくがん検診のデータとなります。</a:t>
          </a:r>
          <a:endParaRPr kumimoji="1" lang="en-US" altLang="ja-JP" sz="1050" b="1"/>
        </a:p>
        <a:p>
          <a:r>
            <a:rPr kumimoji="1" lang="ja-JP" altLang="en-US" sz="1050" b="1"/>
            <a:t>区市町村が実施するがん検診について、東京都では、国の指針に基づく検診の実施を推奨しています。</a:t>
          </a:r>
          <a:endParaRPr kumimoji="1" lang="en-US" altLang="ja-JP" sz="1050" b="1"/>
        </a:p>
        <a:p>
          <a:r>
            <a:rPr kumimoji="1" lang="ja-JP" altLang="en-US" sz="1050" b="1"/>
            <a:t>太枠内は、本年度回答した</a:t>
          </a:r>
          <a:r>
            <a:rPr kumimoji="1" lang="ja-JP" altLang="en-US" sz="1050" b="1">
              <a:solidFill>
                <a:srgbClr val="FF0000"/>
              </a:solidFill>
            </a:rPr>
            <a:t>令和６年度地域保健・健康増進事業報告の内容をコピー</a:t>
          </a:r>
          <a:r>
            <a:rPr kumimoji="1" lang="en-US" altLang="ja-JP" sz="1050" b="1">
              <a:solidFill>
                <a:srgbClr val="FF0000"/>
              </a:solidFill>
            </a:rPr>
            <a:t>&amp;</a:t>
          </a:r>
          <a:r>
            <a:rPr kumimoji="1" lang="ja-JP" altLang="en-US" sz="1050" b="1">
              <a:solidFill>
                <a:srgbClr val="FF0000"/>
              </a:solidFill>
            </a:rPr>
            <a:t>ペースト</a:t>
          </a:r>
          <a:r>
            <a:rPr kumimoji="1" lang="ja-JP" altLang="en-US" sz="1050" b="1"/>
            <a:t>してください。</a:t>
          </a:r>
        </a:p>
      </xdr:txBody>
    </xdr:sp>
    <xdr:clientData/>
  </xdr:twoCellAnchor>
  <xdr:twoCellAnchor>
    <xdr:from>
      <xdr:col>23</xdr:col>
      <xdr:colOff>130628</xdr:colOff>
      <xdr:row>6</xdr:row>
      <xdr:rowOff>10886</xdr:rowOff>
    </xdr:from>
    <xdr:to>
      <xdr:col>39</xdr:col>
      <xdr:colOff>721178</xdr:colOff>
      <xdr:row>10</xdr:row>
      <xdr:rowOff>51707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/>
      </xdr:nvSpPr>
      <xdr:spPr>
        <a:xfrm>
          <a:off x="15675428" y="1328057"/>
          <a:ext cx="10953750" cy="759279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胃がん検診の対象者</a:t>
          </a:r>
          <a:r>
            <a:rPr kumimoji="1" lang="en-US" altLang="ja-JP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</a:t>
          </a:r>
          <a:r>
            <a:rPr kumimoji="1" lang="ja-JP" altLang="ja-JP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1050" b="1"/>
            <a:t>国の指針に基づくがん検診のデータとなります。</a:t>
          </a:r>
          <a:endParaRPr kumimoji="1" lang="en-US" altLang="ja-JP" sz="1050" b="1"/>
        </a:p>
        <a:p>
          <a:r>
            <a:rPr kumimoji="1" lang="ja-JP" altLang="en-US" sz="1050" b="1"/>
            <a:t>区市町村が実施するがん検診について、東京都では、国の指針に基づく検診の実施を推奨しています。</a:t>
          </a:r>
          <a:endParaRPr kumimoji="1" lang="en-US" altLang="ja-JP" sz="1050" b="1"/>
        </a:p>
        <a:p>
          <a:r>
            <a:rPr kumimoji="1" lang="ja-JP" altLang="en-US" sz="1050" b="1"/>
            <a:t>太枠内は、本年度回答した</a:t>
          </a:r>
          <a:r>
            <a:rPr kumimoji="1" lang="ja-JP" altLang="en-US" sz="1050" b="1">
              <a:solidFill>
                <a:srgbClr val="FF0000"/>
              </a:solidFill>
            </a:rPr>
            <a:t>令和６年度地域保健・健康増進事業報告の内容をコピー</a:t>
          </a:r>
          <a:r>
            <a:rPr kumimoji="1" lang="en-US" altLang="ja-JP" sz="1050" b="1">
              <a:solidFill>
                <a:srgbClr val="FF0000"/>
              </a:solidFill>
            </a:rPr>
            <a:t>&amp;</a:t>
          </a:r>
          <a:r>
            <a:rPr kumimoji="1" lang="ja-JP" altLang="en-US" sz="1050" b="1">
              <a:solidFill>
                <a:srgbClr val="FF0000"/>
              </a:solidFill>
            </a:rPr>
            <a:t>ペースト</a:t>
          </a:r>
          <a:r>
            <a:rPr kumimoji="1" lang="ja-JP" altLang="en-US" sz="1050" b="1"/>
            <a:t>してください。</a:t>
          </a:r>
        </a:p>
      </xdr:txBody>
    </xdr:sp>
    <xdr:clientData/>
  </xdr:twoCellAnchor>
  <xdr:twoCellAnchor>
    <xdr:from>
      <xdr:col>46</xdr:col>
      <xdr:colOff>152400</xdr:colOff>
      <xdr:row>6</xdr:row>
      <xdr:rowOff>21771</xdr:rowOff>
    </xdr:from>
    <xdr:to>
      <xdr:col>63</xdr:col>
      <xdr:colOff>2721</xdr:colOff>
      <xdr:row>10</xdr:row>
      <xdr:rowOff>62592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/>
      </xdr:nvSpPr>
      <xdr:spPr>
        <a:xfrm>
          <a:off x="31242000" y="1338942"/>
          <a:ext cx="10953750" cy="759279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胃がん検診の対象者</a:t>
          </a:r>
          <a:r>
            <a:rPr kumimoji="1" lang="en-US" altLang="ja-JP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</a:t>
          </a:r>
          <a:r>
            <a:rPr kumimoji="1" lang="ja-JP" altLang="ja-JP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1050" b="1"/>
            <a:t>国の指針に基づくがん検診のデータとなります。</a:t>
          </a:r>
          <a:endParaRPr kumimoji="1" lang="en-US" altLang="ja-JP" sz="1050" b="1"/>
        </a:p>
        <a:p>
          <a:r>
            <a:rPr kumimoji="1" lang="ja-JP" altLang="en-US" sz="1050" b="1"/>
            <a:t>区市町村が実施するがん検診について、東京都では、国の指針に基づく検診の実施を推奨しています。</a:t>
          </a:r>
          <a:endParaRPr kumimoji="1" lang="en-US" altLang="ja-JP" sz="1050" b="1"/>
        </a:p>
        <a:p>
          <a:r>
            <a:rPr kumimoji="1" lang="ja-JP" altLang="en-US" sz="1050" b="1"/>
            <a:t>太枠内は、本年度回答した</a:t>
          </a:r>
          <a:r>
            <a:rPr kumimoji="1" lang="ja-JP" altLang="en-US" sz="1050" b="1">
              <a:solidFill>
                <a:srgbClr val="FF0000"/>
              </a:solidFill>
            </a:rPr>
            <a:t>令和６年度地域保健・健康増進事業報告の内容をコピー</a:t>
          </a:r>
          <a:r>
            <a:rPr kumimoji="1" lang="en-US" altLang="ja-JP" sz="1050" b="1">
              <a:solidFill>
                <a:srgbClr val="FF0000"/>
              </a:solidFill>
            </a:rPr>
            <a:t>&amp;</a:t>
          </a:r>
          <a:r>
            <a:rPr kumimoji="1" lang="ja-JP" altLang="en-US" sz="1050" b="1">
              <a:solidFill>
                <a:srgbClr val="FF0000"/>
              </a:solidFill>
            </a:rPr>
            <a:t>ペースト</a:t>
          </a:r>
          <a:r>
            <a:rPr kumimoji="1" lang="ja-JP" altLang="en-US" sz="1050" b="1"/>
            <a:t>してください。</a:t>
          </a:r>
        </a:p>
      </xdr:txBody>
    </xdr:sp>
    <xdr:clientData/>
  </xdr:twoCellAnchor>
  <xdr:twoCellAnchor>
    <xdr:from>
      <xdr:col>69</xdr:col>
      <xdr:colOff>119743</xdr:colOff>
      <xdr:row>6</xdr:row>
      <xdr:rowOff>0</xdr:rowOff>
    </xdr:from>
    <xdr:to>
      <xdr:col>85</xdr:col>
      <xdr:colOff>710293</xdr:colOff>
      <xdr:row>10</xdr:row>
      <xdr:rowOff>40821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 txBox="1"/>
      </xdr:nvSpPr>
      <xdr:spPr>
        <a:xfrm>
          <a:off x="46754143" y="1317171"/>
          <a:ext cx="10953750" cy="759279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胃がん検診の対象者</a:t>
          </a:r>
          <a:r>
            <a:rPr kumimoji="1" lang="en-US" altLang="ja-JP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</a:t>
          </a:r>
          <a:r>
            <a:rPr kumimoji="1" lang="ja-JP" altLang="ja-JP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1050" b="1"/>
            <a:t>国の指針に基づくがん検診のデータとなります。</a:t>
          </a:r>
          <a:endParaRPr kumimoji="1" lang="en-US" altLang="ja-JP" sz="1050" b="1"/>
        </a:p>
        <a:p>
          <a:r>
            <a:rPr kumimoji="1" lang="ja-JP" altLang="en-US" sz="1050" b="1"/>
            <a:t>区市町村が実施するがん検診について、東京都では、国の指針に基づく検診の実施を推奨しています。</a:t>
          </a:r>
          <a:endParaRPr kumimoji="1" lang="en-US" altLang="ja-JP" sz="1050" b="1"/>
        </a:p>
        <a:p>
          <a:r>
            <a:rPr kumimoji="1" lang="ja-JP" altLang="en-US" sz="1050" b="1"/>
            <a:t>太枠内は、本年度回答した</a:t>
          </a:r>
          <a:r>
            <a:rPr kumimoji="1" lang="ja-JP" altLang="en-US" sz="1050" b="1">
              <a:solidFill>
                <a:srgbClr val="FF0000"/>
              </a:solidFill>
            </a:rPr>
            <a:t>令和６年度地域保健・健康増進事業報告の内容をコピー</a:t>
          </a:r>
          <a:r>
            <a:rPr kumimoji="1" lang="en-US" altLang="ja-JP" sz="1050" b="1">
              <a:solidFill>
                <a:srgbClr val="FF0000"/>
              </a:solidFill>
            </a:rPr>
            <a:t>&amp;</a:t>
          </a:r>
          <a:r>
            <a:rPr kumimoji="1" lang="ja-JP" altLang="en-US" sz="1050" b="1">
              <a:solidFill>
                <a:srgbClr val="FF0000"/>
              </a:solidFill>
            </a:rPr>
            <a:t>ペースト</a:t>
          </a:r>
          <a:r>
            <a:rPr kumimoji="1" lang="ja-JP" altLang="en-US" sz="1050" b="1"/>
            <a:t>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A1:F61"/>
  <sheetViews>
    <sheetView tabSelected="1" view="pageBreakPreview" zoomScaleNormal="100" zoomScaleSheetLayoutView="100" workbookViewId="0">
      <selection activeCell="J8" sqref="J8"/>
    </sheetView>
  </sheetViews>
  <sheetFormatPr defaultColWidth="9" defaultRowHeight="13.2"/>
  <cols>
    <col min="1" max="3" width="9" style="100"/>
    <col min="4" max="5" width="26.109375" style="100" customWidth="1"/>
    <col min="6" max="16384" width="9" style="100"/>
  </cols>
  <sheetData>
    <row r="1" spans="1:6" ht="16.2">
      <c r="A1" s="520" t="s">
        <v>169</v>
      </c>
      <c r="B1" s="520"/>
      <c r="C1" s="520"/>
      <c r="D1" s="520"/>
      <c r="E1" s="520"/>
      <c r="F1" s="520"/>
    </row>
    <row r="2" spans="1:6" ht="13.8" thickBot="1"/>
    <row r="3" spans="1:6" ht="15" thickBot="1">
      <c r="A3" s="521" t="s">
        <v>57</v>
      </c>
      <c r="B3" s="522"/>
      <c r="C3" s="326"/>
      <c r="D3" s="132"/>
    </row>
    <row r="4" spans="1:6" ht="14.4">
      <c r="A4" s="132"/>
      <c r="B4" s="132"/>
      <c r="C4" s="132"/>
      <c r="E4" s="133" t="s">
        <v>150</v>
      </c>
      <c r="F4" s="142">
        <v>0.52200000000000002</v>
      </c>
    </row>
    <row r="10" spans="1:6" ht="14.4">
      <c r="A10" s="134"/>
      <c r="B10" s="134"/>
      <c r="C10" s="135"/>
      <c r="D10" s="135"/>
    </row>
    <row r="11" spans="1:6">
      <c r="A11" s="136"/>
      <c r="B11" s="136"/>
      <c r="C11" s="137"/>
      <c r="D11" s="58" t="s">
        <v>195</v>
      </c>
      <c r="E11" s="139" t="s">
        <v>58</v>
      </c>
    </row>
    <row r="12" spans="1:6" ht="15" thickBot="1">
      <c r="A12" s="1"/>
      <c r="B12" s="2"/>
      <c r="C12" s="2"/>
      <c r="D12" s="188" t="s">
        <v>60</v>
      </c>
      <c r="E12" s="59" t="s">
        <v>60</v>
      </c>
    </row>
    <row r="13" spans="1:6" ht="13.8" thickTop="1">
      <c r="A13" s="515" t="s">
        <v>133</v>
      </c>
      <c r="B13" s="516" t="s">
        <v>0</v>
      </c>
      <c r="C13" s="517"/>
      <c r="D13" s="287"/>
      <c r="E13" s="140"/>
    </row>
    <row r="14" spans="1:6">
      <c r="A14" s="515"/>
      <c r="B14" s="518"/>
      <c r="C14" s="519"/>
      <c r="D14" s="191"/>
      <c r="E14" s="141">
        <f>D14*$F$4</f>
        <v>0</v>
      </c>
    </row>
    <row r="15" spans="1:6">
      <c r="A15" s="515"/>
      <c r="B15" s="516" t="s">
        <v>1</v>
      </c>
      <c r="C15" s="517"/>
      <c r="D15" s="288"/>
      <c r="E15" s="140"/>
    </row>
    <row r="16" spans="1:6">
      <c r="A16" s="515"/>
      <c r="B16" s="518"/>
      <c r="C16" s="519"/>
      <c r="D16" s="191"/>
      <c r="E16" s="141">
        <f>D16*$F$4</f>
        <v>0</v>
      </c>
    </row>
    <row r="17" spans="1:5">
      <c r="A17" s="515"/>
      <c r="B17" s="516" t="s">
        <v>2</v>
      </c>
      <c r="C17" s="517"/>
      <c r="D17" s="288"/>
      <c r="E17" s="140"/>
    </row>
    <row r="18" spans="1:5">
      <c r="A18" s="515"/>
      <c r="B18" s="518"/>
      <c r="C18" s="519"/>
      <c r="D18" s="191"/>
      <c r="E18" s="141">
        <f>D18*$F$4</f>
        <v>0</v>
      </c>
    </row>
    <row r="19" spans="1:5">
      <c r="A19" s="515"/>
      <c r="B19" s="516" t="s">
        <v>3</v>
      </c>
      <c r="C19" s="517"/>
      <c r="D19" s="288"/>
      <c r="E19" s="140"/>
    </row>
    <row r="20" spans="1:5">
      <c r="A20" s="515"/>
      <c r="B20" s="518"/>
      <c r="C20" s="519"/>
      <c r="D20" s="191"/>
      <c r="E20" s="141">
        <f>D20*$F$4</f>
        <v>0</v>
      </c>
    </row>
    <row r="21" spans="1:5">
      <c r="A21" s="515"/>
      <c r="B21" s="516" t="s">
        <v>4</v>
      </c>
      <c r="C21" s="517"/>
      <c r="D21" s="288"/>
      <c r="E21" s="140"/>
    </row>
    <row r="22" spans="1:5">
      <c r="A22" s="515"/>
      <c r="B22" s="518"/>
      <c r="C22" s="519"/>
      <c r="D22" s="191"/>
      <c r="E22" s="141">
        <f>D22*$F$4</f>
        <v>0</v>
      </c>
    </row>
    <row r="23" spans="1:5">
      <c r="A23" s="515"/>
      <c r="B23" s="516" t="s">
        <v>5</v>
      </c>
      <c r="C23" s="517"/>
      <c r="D23" s="288"/>
      <c r="E23" s="140"/>
    </row>
    <row r="24" spans="1:5">
      <c r="A24" s="515"/>
      <c r="B24" s="518"/>
      <c r="C24" s="519"/>
      <c r="D24" s="191"/>
      <c r="E24" s="141">
        <f>D24*$F$4</f>
        <v>0</v>
      </c>
    </row>
    <row r="25" spans="1:5" ht="13.5" customHeight="1">
      <c r="A25" s="515"/>
      <c r="B25" s="516" t="s">
        <v>6</v>
      </c>
      <c r="C25" s="517"/>
      <c r="D25" s="288"/>
      <c r="E25" s="140"/>
    </row>
    <row r="26" spans="1:5">
      <c r="A26" s="515"/>
      <c r="B26" s="518"/>
      <c r="C26" s="519"/>
      <c r="D26" s="289"/>
      <c r="E26" s="141">
        <f>D26*$F$4</f>
        <v>0</v>
      </c>
    </row>
    <row r="27" spans="1:5">
      <c r="A27" s="515"/>
      <c r="B27" s="516" t="s">
        <v>132</v>
      </c>
      <c r="C27" s="517"/>
      <c r="D27" s="288"/>
      <c r="E27" s="140"/>
    </row>
    <row r="28" spans="1:5" ht="13.8" thickBot="1">
      <c r="A28" s="515"/>
      <c r="B28" s="518"/>
      <c r="C28" s="519"/>
      <c r="D28" s="311"/>
      <c r="E28" s="141">
        <f>D28*$F$4</f>
        <v>0</v>
      </c>
    </row>
    <row r="29" spans="1:5" ht="13.8" thickTop="1">
      <c r="A29" s="515"/>
      <c r="B29" s="516" t="s">
        <v>148</v>
      </c>
      <c r="C29" s="517"/>
      <c r="D29" s="327">
        <f>IF(COUNTIF(D17,"&lt;&gt;9999999")+COUNTIF(D19,"&lt;&gt;9999999")+COUNTIF(D21,"&lt;&gt;9999999")+COUNTIF(D23,"&lt;&gt;9999999")+COUNTIF(D25,"&lt;&gt;9999999")+COUNTIF(D27,"&lt;&gt;9999999"),SUMIF(D17,"&lt;&gt;9999999",D17)+SUMIF(D19,"&lt;&gt;9999999",D19)+SUMIF(D21,"&lt;&gt;9999999",D21)+SUMIF(D23,"&lt;&gt;9999999",D23)+SUMIF(D25,"&lt;&gt;9999999",D25)+SUMIF(D27,"&lt;&gt;9999999",D27),9999999)</f>
        <v>0</v>
      </c>
      <c r="E29" s="140"/>
    </row>
    <row r="30" spans="1:5" ht="13.8" thickBot="1">
      <c r="A30" s="515"/>
      <c r="B30" s="518"/>
      <c r="C30" s="519"/>
      <c r="D30" s="328">
        <f>IF(COUNTIF(D18,"&lt;&gt;9999999")+COUNTIF(D20,"&lt;&gt;9999999")+COUNTIF(D22,"&lt;&gt;9999999")+COUNTIF(D24,"&lt;&gt;9999999")+COUNTIF(D26,"&lt;&gt;9999999")+COUNTIF(D28,"&lt;&gt;9999999"),SUMIF(D18,"&lt;&gt;9999999",D18)+SUMIF(D20,"&lt;&gt;9999999",D20)+SUMIF(D22,"&lt;&gt;9999999",D22)+SUMIF(D24,"&lt;&gt;9999999",D24)+SUMIF(D26,"&lt;&gt;9999999",D26)+SUMIF(D28,"&lt;&gt;9999999",D28),9999999)</f>
        <v>0</v>
      </c>
      <c r="E30" s="89">
        <f>D30*$F$4</f>
        <v>0</v>
      </c>
    </row>
    <row r="31" spans="1:5" ht="13.8" thickTop="1">
      <c r="A31" s="515" t="s">
        <v>134</v>
      </c>
      <c r="B31" s="513" t="s">
        <v>0</v>
      </c>
      <c r="C31" s="514"/>
      <c r="D31" s="287"/>
      <c r="E31" s="140"/>
    </row>
    <row r="32" spans="1:5">
      <c r="A32" s="515"/>
      <c r="B32" s="513"/>
      <c r="C32" s="514"/>
      <c r="D32" s="191"/>
      <c r="E32" s="141">
        <f>D32*$F$4</f>
        <v>0</v>
      </c>
    </row>
    <row r="33" spans="1:5">
      <c r="A33" s="515"/>
      <c r="B33" s="513" t="s">
        <v>7</v>
      </c>
      <c r="C33" s="514"/>
      <c r="D33" s="288"/>
      <c r="E33" s="140"/>
    </row>
    <row r="34" spans="1:5">
      <c r="A34" s="515"/>
      <c r="B34" s="513"/>
      <c r="C34" s="514"/>
      <c r="D34" s="191"/>
      <c r="E34" s="141">
        <f>D34*$F$4</f>
        <v>0</v>
      </c>
    </row>
    <row r="35" spans="1:5">
      <c r="A35" s="515"/>
      <c r="B35" s="513" t="s">
        <v>2</v>
      </c>
      <c r="C35" s="514"/>
      <c r="D35" s="288"/>
      <c r="E35" s="140"/>
    </row>
    <row r="36" spans="1:5" ht="13.5" customHeight="1">
      <c r="A36" s="515"/>
      <c r="B36" s="513"/>
      <c r="C36" s="514"/>
      <c r="D36" s="191"/>
      <c r="E36" s="141">
        <f>D36*$F$4</f>
        <v>0</v>
      </c>
    </row>
    <row r="37" spans="1:5">
      <c r="A37" s="515"/>
      <c r="B37" s="513" t="s">
        <v>3</v>
      </c>
      <c r="C37" s="514"/>
      <c r="D37" s="288"/>
      <c r="E37" s="140"/>
    </row>
    <row r="38" spans="1:5">
      <c r="A38" s="515"/>
      <c r="B38" s="513"/>
      <c r="C38" s="514"/>
      <c r="D38" s="191"/>
      <c r="E38" s="141">
        <f>D38*$F$4</f>
        <v>0</v>
      </c>
    </row>
    <row r="39" spans="1:5">
      <c r="A39" s="515"/>
      <c r="B39" s="513" t="s">
        <v>4</v>
      </c>
      <c r="C39" s="514"/>
      <c r="D39" s="288"/>
      <c r="E39" s="140"/>
    </row>
    <row r="40" spans="1:5">
      <c r="A40" s="515"/>
      <c r="B40" s="513"/>
      <c r="C40" s="514"/>
      <c r="D40" s="191"/>
      <c r="E40" s="141">
        <f>D40*$F$4</f>
        <v>0</v>
      </c>
    </row>
    <row r="41" spans="1:5">
      <c r="A41" s="515"/>
      <c r="B41" s="513" t="s">
        <v>5</v>
      </c>
      <c r="C41" s="514"/>
      <c r="D41" s="288"/>
      <c r="E41" s="140"/>
    </row>
    <row r="42" spans="1:5">
      <c r="A42" s="515"/>
      <c r="B42" s="513"/>
      <c r="C42" s="514"/>
      <c r="D42" s="191"/>
      <c r="E42" s="141">
        <f>D42*$F$4</f>
        <v>0</v>
      </c>
    </row>
    <row r="43" spans="1:5">
      <c r="A43" s="515"/>
      <c r="B43" s="513" t="s">
        <v>59</v>
      </c>
      <c r="C43" s="514"/>
      <c r="D43" s="288"/>
      <c r="E43" s="140"/>
    </row>
    <row r="44" spans="1:5">
      <c r="A44" s="515"/>
      <c r="B44" s="513"/>
      <c r="C44" s="514"/>
      <c r="D44" s="289"/>
      <c r="E44" s="141">
        <f>D44*$F$4</f>
        <v>0</v>
      </c>
    </row>
    <row r="45" spans="1:5">
      <c r="A45" s="515"/>
      <c r="B45" s="513" t="s">
        <v>132</v>
      </c>
      <c r="C45" s="514"/>
      <c r="D45" s="288"/>
      <c r="E45" s="140"/>
    </row>
    <row r="46" spans="1:5" ht="13.8" thickBot="1">
      <c r="A46" s="515"/>
      <c r="B46" s="513"/>
      <c r="C46" s="514"/>
      <c r="D46" s="311"/>
      <c r="E46" s="141">
        <f>D46*$F$4</f>
        <v>0</v>
      </c>
    </row>
    <row r="47" spans="1:5" ht="13.8" thickTop="1">
      <c r="A47" s="515"/>
      <c r="B47" s="516" t="s">
        <v>148</v>
      </c>
      <c r="C47" s="517"/>
      <c r="D47" s="327">
        <f>IF(COUNTIF(D35,"&lt;&gt;9999999")+COUNTIF(D37,"&lt;&gt;9999999")+COUNTIF(D39,"&lt;&gt;9999999")+COUNTIF(D41,"&lt;&gt;9999999")+COUNTIF(D43,"&lt;&gt;9999999")+COUNTIF(D45,"&lt;&gt;9999999"),SUMIF(D35,"&lt;&gt;9999999",D35)+SUMIF(D37,"&lt;&gt;9999999",D37)+SUMIF(D39,"&lt;&gt;9999999",D39)+SUMIF(D41,"&lt;&gt;9999999",D41)+SUMIF(D43,"&lt;&gt;9999999",D43)+SUMIF(D45,"&lt;&gt;9999999",D45),9999999)</f>
        <v>0</v>
      </c>
      <c r="E47" s="140"/>
    </row>
    <row r="48" spans="1:5">
      <c r="A48" s="515"/>
      <c r="B48" s="518"/>
      <c r="C48" s="519"/>
      <c r="D48" s="329">
        <f>IF(COUNTIF(D36,"&lt;&gt;9999999")+COUNTIF(D38,"&lt;&gt;9999999")+COUNTIF(D40,"&lt;&gt;9999999")+COUNTIF(D42,"&lt;&gt;9999999")+COUNTIF(D44,"&lt;&gt;9999999")+COUNTIF(D46,"&lt;&gt;9999999"),SUMIF(D36,"&lt;&gt;9999999",D36)+SUMIF(D38,"&lt;&gt;9999999",D38)+SUMIF(D40,"&lt;&gt;9999999",D40)+SUMIF(D42,"&lt;&gt;9999999",D42)+SUMIF(D44,"&lt;&gt;9999999",D44)+SUMIF(D46,"&lt;&gt;9999999",D46),9999999)</f>
        <v>0</v>
      </c>
      <c r="E48" s="89">
        <f>D48*$F$4</f>
        <v>0</v>
      </c>
    </row>
    <row r="49" spans="1:5">
      <c r="A49" t="s">
        <v>163</v>
      </c>
      <c r="B49" t="s">
        <v>162</v>
      </c>
      <c r="D49" s="100">
        <f>SUM(D14,D16,D18,D20,D22,D24)</f>
        <v>0</v>
      </c>
      <c r="E49" s="100">
        <f>SUM(E14,E16,E18,E20,E22,E24)</f>
        <v>0</v>
      </c>
    </row>
    <row r="50" spans="1:5">
      <c r="A50" t="s">
        <v>164</v>
      </c>
      <c r="B50" t="s">
        <v>162</v>
      </c>
      <c r="D50" s="100">
        <f>SUM(D32,D34,D36,D38,D40,D42)</f>
        <v>0</v>
      </c>
      <c r="E50" s="100">
        <f>SUM(E32,E34,E36,E38,E40,E42)</f>
        <v>0</v>
      </c>
    </row>
    <row r="61" spans="1:5" ht="13.5" customHeight="1"/>
  </sheetData>
  <protectedRanges>
    <protectedRange sqref="C3 F4 D13:D28 D31:D46" name="範囲1"/>
  </protectedRanges>
  <mergeCells count="22">
    <mergeCell ref="A1:F1"/>
    <mergeCell ref="A3:B3"/>
    <mergeCell ref="A13:A30"/>
    <mergeCell ref="B13:C14"/>
    <mergeCell ref="B15:C16"/>
    <mergeCell ref="B17:C18"/>
    <mergeCell ref="B19:C20"/>
    <mergeCell ref="B21:C22"/>
    <mergeCell ref="B23:C24"/>
    <mergeCell ref="B25:C26"/>
    <mergeCell ref="B27:C28"/>
    <mergeCell ref="B29:C30"/>
    <mergeCell ref="B41:C42"/>
    <mergeCell ref="B43:C44"/>
    <mergeCell ref="A31:A48"/>
    <mergeCell ref="B31:C32"/>
    <mergeCell ref="B33:C34"/>
    <mergeCell ref="B35:C36"/>
    <mergeCell ref="B37:C38"/>
    <mergeCell ref="B39:C40"/>
    <mergeCell ref="B47:C48"/>
    <mergeCell ref="B45:C46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0000"/>
    <pageSetUpPr fitToPage="1"/>
  </sheetPr>
  <dimension ref="A1:AQ104"/>
  <sheetViews>
    <sheetView view="pageBreakPreview" zoomScaleNormal="85" zoomScaleSheetLayoutView="100" zoomScalePageLayoutView="70" workbookViewId="0">
      <selection activeCell="A82" sqref="A82:A84"/>
    </sheetView>
  </sheetViews>
  <sheetFormatPr defaultColWidth="9" defaultRowHeight="13.2"/>
  <cols>
    <col min="1" max="23" width="10.77734375" style="100" customWidth="1"/>
    <col min="24" max="24" width="9" style="100"/>
    <col min="25" max="25" width="9" style="100" customWidth="1"/>
    <col min="26" max="26" width="8.88671875" style="100" customWidth="1"/>
    <col min="27" max="44" width="9" style="100"/>
    <col min="45" max="80" width="9" style="100" customWidth="1"/>
    <col min="81" max="82" width="9" style="100"/>
    <col min="83" max="83" width="10.77734375" style="100" bestFit="1" customWidth="1"/>
    <col min="84" max="86" width="9" style="100"/>
    <col min="87" max="87" width="10.88671875" style="100" bestFit="1" customWidth="1"/>
    <col min="88" max="16384" width="9" style="100"/>
  </cols>
  <sheetData>
    <row r="1" spans="1:23" ht="19.2">
      <c r="A1" s="536" t="s">
        <v>170</v>
      </c>
      <c r="B1" s="536"/>
      <c r="C1" s="536"/>
      <c r="D1" s="536"/>
      <c r="E1" s="536"/>
      <c r="F1" s="536"/>
      <c r="G1" s="536"/>
      <c r="H1" s="536"/>
      <c r="I1" s="536"/>
      <c r="J1" s="536"/>
      <c r="K1" s="536"/>
      <c r="L1" s="536"/>
      <c r="M1" s="536"/>
      <c r="N1" s="536"/>
      <c r="O1" s="536"/>
      <c r="P1" s="536"/>
      <c r="Q1" s="536"/>
      <c r="R1" s="536"/>
    </row>
    <row r="3" spans="1:23" ht="14.4">
      <c r="A3" s="521" t="s">
        <v>57</v>
      </c>
      <c r="B3" s="547"/>
      <c r="C3" s="549">
        <f>'01_R6対象者数'!C3</f>
        <v>0</v>
      </c>
      <c r="D3" s="550"/>
    </row>
    <row r="9" spans="1:23" ht="13.5" customHeight="1">
      <c r="A9" s="542"/>
      <c r="B9" s="1"/>
      <c r="C9" s="2"/>
      <c r="D9" s="548" t="s">
        <v>192</v>
      </c>
      <c r="E9" s="548" t="s">
        <v>104</v>
      </c>
      <c r="F9" s="548" t="s">
        <v>192</v>
      </c>
      <c r="G9" s="548" t="s">
        <v>104</v>
      </c>
      <c r="H9" s="513" t="s">
        <v>8</v>
      </c>
      <c r="I9" s="514"/>
      <c r="J9" s="514"/>
      <c r="K9" s="514"/>
      <c r="L9" s="514"/>
      <c r="M9" s="514"/>
      <c r="N9" s="514"/>
      <c r="O9" s="514"/>
      <c r="P9" s="514"/>
      <c r="Q9" s="514"/>
      <c r="R9" s="514"/>
      <c r="S9" s="514"/>
      <c r="T9" s="514"/>
      <c r="U9" s="514"/>
      <c r="V9" s="514"/>
      <c r="W9" s="543"/>
    </row>
    <row r="10" spans="1:23">
      <c r="A10" s="542"/>
      <c r="B10" s="5"/>
      <c r="C10" s="78"/>
      <c r="D10" s="548"/>
      <c r="E10" s="548"/>
      <c r="F10" s="548"/>
      <c r="G10" s="548"/>
      <c r="H10" s="513" t="s">
        <v>26</v>
      </c>
      <c r="I10" s="514"/>
      <c r="J10" s="514"/>
      <c r="K10" s="543"/>
      <c r="L10" s="513" t="s">
        <v>27</v>
      </c>
      <c r="M10" s="514"/>
      <c r="N10" s="514"/>
      <c r="O10" s="543"/>
      <c r="P10" s="513" t="s">
        <v>9</v>
      </c>
      <c r="Q10" s="514"/>
      <c r="R10" s="514"/>
      <c r="S10" s="543"/>
      <c r="T10" s="544" t="s">
        <v>28</v>
      </c>
      <c r="U10" s="545"/>
      <c r="V10" s="545"/>
      <c r="W10" s="546"/>
    </row>
    <row r="11" spans="1:23">
      <c r="A11" s="542"/>
      <c r="B11" s="5"/>
      <c r="C11" s="78"/>
      <c r="D11" s="548"/>
      <c r="E11" s="548"/>
      <c r="F11" s="548"/>
      <c r="G11" s="548"/>
      <c r="H11" s="10" t="s">
        <v>193</v>
      </c>
      <c r="I11" s="7"/>
      <c r="J11" s="8"/>
      <c r="K11" s="9"/>
      <c r="L11" s="10" t="s">
        <v>193</v>
      </c>
      <c r="M11" s="7"/>
      <c r="N11" s="8"/>
      <c r="O11" s="11"/>
      <c r="P11" s="10" t="s">
        <v>193</v>
      </c>
      <c r="Q11" s="7"/>
      <c r="R11" s="8"/>
      <c r="S11" s="11"/>
      <c r="T11" s="10" t="s">
        <v>194</v>
      </c>
      <c r="U11" s="12"/>
      <c r="V11" s="13"/>
      <c r="W11" s="11"/>
    </row>
    <row r="12" spans="1:23">
      <c r="A12" s="542"/>
      <c r="B12" s="5"/>
      <c r="C12" s="78"/>
      <c r="D12" s="548"/>
      <c r="E12" s="548"/>
      <c r="F12" s="548"/>
      <c r="G12" s="548"/>
      <c r="H12" s="14" t="s">
        <v>10</v>
      </c>
      <c r="I12" s="15"/>
      <c r="J12" s="14" t="s">
        <v>11</v>
      </c>
      <c r="K12" s="16"/>
      <c r="L12" s="14" t="s">
        <v>10</v>
      </c>
      <c r="M12" s="15"/>
      <c r="N12" s="14" t="s">
        <v>11</v>
      </c>
      <c r="O12" s="15"/>
      <c r="P12" s="14" t="s">
        <v>10</v>
      </c>
      <c r="Q12" s="15"/>
      <c r="R12" s="14" t="s">
        <v>11</v>
      </c>
      <c r="S12" s="15"/>
      <c r="T12" s="17" t="s">
        <v>10</v>
      </c>
      <c r="U12" s="15"/>
      <c r="V12" s="14" t="s">
        <v>11</v>
      </c>
      <c r="W12" s="15"/>
    </row>
    <row r="13" spans="1:23">
      <c r="A13" s="542"/>
      <c r="B13" s="81" t="s">
        <v>12</v>
      </c>
      <c r="C13" s="79"/>
      <c r="D13" s="551" t="s">
        <v>106</v>
      </c>
      <c r="E13" s="552"/>
      <c r="F13" s="551" t="s">
        <v>105</v>
      </c>
      <c r="G13" s="552"/>
      <c r="H13" s="18" t="s">
        <v>13</v>
      </c>
      <c r="I13" s="18" t="s">
        <v>14</v>
      </c>
      <c r="J13" s="18" t="s">
        <v>13</v>
      </c>
      <c r="K13" s="18" t="s">
        <v>14</v>
      </c>
      <c r="L13" s="18" t="s">
        <v>13</v>
      </c>
      <c r="M13" s="18" t="s">
        <v>14</v>
      </c>
      <c r="N13" s="18" t="s">
        <v>13</v>
      </c>
      <c r="O13" s="19" t="s">
        <v>14</v>
      </c>
      <c r="P13" s="18" t="s">
        <v>13</v>
      </c>
      <c r="Q13" s="18" t="s">
        <v>14</v>
      </c>
      <c r="R13" s="18" t="s">
        <v>13</v>
      </c>
      <c r="S13" s="19" t="s">
        <v>14</v>
      </c>
      <c r="T13" s="20" t="s">
        <v>13</v>
      </c>
      <c r="U13" s="18" t="s">
        <v>14</v>
      </c>
      <c r="V13" s="18" t="s">
        <v>13</v>
      </c>
      <c r="W13" s="19" t="s">
        <v>14</v>
      </c>
    </row>
    <row r="14" spans="1:23" ht="13.8" thickBot="1">
      <c r="A14" s="542"/>
      <c r="B14" s="21"/>
      <c r="C14" s="80"/>
      <c r="D14" s="553"/>
      <c r="E14" s="554"/>
      <c r="F14" s="553"/>
      <c r="G14" s="554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9"/>
    </row>
    <row r="15" spans="1:23" ht="13.5" customHeight="1" thickTop="1">
      <c r="A15" s="537" t="s">
        <v>15</v>
      </c>
      <c r="B15" s="540" t="s">
        <v>16</v>
      </c>
      <c r="C15" s="72"/>
      <c r="D15" s="293"/>
      <c r="E15" s="293"/>
      <c r="F15" s="293"/>
      <c r="G15" s="294"/>
      <c r="H15" s="193"/>
      <c r="I15" s="194"/>
      <c r="J15" s="195"/>
      <c r="K15" s="194"/>
      <c r="L15" s="196"/>
      <c r="M15" s="197"/>
      <c r="N15" s="198"/>
      <c r="O15" s="197"/>
      <c r="P15" s="209"/>
      <c r="Q15" s="210"/>
      <c r="R15" s="210"/>
      <c r="S15" s="211"/>
      <c r="T15" s="196"/>
      <c r="U15" s="197"/>
      <c r="V15" s="198"/>
      <c r="W15" s="199"/>
    </row>
    <row r="16" spans="1:23">
      <c r="A16" s="538"/>
      <c r="B16" s="541"/>
      <c r="C16" s="73"/>
      <c r="D16" s="295"/>
      <c r="E16" s="295"/>
      <c r="F16" s="295"/>
      <c r="G16" s="296"/>
      <c r="H16" s="200"/>
      <c r="I16" s="23"/>
      <c r="J16" s="24"/>
      <c r="K16" s="23"/>
      <c r="L16" s="68"/>
      <c r="M16" s="69"/>
      <c r="N16" s="189"/>
      <c r="O16" s="69"/>
      <c r="P16" s="109"/>
      <c r="Q16" s="108"/>
      <c r="R16" s="108"/>
      <c r="S16" s="116"/>
      <c r="T16" s="124"/>
      <c r="U16" s="125"/>
      <c r="V16" s="126"/>
      <c r="W16" s="212"/>
    </row>
    <row r="17" spans="1:23">
      <c r="A17" s="538"/>
      <c r="B17" s="540" t="s">
        <v>17</v>
      </c>
      <c r="C17" s="72"/>
      <c r="D17" s="293"/>
      <c r="E17" s="293"/>
      <c r="F17" s="293"/>
      <c r="G17" s="294"/>
      <c r="H17" s="201"/>
      <c r="I17" s="104"/>
      <c r="J17" s="102"/>
      <c r="K17" s="104"/>
      <c r="L17" s="123"/>
      <c r="M17" s="114"/>
      <c r="N17" s="103"/>
      <c r="O17" s="114"/>
      <c r="P17" s="110"/>
      <c r="Q17" s="120"/>
      <c r="R17" s="120"/>
      <c r="S17" s="115"/>
      <c r="T17" s="120"/>
      <c r="U17" s="104"/>
      <c r="V17" s="102"/>
      <c r="W17" s="205"/>
    </row>
    <row r="18" spans="1:23">
      <c r="A18" s="538"/>
      <c r="B18" s="541"/>
      <c r="C18" s="73"/>
      <c r="D18" s="293"/>
      <c r="E18" s="293"/>
      <c r="F18" s="293"/>
      <c r="G18" s="294"/>
      <c r="H18" s="200"/>
      <c r="I18" s="23"/>
      <c r="J18" s="24"/>
      <c r="K18" s="23"/>
      <c r="L18" s="68"/>
      <c r="M18" s="69"/>
      <c r="N18" s="189"/>
      <c r="O18" s="69"/>
      <c r="P18" s="109"/>
      <c r="Q18" s="108"/>
      <c r="R18" s="108"/>
      <c r="S18" s="116"/>
      <c r="T18" s="3"/>
      <c r="U18" s="23"/>
      <c r="V18" s="24"/>
      <c r="W18" s="206"/>
    </row>
    <row r="19" spans="1:23">
      <c r="A19" s="538"/>
      <c r="B19" s="540" t="s">
        <v>9</v>
      </c>
      <c r="C19" s="72"/>
      <c r="D19" s="293"/>
      <c r="E19" s="293"/>
      <c r="F19" s="293"/>
      <c r="G19" s="294"/>
      <c r="H19" s="201"/>
      <c r="I19" s="110"/>
      <c r="J19" s="110"/>
      <c r="K19" s="110"/>
      <c r="L19" s="123"/>
      <c r="M19" s="111"/>
      <c r="N19" s="111"/>
      <c r="O19" s="123"/>
      <c r="P19" s="110"/>
      <c r="Q19" s="120"/>
      <c r="R19" s="120"/>
      <c r="S19" s="115"/>
      <c r="T19" s="123"/>
      <c r="U19" s="111"/>
      <c r="V19" s="111"/>
      <c r="W19" s="204"/>
    </row>
    <row r="20" spans="1:23">
      <c r="A20" s="539"/>
      <c r="B20" s="541"/>
      <c r="C20" s="73"/>
      <c r="D20" s="297">
        <f>'01_R6対象者数'!D14</f>
        <v>0</v>
      </c>
      <c r="E20" s="297">
        <f>'01_R6対象者数'!E14</f>
        <v>0</v>
      </c>
      <c r="F20" s="297">
        <f>'01_R6対象者数'!D32</f>
        <v>0</v>
      </c>
      <c r="G20" s="298">
        <f>'01_R6対象者数'!E32</f>
        <v>0</v>
      </c>
      <c r="H20" s="203"/>
      <c r="I20" s="109"/>
      <c r="J20" s="109"/>
      <c r="K20" s="109"/>
      <c r="L20" s="124"/>
      <c r="M20" s="127"/>
      <c r="N20" s="127"/>
      <c r="O20" s="124"/>
      <c r="P20" s="109"/>
      <c r="Q20" s="109"/>
      <c r="R20" s="109"/>
      <c r="S20" s="113"/>
      <c r="T20" s="124"/>
      <c r="U20" s="127"/>
      <c r="V20" s="127"/>
      <c r="W20" s="213"/>
    </row>
    <row r="21" spans="1:23">
      <c r="A21" s="537" t="s">
        <v>18</v>
      </c>
      <c r="B21" s="540" t="s">
        <v>16</v>
      </c>
      <c r="C21" s="72"/>
      <c r="D21" s="293"/>
      <c r="E21" s="293"/>
      <c r="F21" s="293"/>
      <c r="G21" s="294"/>
      <c r="H21" s="201"/>
      <c r="I21" s="104"/>
      <c r="J21" s="102"/>
      <c r="K21" s="104"/>
      <c r="L21" s="123"/>
      <c r="M21" s="114"/>
      <c r="N21" s="103"/>
      <c r="O21" s="114"/>
      <c r="P21" s="110"/>
      <c r="Q21" s="120"/>
      <c r="R21" s="120"/>
      <c r="S21" s="115"/>
      <c r="T21" s="123"/>
      <c r="U21" s="114"/>
      <c r="V21" s="103"/>
      <c r="W21" s="202"/>
    </row>
    <row r="22" spans="1:23">
      <c r="A22" s="538"/>
      <c r="B22" s="541"/>
      <c r="C22" s="73"/>
      <c r="D22" s="295"/>
      <c r="E22" s="295"/>
      <c r="F22" s="295"/>
      <c r="G22" s="296"/>
      <c r="H22" s="200"/>
      <c r="I22" s="23"/>
      <c r="J22" s="24"/>
      <c r="K22" s="23"/>
      <c r="L22" s="68"/>
      <c r="M22" s="69"/>
      <c r="N22" s="189"/>
      <c r="O22" s="69"/>
      <c r="P22" s="109"/>
      <c r="Q22" s="108"/>
      <c r="R22" s="108"/>
      <c r="S22" s="116"/>
      <c r="T22" s="124"/>
      <c r="U22" s="125"/>
      <c r="V22" s="126"/>
      <c r="W22" s="212"/>
    </row>
    <row r="23" spans="1:23">
      <c r="A23" s="538"/>
      <c r="B23" s="540" t="s">
        <v>17</v>
      </c>
      <c r="C23" s="72"/>
      <c r="D23" s="293"/>
      <c r="E23" s="293"/>
      <c r="F23" s="293"/>
      <c r="G23" s="294"/>
      <c r="H23" s="201"/>
      <c r="I23" s="104"/>
      <c r="J23" s="102"/>
      <c r="K23" s="104"/>
      <c r="L23" s="123"/>
      <c r="M23" s="114"/>
      <c r="N23" s="103"/>
      <c r="O23" s="114"/>
      <c r="P23" s="110"/>
      <c r="Q23" s="120"/>
      <c r="R23" s="120"/>
      <c r="S23" s="115"/>
      <c r="T23" s="120"/>
      <c r="U23" s="104"/>
      <c r="V23" s="102"/>
      <c r="W23" s="205"/>
    </row>
    <row r="24" spans="1:23">
      <c r="A24" s="538"/>
      <c r="B24" s="541"/>
      <c r="C24" s="73"/>
      <c r="D24" s="293"/>
      <c r="E24" s="293"/>
      <c r="F24" s="293"/>
      <c r="G24" s="294"/>
      <c r="H24" s="200"/>
      <c r="I24" s="23"/>
      <c r="J24" s="24"/>
      <c r="K24" s="23"/>
      <c r="L24" s="68"/>
      <c r="M24" s="69"/>
      <c r="N24" s="189"/>
      <c r="O24" s="69"/>
      <c r="P24" s="109"/>
      <c r="Q24" s="108"/>
      <c r="R24" s="108"/>
      <c r="S24" s="116"/>
      <c r="T24" s="3"/>
      <c r="U24" s="23"/>
      <c r="V24" s="24"/>
      <c r="W24" s="206"/>
    </row>
    <row r="25" spans="1:23">
      <c r="A25" s="538"/>
      <c r="B25" s="540" t="s">
        <v>9</v>
      </c>
      <c r="C25" s="72"/>
      <c r="D25" s="293"/>
      <c r="E25" s="293"/>
      <c r="F25" s="293"/>
      <c r="G25" s="294"/>
      <c r="H25" s="201"/>
      <c r="I25" s="110"/>
      <c r="J25" s="110"/>
      <c r="K25" s="110"/>
      <c r="L25" s="123"/>
      <c r="M25" s="111"/>
      <c r="N25" s="111"/>
      <c r="O25" s="123"/>
      <c r="P25" s="110"/>
      <c r="Q25" s="120"/>
      <c r="R25" s="120"/>
      <c r="S25" s="115"/>
      <c r="T25" s="123"/>
      <c r="U25" s="111"/>
      <c r="V25" s="111"/>
      <c r="W25" s="204"/>
    </row>
    <row r="26" spans="1:23">
      <c r="A26" s="539"/>
      <c r="B26" s="541"/>
      <c r="C26" s="73"/>
      <c r="D26" s="297">
        <f>'01_R6対象者数'!D16</f>
        <v>0</v>
      </c>
      <c r="E26" s="297">
        <f>'01_R6対象者数'!E16</f>
        <v>0</v>
      </c>
      <c r="F26" s="297">
        <f>'01_R6対象者数'!D34</f>
        <v>0</v>
      </c>
      <c r="G26" s="298">
        <f>'01_R6対象者数'!E34</f>
        <v>0</v>
      </c>
      <c r="H26" s="203"/>
      <c r="I26" s="109"/>
      <c r="J26" s="109"/>
      <c r="K26" s="109"/>
      <c r="L26" s="124"/>
      <c r="M26" s="127"/>
      <c r="N26" s="127"/>
      <c r="O26" s="124"/>
      <c r="P26" s="109"/>
      <c r="Q26" s="108"/>
      <c r="R26" s="108"/>
      <c r="S26" s="116"/>
      <c r="T26" s="124"/>
      <c r="U26" s="127"/>
      <c r="V26" s="127"/>
      <c r="W26" s="213"/>
    </row>
    <row r="27" spans="1:23">
      <c r="A27" s="537" t="s">
        <v>19</v>
      </c>
      <c r="B27" s="540" t="s">
        <v>16</v>
      </c>
      <c r="C27" s="72"/>
      <c r="D27" s="293"/>
      <c r="E27" s="293"/>
      <c r="F27" s="293"/>
      <c r="G27" s="294"/>
      <c r="H27" s="201"/>
      <c r="I27" s="104"/>
      <c r="J27" s="102"/>
      <c r="K27" s="121"/>
      <c r="L27" s="120"/>
      <c r="M27" s="104"/>
      <c r="N27" s="102"/>
      <c r="O27" s="104"/>
      <c r="P27" s="110"/>
      <c r="Q27" s="120"/>
      <c r="R27" s="120"/>
      <c r="S27" s="120"/>
      <c r="T27" s="123"/>
      <c r="U27" s="114"/>
      <c r="V27" s="103"/>
      <c r="W27" s="202"/>
    </row>
    <row r="28" spans="1:23">
      <c r="A28" s="538"/>
      <c r="B28" s="541"/>
      <c r="C28" s="73"/>
      <c r="D28" s="295"/>
      <c r="E28" s="295"/>
      <c r="F28" s="295"/>
      <c r="G28" s="296"/>
      <c r="H28" s="200"/>
      <c r="I28" s="23"/>
      <c r="J28" s="24"/>
      <c r="K28" s="25"/>
      <c r="L28" s="3"/>
      <c r="M28" s="23"/>
      <c r="N28" s="24"/>
      <c r="O28" s="23"/>
      <c r="P28" s="109"/>
      <c r="Q28" s="108"/>
      <c r="R28" s="108"/>
      <c r="S28" s="108"/>
      <c r="T28" s="124"/>
      <c r="U28" s="125"/>
      <c r="V28" s="126"/>
      <c r="W28" s="212"/>
    </row>
    <row r="29" spans="1:23">
      <c r="A29" s="538"/>
      <c r="B29" s="540" t="s">
        <v>17</v>
      </c>
      <c r="C29" s="72"/>
      <c r="D29" s="293"/>
      <c r="E29" s="293"/>
      <c r="F29" s="293"/>
      <c r="G29" s="294"/>
      <c r="H29" s="201"/>
      <c r="I29" s="104"/>
      <c r="J29" s="102"/>
      <c r="K29" s="121"/>
      <c r="L29" s="120"/>
      <c r="M29" s="104"/>
      <c r="N29" s="102"/>
      <c r="O29" s="104"/>
      <c r="P29" s="110"/>
      <c r="Q29" s="120"/>
      <c r="R29" s="120"/>
      <c r="S29" s="120"/>
      <c r="T29" s="120"/>
      <c r="U29" s="104"/>
      <c r="V29" s="102"/>
      <c r="W29" s="205"/>
    </row>
    <row r="30" spans="1:23">
      <c r="A30" s="538"/>
      <c r="B30" s="541"/>
      <c r="C30" s="73"/>
      <c r="D30" s="293"/>
      <c r="E30" s="293"/>
      <c r="F30" s="293"/>
      <c r="G30" s="294"/>
      <c r="H30" s="200"/>
      <c r="I30" s="23"/>
      <c r="J30" s="24"/>
      <c r="K30" s="25"/>
      <c r="L30" s="3"/>
      <c r="M30" s="23"/>
      <c r="N30" s="24"/>
      <c r="O30" s="23"/>
      <c r="P30" s="109"/>
      <c r="Q30" s="108"/>
      <c r="R30" s="108"/>
      <c r="S30" s="108"/>
      <c r="T30" s="3"/>
      <c r="U30" s="23"/>
      <c r="V30" s="24"/>
      <c r="W30" s="206"/>
    </row>
    <row r="31" spans="1:23">
      <c r="A31" s="538"/>
      <c r="B31" s="540" t="s">
        <v>9</v>
      </c>
      <c r="C31" s="72"/>
      <c r="D31" s="293"/>
      <c r="E31" s="293"/>
      <c r="F31" s="293"/>
      <c r="G31" s="294"/>
      <c r="H31" s="201"/>
      <c r="I31" s="110"/>
      <c r="J31" s="110"/>
      <c r="K31" s="110"/>
      <c r="L31" s="120"/>
      <c r="M31" s="110"/>
      <c r="N31" s="110"/>
      <c r="O31" s="120"/>
      <c r="P31" s="110"/>
      <c r="Q31" s="120"/>
      <c r="R31" s="120"/>
      <c r="S31" s="120"/>
      <c r="T31" s="123"/>
      <c r="U31" s="111"/>
      <c r="V31" s="111"/>
      <c r="W31" s="204"/>
    </row>
    <row r="32" spans="1:23">
      <c r="A32" s="539"/>
      <c r="B32" s="541"/>
      <c r="C32" s="73"/>
      <c r="D32" s="297">
        <f>'01_R6対象者数'!D18</f>
        <v>0</v>
      </c>
      <c r="E32" s="297">
        <f>'01_R6対象者数'!E18</f>
        <v>0</v>
      </c>
      <c r="F32" s="297">
        <f>'01_R6対象者数'!D36</f>
        <v>0</v>
      </c>
      <c r="G32" s="298">
        <f>'01_R6対象者数'!E36</f>
        <v>0</v>
      </c>
      <c r="H32" s="203"/>
      <c r="I32" s="109"/>
      <c r="J32" s="109"/>
      <c r="K32" s="109"/>
      <c r="L32" s="109"/>
      <c r="M32" s="109"/>
      <c r="N32" s="109"/>
      <c r="O32" s="108"/>
      <c r="P32" s="109"/>
      <c r="Q32" s="108"/>
      <c r="R32" s="108"/>
      <c r="S32" s="108"/>
      <c r="T32" s="124"/>
      <c r="U32" s="127"/>
      <c r="V32" s="127"/>
      <c r="W32" s="213"/>
    </row>
    <row r="33" spans="1:23">
      <c r="A33" s="537" t="s">
        <v>20</v>
      </c>
      <c r="B33" s="540" t="s">
        <v>16</v>
      </c>
      <c r="C33" s="72"/>
      <c r="D33" s="293"/>
      <c r="E33" s="293"/>
      <c r="F33" s="293"/>
      <c r="G33" s="294"/>
      <c r="H33" s="201"/>
      <c r="I33" s="104"/>
      <c r="J33" s="102"/>
      <c r="K33" s="121"/>
      <c r="L33" s="120"/>
      <c r="M33" s="104"/>
      <c r="N33" s="102"/>
      <c r="O33" s="104"/>
      <c r="P33" s="110"/>
      <c r="Q33" s="120"/>
      <c r="R33" s="120"/>
      <c r="S33" s="120"/>
      <c r="T33" s="123"/>
      <c r="U33" s="114"/>
      <c r="V33" s="103"/>
      <c r="W33" s="202"/>
    </row>
    <row r="34" spans="1:23">
      <c r="A34" s="538"/>
      <c r="B34" s="541"/>
      <c r="C34" s="73"/>
      <c r="D34" s="295"/>
      <c r="E34" s="295"/>
      <c r="F34" s="295"/>
      <c r="G34" s="296"/>
      <c r="H34" s="200"/>
      <c r="I34" s="23"/>
      <c r="J34" s="24"/>
      <c r="K34" s="25"/>
      <c r="L34" s="3"/>
      <c r="M34" s="23"/>
      <c r="N34" s="24"/>
      <c r="O34" s="23"/>
      <c r="P34" s="109"/>
      <c r="Q34" s="108"/>
      <c r="R34" s="108"/>
      <c r="S34" s="108"/>
      <c r="T34" s="124"/>
      <c r="U34" s="125"/>
      <c r="V34" s="126"/>
      <c r="W34" s="212"/>
    </row>
    <row r="35" spans="1:23">
      <c r="A35" s="538"/>
      <c r="B35" s="540" t="s">
        <v>17</v>
      </c>
      <c r="C35" s="72"/>
      <c r="D35" s="293"/>
      <c r="E35" s="293"/>
      <c r="F35" s="293"/>
      <c r="G35" s="294"/>
      <c r="H35" s="201"/>
      <c r="I35" s="104"/>
      <c r="J35" s="102"/>
      <c r="K35" s="121"/>
      <c r="L35" s="120"/>
      <c r="M35" s="104"/>
      <c r="N35" s="102"/>
      <c r="O35" s="104"/>
      <c r="P35" s="110"/>
      <c r="Q35" s="120"/>
      <c r="R35" s="120"/>
      <c r="S35" s="120"/>
      <c r="T35" s="120"/>
      <c r="U35" s="104"/>
      <c r="V35" s="102"/>
      <c r="W35" s="205"/>
    </row>
    <row r="36" spans="1:23">
      <c r="A36" s="538"/>
      <c r="B36" s="541"/>
      <c r="C36" s="73"/>
      <c r="D36" s="293"/>
      <c r="E36" s="293"/>
      <c r="F36" s="293"/>
      <c r="G36" s="294"/>
      <c r="H36" s="200"/>
      <c r="I36" s="23"/>
      <c r="J36" s="24"/>
      <c r="K36" s="25"/>
      <c r="L36" s="3"/>
      <c r="M36" s="23"/>
      <c r="N36" s="24"/>
      <c r="O36" s="23"/>
      <c r="P36" s="109"/>
      <c r="Q36" s="108"/>
      <c r="R36" s="108"/>
      <c r="S36" s="108"/>
      <c r="T36" s="3"/>
      <c r="U36" s="23"/>
      <c r="V36" s="24"/>
      <c r="W36" s="206"/>
    </row>
    <row r="37" spans="1:23">
      <c r="A37" s="538"/>
      <c r="B37" s="540" t="s">
        <v>9</v>
      </c>
      <c r="C37" s="72"/>
      <c r="D37" s="293"/>
      <c r="E37" s="293"/>
      <c r="F37" s="293"/>
      <c r="G37" s="294"/>
      <c r="H37" s="201"/>
      <c r="I37" s="110"/>
      <c r="J37" s="110"/>
      <c r="K37" s="110"/>
      <c r="L37" s="120"/>
      <c r="M37" s="110"/>
      <c r="N37" s="110"/>
      <c r="O37" s="120"/>
      <c r="P37" s="110"/>
      <c r="Q37" s="120"/>
      <c r="R37" s="120"/>
      <c r="S37" s="120"/>
      <c r="T37" s="123"/>
      <c r="U37" s="111"/>
      <c r="V37" s="111"/>
      <c r="W37" s="204"/>
    </row>
    <row r="38" spans="1:23">
      <c r="A38" s="539"/>
      <c r="B38" s="541"/>
      <c r="C38" s="73"/>
      <c r="D38" s="297">
        <f>'01_R6対象者数'!D20</f>
        <v>0</v>
      </c>
      <c r="E38" s="297">
        <f>'01_R6対象者数'!E20</f>
        <v>0</v>
      </c>
      <c r="F38" s="297">
        <f>'01_R6対象者数'!D38</f>
        <v>0</v>
      </c>
      <c r="G38" s="298">
        <f>'01_R6対象者数'!E38</f>
        <v>0</v>
      </c>
      <c r="H38" s="203"/>
      <c r="I38" s="109"/>
      <c r="J38" s="109"/>
      <c r="K38" s="109"/>
      <c r="L38" s="109"/>
      <c r="M38" s="109"/>
      <c r="N38" s="109"/>
      <c r="O38" s="108"/>
      <c r="P38" s="109"/>
      <c r="Q38" s="108"/>
      <c r="R38" s="108"/>
      <c r="S38" s="108"/>
      <c r="T38" s="124"/>
      <c r="U38" s="127"/>
      <c r="V38" s="127"/>
      <c r="W38" s="213"/>
    </row>
    <row r="39" spans="1:23">
      <c r="A39" s="537" t="s">
        <v>21</v>
      </c>
      <c r="B39" s="540" t="s">
        <v>16</v>
      </c>
      <c r="C39" s="72"/>
      <c r="D39" s="293"/>
      <c r="E39" s="293"/>
      <c r="F39" s="293"/>
      <c r="G39" s="294"/>
      <c r="H39" s="201"/>
      <c r="I39" s="104"/>
      <c r="J39" s="102"/>
      <c r="K39" s="121"/>
      <c r="L39" s="120"/>
      <c r="M39" s="104"/>
      <c r="N39" s="102"/>
      <c r="O39" s="104"/>
      <c r="P39" s="110"/>
      <c r="Q39" s="120"/>
      <c r="R39" s="120"/>
      <c r="S39" s="120"/>
      <c r="T39" s="123"/>
      <c r="U39" s="114"/>
      <c r="V39" s="103"/>
      <c r="W39" s="202"/>
    </row>
    <row r="40" spans="1:23">
      <c r="A40" s="538"/>
      <c r="B40" s="541"/>
      <c r="C40" s="73"/>
      <c r="D40" s="295"/>
      <c r="E40" s="295"/>
      <c r="F40" s="295"/>
      <c r="G40" s="296"/>
      <c r="H40" s="200"/>
      <c r="I40" s="23"/>
      <c r="J40" s="24"/>
      <c r="K40" s="25"/>
      <c r="L40" s="3"/>
      <c r="M40" s="23"/>
      <c r="N40" s="24"/>
      <c r="O40" s="23"/>
      <c r="P40" s="109"/>
      <c r="Q40" s="108"/>
      <c r="R40" s="108"/>
      <c r="S40" s="108"/>
      <c r="T40" s="124"/>
      <c r="U40" s="125"/>
      <c r="V40" s="126"/>
      <c r="W40" s="212"/>
    </row>
    <row r="41" spans="1:23">
      <c r="A41" s="538"/>
      <c r="B41" s="540" t="s">
        <v>17</v>
      </c>
      <c r="C41" s="72"/>
      <c r="D41" s="293"/>
      <c r="E41" s="293"/>
      <c r="F41" s="293"/>
      <c r="G41" s="294"/>
      <c r="H41" s="201"/>
      <c r="I41" s="104"/>
      <c r="J41" s="102"/>
      <c r="K41" s="121"/>
      <c r="L41" s="120"/>
      <c r="M41" s="104"/>
      <c r="N41" s="102"/>
      <c r="O41" s="104"/>
      <c r="P41" s="110"/>
      <c r="Q41" s="120"/>
      <c r="R41" s="120"/>
      <c r="S41" s="120"/>
      <c r="T41" s="120"/>
      <c r="U41" s="104"/>
      <c r="V41" s="102"/>
      <c r="W41" s="205"/>
    </row>
    <row r="42" spans="1:23">
      <c r="A42" s="538"/>
      <c r="B42" s="541"/>
      <c r="C42" s="73"/>
      <c r="D42" s="293"/>
      <c r="E42" s="293"/>
      <c r="F42" s="293"/>
      <c r="G42" s="294"/>
      <c r="H42" s="200"/>
      <c r="I42" s="23"/>
      <c r="J42" s="24"/>
      <c r="K42" s="25"/>
      <c r="L42" s="3"/>
      <c r="M42" s="23"/>
      <c r="N42" s="24"/>
      <c r="O42" s="23"/>
      <c r="P42" s="109"/>
      <c r="Q42" s="108"/>
      <c r="R42" s="108"/>
      <c r="S42" s="108"/>
      <c r="T42" s="3"/>
      <c r="U42" s="23"/>
      <c r="V42" s="24"/>
      <c r="W42" s="206"/>
    </row>
    <row r="43" spans="1:23">
      <c r="A43" s="538"/>
      <c r="B43" s="540" t="s">
        <v>9</v>
      </c>
      <c r="C43" s="72"/>
      <c r="D43" s="293"/>
      <c r="E43" s="293"/>
      <c r="F43" s="293"/>
      <c r="G43" s="294"/>
      <c r="H43" s="201"/>
      <c r="I43" s="110"/>
      <c r="J43" s="110"/>
      <c r="K43" s="110"/>
      <c r="L43" s="120"/>
      <c r="M43" s="110"/>
      <c r="N43" s="110"/>
      <c r="O43" s="120"/>
      <c r="P43" s="110"/>
      <c r="Q43" s="120"/>
      <c r="R43" s="120"/>
      <c r="S43" s="120"/>
      <c r="T43" s="123"/>
      <c r="U43" s="111"/>
      <c r="V43" s="111"/>
      <c r="W43" s="204"/>
    </row>
    <row r="44" spans="1:23">
      <c r="A44" s="539"/>
      <c r="B44" s="541"/>
      <c r="C44" s="73"/>
      <c r="D44" s="297">
        <f>'01_R6対象者数'!D22</f>
        <v>0</v>
      </c>
      <c r="E44" s="297">
        <f>'01_R6対象者数'!E22</f>
        <v>0</v>
      </c>
      <c r="F44" s="297">
        <f>'01_R6対象者数'!D40</f>
        <v>0</v>
      </c>
      <c r="G44" s="298">
        <f>'01_R6対象者数'!E40</f>
        <v>0</v>
      </c>
      <c r="H44" s="203"/>
      <c r="I44" s="109"/>
      <c r="J44" s="109"/>
      <c r="K44" s="109"/>
      <c r="L44" s="109"/>
      <c r="M44" s="109"/>
      <c r="N44" s="109"/>
      <c r="O44" s="108"/>
      <c r="P44" s="109"/>
      <c r="Q44" s="108"/>
      <c r="R44" s="108"/>
      <c r="S44" s="108"/>
      <c r="T44" s="124"/>
      <c r="U44" s="127"/>
      <c r="V44" s="127"/>
      <c r="W44" s="213"/>
    </row>
    <row r="45" spans="1:23">
      <c r="A45" s="537" t="s">
        <v>22</v>
      </c>
      <c r="B45" s="540" t="s">
        <v>16</v>
      </c>
      <c r="C45" s="72"/>
      <c r="D45" s="293"/>
      <c r="E45" s="293"/>
      <c r="F45" s="293"/>
      <c r="G45" s="294"/>
      <c r="H45" s="201"/>
      <c r="I45" s="104"/>
      <c r="J45" s="102"/>
      <c r="K45" s="121"/>
      <c r="L45" s="120"/>
      <c r="M45" s="104"/>
      <c r="N45" s="102"/>
      <c r="O45" s="104"/>
      <c r="P45" s="110"/>
      <c r="Q45" s="120"/>
      <c r="R45" s="120"/>
      <c r="S45" s="120"/>
      <c r="T45" s="123"/>
      <c r="U45" s="114"/>
      <c r="V45" s="103"/>
      <c r="W45" s="202"/>
    </row>
    <row r="46" spans="1:23">
      <c r="A46" s="538"/>
      <c r="B46" s="541"/>
      <c r="C46" s="73"/>
      <c r="D46" s="295"/>
      <c r="E46" s="295"/>
      <c r="F46" s="295"/>
      <c r="G46" s="296"/>
      <c r="H46" s="200"/>
      <c r="I46" s="23"/>
      <c r="J46" s="24"/>
      <c r="K46" s="25"/>
      <c r="L46" s="3"/>
      <c r="M46" s="23"/>
      <c r="N46" s="24"/>
      <c r="O46" s="23"/>
      <c r="P46" s="109"/>
      <c r="Q46" s="108"/>
      <c r="R46" s="108"/>
      <c r="S46" s="108"/>
      <c r="T46" s="124"/>
      <c r="U46" s="125"/>
      <c r="V46" s="126"/>
      <c r="W46" s="212"/>
    </row>
    <row r="47" spans="1:23">
      <c r="A47" s="538"/>
      <c r="B47" s="540" t="s">
        <v>17</v>
      </c>
      <c r="C47" s="72"/>
      <c r="D47" s="293"/>
      <c r="E47" s="293"/>
      <c r="F47" s="293"/>
      <c r="G47" s="294"/>
      <c r="H47" s="201"/>
      <c r="I47" s="104"/>
      <c r="J47" s="102"/>
      <c r="K47" s="121"/>
      <c r="L47" s="120"/>
      <c r="M47" s="104"/>
      <c r="N47" s="102"/>
      <c r="O47" s="104"/>
      <c r="P47" s="110"/>
      <c r="Q47" s="120"/>
      <c r="R47" s="120"/>
      <c r="S47" s="120"/>
      <c r="T47" s="120"/>
      <c r="U47" s="104"/>
      <c r="V47" s="102"/>
      <c r="W47" s="205"/>
    </row>
    <row r="48" spans="1:23">
      <c r="A48" s="538"/>
      <c r="B48" s="541"/>
      <c r="C48" s="73"/>
      <c r="D48" s="293"/>
      <c r="E48" s="293"/>
      <c r="F48" s="293"/>
      <c r="G48" s="294"/>
      <c r="H48" s="200"/>
      <c r="I48" s="23"/>
      <c r="J48" s="24"/>
      <c r="K48" s="25"/>
      <c r="L48" s="3"/>
      <c r="M48" s="23"/>
      <c r="N48" s="24"/>
      <c r="O48" s="23"/>
      <c r="P48" s="109"/>
      <c r="Q48" s="108"/>
      <c r="R48" s="108"/>
      <c r="S48" s="108"/>
      <c r="T48" s="3"/>
      <c r="U48" s="23"/>
      <c r="V48" s="24"/>
      <c r="W48" s="206"/>
    </row>
    <row r="49" spans="1:23">
      <c r="A49" s="538"/>
      <c r="B49" s="540" t="s">
        <v>9</v>
      </c>
      <c r="C49" s="72"/>
      <c r="D49" s="293"/>
      <c r="E49" s="293"/>
      <c r="F49" s="293"/>
      <c r="G49" s="294"/>
      <c r="H49" s="201"/>
      <c r="I49" s="110"/>
      <c r="J49" s="110"/>
      <c r="K49" s="110"/>
      <c r="L49" s="120"/>
      <c r="M49" s="110"/>
      <c r="N49" s="110"/>
      <c r="O49" s="120"/>
      <c r="P49" s="110"/>
      <c r="Q49" s="120"/>
      <c r="R49" s="120"/>
      <c r="S49" s="120"/>
      <c r="T49" s="123"/>
      <c r="U49" s="111"/>
      <c r="V49" s="111"/>
      <c r="W49" s="204"/>
    </row>
    <row r="50" spans="1:23">
      <c r="A50" s="539"/>
      <c r="B50" s="541"/>
      <c r="C50" s="73"/>
      <c r="D50" s="297">
        <f>'01_R6対象者数'!D24</f>
        <v>0</v>
      </c>
      <c r="E50" s="297">
        <f>'01_R6対象者数'!E24</f>
        <v>0</v>
      </c>
      <c r="F50" s="297">
        <f>'01_R6対象者数'!D42</f>
        <v>0</v>
      </c>
      <c r="G50" s="298">
        <f>'01_R6対象者数'!E42</f>
        <v>0</v>
      </c>
      <c r="H50" s="203"/>
      <c r="I50" s="109"/>
      <c r="J50" s="109"/>
      <c r="K50" s="109"/>
      <c r="L50" s="109"/>
      <c r="M50" s="109"/>
      <c r="N50" s="109"/>
      <c r="O50" s="108"/>
      <c r="P50" s="109"/>
      <c r="Q50" s="108"/>
      <c r="R50" s="108"/>
      <c r="S50" s="108"/>
      <c r="T50" s="124"/>
      <c r="U50" s="127"/>
      <c r="V50" s="127"/>
      <c r="W50" s="213"/>
    </row>
    <row r="51" spans="1:23">
      <c r="A51" s="537" t="s">
        <v>23</v>
      </c>
      <c r="B51" s="540" t="s">
        <v>16</v>
      </c>
      <c r="C51" s="72"/>
      <c r="D51" s="293"/>
      <c r="E51" s="293"/>
      <c r="F51" s="293"/>
      <c r="G51" s="294"/>
      <c r="H51" s="201"/>
      <c r="I51" s="104"/>
      <c r="J51" s="102"/>
      <c r="K51" s="121"/>
      <c r="L51" s="120"/>
      <c r="M51" s="104"/>
      <c r="N51" s="102"/>
      <c r="O51" s="104"/>
      <c r="P51" s="110"/>
      <c r="Q51" s="120"/>
      <c r="R51" s="120"/>
      <c r="S51" s="120"/>
      <c r="T51" s="123"/>
      <c r="U51" s="114"/>
      <c r="V51" s="103"/>
      <c r="W51" s="202"/>
    </row>
    <row r="52" spans="1:23">
      <c r="A52" s="538"/>
      <c r="B52" s="541"/>
      <c r="C52" s="73"/>
      <c r="D52" s="295"/>
      <c r="E52" s="295"/>
      <c r="F52" s="295"/>
      <c r="G52" s="296"/>
      <c r="H52" s="200"/>
      <c r="I52" s="23"/>
      <c r="J52" s="24"/>
      <c r="K52" s="25"/>
      <c r="L52" s="3"/>
      <c r="M52" s="23"/>
      <c r="N52" s="24"/>
      <c r="O52" s="23"/>
      <c r="P52" s="109"/>
      <c r="Q52" s="108"/>
      <c r="R52" s="108"/>
      <c r="S52" s="108"/>
      <c r="T52" s="124"/>
      <c r="U52" s="125"/>
      <c r="V52" s="126"/>
      <c r="W52" s="212"/>
    </row>
    <row r="53" spans="1:23">
      <c r="A53" s="538"/>
      <c r="B53" s="540" t="s">
        <v>17</v>
      </c>
      <c r="C53" s="72"/>
      <c r="D53" s="293"/>
      <c r="E53" s="293"/>
      <c r="F53" s="293"/>
      <c r="G53" s="294"/>
      <c r="H53" s="201"/>
      <c r="I53" s="104"/>
      <c r="J53" s="102"/>
      <c r="K53" s="121"/>
      <c r="L53" s="120"/>
      <c r="M53" s="104"/>
      <c r="N53" s="102"/>
      <c r="O53" s="104"/>
      <c r="P53" s="110"/>
      <c r="Q53" s="120"/>
      <c r="R53" s="120"/>
      <c r="S53" s="120"/>
      <c r="T53" s="120"/>
      <c r="U53" s="104"/>
      <c r="V53" s="102"/>
      <c r="W53" s="205"/>
    </row>
    <row r="54" spans="1:23">
      <c r="A54" s="538"/>
      <c r="B54" s="541"/>
      <c r="C54" s="73"/>
      <c r="D54" s="293"/>
      <c r="E54" s="293"/>
      <c r="F54" s="293"/>
      <c r="G54" s="294"/>
      <c r="H54" s="200"/>
      <c r="I54" s="23"/>
      <c r="J54" s="24"/>
      <c r="K54" s="25"/>
      <c r="L54" s="3"/>
      <c r="M54" s="23"/>
      <c r="N54" s="24"/>
      <c r="O54" s="23"/>
      <c r="P54" s="109"/>
      <c r="Q54" s="108"/>
      <c r="R54" s="108"/>
      <c r="S54" s="108"/>
      <c r="T54" s="3"/>
      <c r="U54" s="23"/>
      <c r="V54" s="24"/>
      <c r="W54" s="206"/>
    </row>
    <row r="55" spans="1:23">
      <c r="A55" s="538"/>
      <c r="B55" s="540" t="s">
        <v>9</v>
      </c>
      <c r="C55" s="72"/>
      <c r="D55" s="293"/>
      <c r="E55" s="293"/>
      <c r="F55" s="293"/>
      <c r="G55" s="294"/>
      <c r="H55" s="201"/>
      <c r="I55" s="110"/>
      <c r="J55" s="110"/>
      <c r="K55" s="110"/>
      <c r="L55" s="120"/>
      <c r="M55" s="110"/>
      <c r="N55" s="110"/>
      <c r="O55" s="120"/>
      <c r="P55" s="110"/>
      <c r="Q55" s="120"/>
      <c r="R55" s="120"/>
      <c r="S55" s="120"/>
      <c r="T55" s="123"/>
      <c r="U55" s="111"/>
      <c r="V55" s="111"/>
      <c r="W55" s="204"/>
    </row>
    <row r="56" spans="1:23">
      <c r="A56" s="539"/>
      <c r="B56" s="541"/>
      <c r="C56" s="73"/>
      <c r="D56" s="297">
        <f>'01_R6対象者数'!D26</f>
        <v>0</v>
      </c>
      <c r="E56" s="297">
        <f>'01_R6対象者数'!E26</f>
        <v>0</v>
      </c>
      <c r="F56" s="297">
        <f>'01_R6対象者数'!D44</f>
        <v>0</v>
      </c>
      <c r="G56" s="298">
        <f>'01_R6対象者数'!E44</f>
        <v>0</v>
      </c>
      <c r="H56" s="203"/>
      <c r="I56" s="109"/>
      <c r="J56" s="109"/>
      <c r="K56" s="109"/>
      <c r="L56" s="109"/>
      <c r="M56" s="109"/>
      <c r="N56" s="109"/>
      <c r="O56" s="108"/>
      <c r="P56" s="109"/>
      <c r="Q56" s="108"/>
      <c r="R56" s="108"/>
      <c r="S56" s="108"/>
      <c r="T56" s="124"/>
      <c r="U56" s="127"/>
      <c r="V56" s="127"/>
      <c r="W56" s="213"/>
    </row>
    <row r="57" spans="1:23">
      <c r="A57" s="537" t="s">
        <v>24</v>
      </c>
      <c r="B57" s="540" t="s">
        <v>16</v>
      </c>
      <c r="C57" s="72"/>
      <c r="D57" s="293"/>
      <c r="E57" s="293"/>
      <c r="F57" s="293"/>
      <c r="G57" s="294"/>
      <c r="H57" s="201"/>
      <c r="I57" s="104"/>
      <c r="J57" s="102"/>
      <c r="K57" s="121"/>
      <c r="L57" s="120"/>
      <c r="M57" s="104"/>
      <c r="N57" s="102"/>
      <c r="O57" s="104"/>
      <c r="P57" s="110"/>
      <c r="Q57" s="120"/>
      <c r="R57" s="120"/>
      <c r="S57" s="120"/>
      <c r="T57" s="123"/>
      <c r="U57" s="114"/>
      <c r="V57" s="103"/>
      <c r="W57" s="202"/>
    </row>
    <row r="58" spans="1:23">
      <c r="A58" s="538"/>
      <c r="B58" s="541"/>
      <c r="C58" s="73"/>
      <c r="D58" s="295"/>
      <c r="E58" s="295"/>
      <c r="F58" s="295"/>
      <c r="G58" s="296"/>
      <c r="H58" s="200"/>
      <c r="I58" s="23"/>
      <c r="J58" s="24"/>
      <c r="K58" s="25"/>
      <c r="L58" s="3"/>
      <c r="M58" s="23"/>
      <c r="N58" s="24"/>
      <c r="O58" s="23"/>
      <c r="P58" s="109"/>
      <c r="Q58" s="108"/>
      <c r="R58" s="108"/>
      <c r="S58" s="108"/>
      <c r="T58" s="124"/>
      <c r="U58" s="125"/>
      <c r="V58" s="126"/>
      <c r="W58" s="212"/>
    </row>
    <row r="59" spans="1:23">
      <c r="A59" s="538"/>
      <c r="B59" s="540" t="s">
        <v>17</v>
      </c>
      <c r="C59" s="72"/>
      <c r="D59" s="293"/>
      <c r="E59" s="293"/>
      <c r="F59" s="293"/>
      <c r="G59" s="294"/>
      <c r="H59" s="201"/>
      <c r="I59" s="104"/>
      <c r="J59" s="102"/>
      <c r="K59" s="121"/>
      <c r="L59" s="120"/>
      <c r="M59" s="104"/>
      <c r="N59" s="102"/>
      <c r="O59" s="104"/>
      <c r="P59" s="110"/>
      <c r="Q59" s="120"/>
      <c r="R59" s="120"/>
      <c r="S59" s="120"/>
      <c r="T59" s="120"/>
      <c r="U59" s="104"/>
      <c r="V59" s="102"/>
      <c r="W59" s="205"/>
    </row>
    <row r="60" spans="1:23">
      <c r="A60" s="538"/>
      <c r="B60" s="541"/>
      <c r="C60" s="73"/>
      <c r="D60" s="293"/>
      <c r="E60" s="293"/>
      <c r="F60" s="293"/>
      <c r="G60" s="294"/>
      <c r="H60" s="200"/>
      <c r="I60" s="23"/>
      <c r="J60" s="24"/>
      <c r="K60" s="25"/>
      <c r="L60" s="3"/>
      <c r="M60" s="23"/>
      <c r="N60" s="24"/>
      <c r="O60" s="23"/>
      <c r="P60" s="109"/>
      <c r="Q60" s="108"/>
      <c r="R60" s="108"/>
      <c r="S60" s="108"/>
      <c r="T60" s="3"/>
      <c r="U60" s="23"/>
      <c r="V60" s="24"/>
      <c r="W60" s="206"/>
    </row>
    <row r="61" spans="1:23">
      <c r="A61" s="538"/>
      <c r="B61" s="540" t="s">
        <v>9</v>
      </c>
      <c r="C61" s="72"/>
      <c r="D61" s="293"/>
      <c r="E61" s="293"/>
      <c r="F61" s="293"/>
      <c r="G61" s="294"/>
      <c r="H61" s="201"/>
      <c r="I61" s="110"/>
      <c r="J61" s="110"/>
      <c r="K61" s="110"/>
      <c r="L61" s="120"/>
      <c r="M61" s="110"/>
      <c r="N61" s="110"/>
      <c r="O61" s="120"/>
      <c r="P61" s="110"/>
      <c r="Q61" s="120"/>
      <c r="R61" s="120"/>
      <c r="S61" s="120"/>
      <c r="T61" s="123"/>
      <c r="U61" s="111"/>
      <c r="V61" s="111"/>
      <c r="W61" s="204"/>
    </row>
    <row r="62" spans="1:23">
      <c r="A62" s="539"/>
      <c r="B62" s="541"/>
      <c r="C62" s="73"/>
      <c r="D62" s="299">
        <f>'01_R6対象者数'!D28</f>
        <v>0</v>
      </c>
      <c r="E62" s="299">
        <f>'01_R6対象者数'!E28</f>
        <v>0</v>
      </c>
      <c r="F62" s="299">
        <f>'01_R6対象者数'!D46</f>
        <v>0</v>
      </c>
      <c r="G62" s="299">
        <f>'01_R6対象者数'!E46</f>
        <v>0</v>
      </c>
      <c r="H62" s="203"/>
      <c r="I62" s="109"/>
      <c r="J62" s="109"/>
      <c r="K62" s="109"/>
      <c r="L62" s="109"/>
      <c r="M62" s="109"/>
      <c r="N62" s="109"/>
      <c r="O62" s="108"/>
      <c r="P62" s="109"/>
      <c r="Q62" s="108"/>
      <c r="R62" s="108"/>
      <c r="S62" s="108"/>
      <c r="T62" s="124"/>
      <c r="U62" s="127"/>
      <c r="V62" s="127"/>
      <c r="W62" s="213"/>
    </row>
    <row r="63" spans="1:23">
      <c r="A63" s="537" t="s">
        <v>25</v>
      </c>
      <c r="B63" s="540" t="s">
        <v>16</v>
      </c>
      <c r="C63" s="72"/>
      <c r="D63" s="293"/>
      <c r="E63" s="293"/>
      <c r="F63" s="293"/>
      <c r="G63" s="294"/>
      <c r="H63" s="201"/>
      <c r="I63" s="104"/>
      <c r="J63" s="102"/>
      <c r="K63" s="121"/>
      <c r="L63" s="120"/>
      <c r="M63" s="104"/>
      <c r="N63" s="102"/>
      <c r="O63" s="104"/>
      <c r="P63" s="110"/>
      <c r="Q63" s="120"/>
      <c r="R63" s="120"/>
      <c r="S63" s="120"/>
      <c r="T63" s="123"/>
      <c r="U63" s="114"/>
      <c r="V63" s="103"/>
      <c r="W63" s="202"/>
    </row>
    <row r="64" spans="1:23">
      <c r="A64" s="538"/>
      <c r="B64" s="541"/>
      <c r="C64" s="73"/>
      <c r="D64" s="295"/>
      <c r="E64" s="295"/>
      <c r="F64" s="295"/>
      <c r="G64" s="296"/>
      <c r="H64" s="200"/>
      <c r="I64" s="23"/>
      <c r="J64" s="24"/>
      <c r="K64" s="25"/>
      <c r="L64" s="3"/>
      <c r="M64" s="23"/>
      <c r="N64" s="24"/>
      <c r="O64" s="23"/>
      <c r="P64" s="109"/>
      <c r="Q64" s="108"/>
      <c r="R64" s="108"/>
      <c r="S64" s="108"/>
      <c r="T64" s="124"/>
      <c r="U64" s="125"/>
      <c r="V64" s="126"/>
      <c r="W64" s="212"/>
    </row>
    <row r="65" spans="1:43">
      <c r="A65" s="538"/>
      <c r="B65" s="540" t="s">
        <v>17</v>
      </c>
      <c r="C65" s="72"/>
      <c r="D65" s="293"/>
      <c r="E65" s="293"/>
      <c r="F65" s="293"/>
      <c r="G65" s="294"/>
      <c r="H65" s="201"/>
      <c r="I65" s="104"/>
      <c r="J65" s="102"/>
      <c r="K65" s="121"/>
      <c r="L65" s="120"/>
      <c r="M65" s="104"/>
      <c r="N65" s="102"/>
      <c r="O65" s="104"/>
      <c r="P65" s="110"/>
      <c r="Q65" s="120"/>
      <c r="R65" s="120"/>
      <c r="S65" s="120"/>
      <c r="T65" s="120"/>
      <c r="U65" s="104"/>
      <c r="V65" s="102"/>
      <c r="W65" s="205"/>
    </row>
    <row r="66" spans="1:43">
      <c r="A66" s="538"/>
      <c r="B66" s="541"/>
      <c r="C66" s="73"/>
      <c r="D66" s="293"/>
      <c r="E66" s="293"/>
      <c r="F66" s="293"/>
      <c r="G66" s="294"/>
      <c r="H66" s="200"/>
      <c r="I66" s="23"/>
      <c r="J66" s="24"/>
      <c r="K66" s="25"/>
      <c r="L66" s="3"/>
      <c r="M66" s="23"/>
      <c r="N66" s="24"/>
      <c r="O66" s="23"/>
      <c r="P66" s="109"/>
      <c r="Q66" s="108"/>
      <c r="R66" s="108"/>
      <c r="S66" s="108"/>
      <c r="T66" s="3"/>
      <c r="U66" s="23"/>
      <c r="V66" s="24"/>
      <c r="W66" s="206"/>
    </row>
    <row r="67" spans="1:43">
      <c r="A67" s="538"/>
      <c r="B67" s="540" t="s">
        <v>9</v>
      </c>
      <c r="C67" s="72"/>
      <c r="D67" s="293"/>
      <c r="E67" s="293"/>
      <c r="F67" s="293"/>
      <c r="G67" s="294"/>
      <c r="H67" s="201"/>
      <c r="I67" s="110"/>
      <c r="J67" s="110"/>
      <c r="K67" s="110"/>
      <c r="L67" s="120"/>
      <c r="M67" s="110"/>
      <c r="N67" s="110"/>
      <c r="O67" s="120"/>
      <c r="P67" s="110"/>
      <c r="Q67" s="120"/>
      <c r="R67" s="120"/>
      <c r="S67" s="120"/>
      <c r="T67" s="123"/>
      <c r="U67" s="111"/>
      <c r="V67" s="111"/>
      <c r="W67" s="204"/>
    </row>
    <row r="68" spans="1:43" ht="13.8" thickBot="1">
      <c r="A68" s="539"/>
      <c r="B68" s="541"/>
      <c r="C68" s="73"/>
      <c r="D68" s="408"/>
      <c r="E68" s="408"/>
      <c r="F68" s="408"/>
      <c r="G68" s="409"/>
      <c r="H68" s="207"/>
      <c r="I68" s="208"/>
      <c r="J68" s="208"/>
      <c r="K68" s="208"/>
      <c r="L68" s="208"/>
      <c r="M68" s="208"/>
      <c r="N68" s="208"/>
      <c r="O68" s="218"/>
      <c r="P68" s="208"/>
      <c r="Q68" s="218"/>
      <c r="R68" s="218"/>
      <c r="S68" s="218"/>
      <c r="T68" s="215"/>
      <c r="U68" s="216"/>
      <c r="V68" s="216"/>
      <c r="W68" s="217"/>
    </row>
    <row r="69" spans="1:43" ht="13.8" thickTop="1">
      <c r="A69" s="537" t="s">
        <v>141</v>
      </c>
      <c r="B69" s="540" t="s">
        <v>16</v>
      </c>
      <c r="C69" s="72"/>
      <c r="D69" s="293"/>
      <c r="E69" s="293"/>
      <c r="F69" s="293"/>
      <c r="G69" s="294"/>
      <c r="H69" s="330"/>
      <c r="I69" s="331"/>
      <c r="J69" s="332"/>
      <c r="K69" s="333"/>
      <c r="L69" s="330"/>
      <c r="M69" s="331"/>
      <c r="N69" s="332"/>
      <c r="O69" s="331"/>
      <c r="P69" s="334"/>
      <c r="Q69" s="330"/>
      <c r="R69" s="330"/>
      <c r="S69" s="330"/>
      <c r="T69" s="335"/>
      <c r="U69" s="336"/>
      <c r="V69" s="336"/>
      <c r="W69" s="335"/>
    </row>
    <row r="70" spans="1:43">
      <c r="A70" s="538"/>
      <c r="B70" s="541"/>
      <c r="C70" s="73"/>
      <c r="D70" s="295"/>
      <c r="E70" s="295"/>
      <c r="F70" s="295"/>
      <c r="G70" s="296"/>
      <c r="H70" s="4">
        <f>IF(COUNTIF(H28,"&lt;&gt;9999999")+COUNTIF(H34,"&lt;&gt;9999999")+COUNTIF(H40,"&lt;&gt;9999999")+COUNTIF(H46,"&lt;&gt;9999999")+COUNTIF(H52,"&lt;&gt;9999999")+COUNTIF(H58,"&lt;&gt;9999999")+COUNTIF(H64,"&lt;&gt;9999999"),SUMIF(H28,"&lt;&gt;9999999",H28)+SUMIF(H34,"&lt;&gt;9999999",H34)+SUMIF(H40,"&lt;&gt;9999999",H40)+SUMIF(H46,"&lt;&gt;9999999",H46)+SUMIF(H52,"&lt;&gt;9999999",H52)+SUMIF(H58,"&lt;&gt;9999999",H58)+SUMIF(H64,"&lt;&gt;9999999",H64),9999999)</f>
        <v>0</v>
      </c>
      <c r="I70" s="27">
        <f t="shared" ref="I70:S70" si="0">IF(COUNTIF(I28,"&lt;&gt;9999999")+COUNTIF(I34,"&lt;&gt;9999999")+COUNTIF(I40,"&lt;&gt;9999999")+COUNTIF(I46,"&lt;&gt;9999999")+COUNTIF(I52,"&lt;&gt;9999999")+COUNTIF(I58,"&lt;&gt;9999999")+COUNTIF(I64,"&lt;&gt;9999999"),SUMIF(I28,"&lt;&gt;9999999",I28)+SUMIF(I34,"&lt;&gt;9999999",I34)+SUMIF(I40,"&lt;&gt;9999999",I40)+SUMIF(I46,"&lt;&gt;9999999",I46)+SUMIF(I52,"&lt;&gt;9999999",I52)+SUMIF(I58,"&lt;&gt;9999999",I58)+SUMIF(I64,"&lt;&gt;9999999",I64),9999999)</f>
        <v>0</v>
      </c>
      <c r="J70" s="27">
        <f t="shared" si="0"/>
        <v>0</v>
      </c>
      <c r="K70" s="27">
        <f t="shared" si="0"/>
        <v>0</v>
      </c>
      <c r="L70" s="27">
        <f t="shared" si="0"/>
        <v>0</v>
      </c>
      <c r="M70" s="27">
        <f t="shared" si="0"/>
        <v>0</v>
      </c>
      <c r="N70" s="27">
        <f t="shared" si="0"/>
        <v>0</v>
      </c>
      <c r="O70" s="4">
        <f t="shared" si="0"/>
        <v>0</v>
      </c>
      <c r="P70" s="27">
        <f t="shared" si="0"/>
        <v>0</v>
      </c>
      <c r="Q70" s="4">
        <f t="shared" si="0"/>
        <v>0</v>
      </c>
      <c r="R70" s="4">
        <f t="shared" si="0"/>
        <v>0</v>
      </c>
      <c r="S70" s="4">
        <f t="shared" si="0"/>
        <v>0</v>
      </c>
      <c r="T70" s="337"/>
      <c r="U70" s="338"/>
      <c r="V70" s="338"/>
      <c r="W70" s="337"/>
    </row>
    <row r="71" spans="1:43">
      <c r="A71" s="538"/>
      <c r="B71" s="540" t="s">
        <v>17</v>
      </c>
      <c r="C71" s="72"/>
      <c r="D71" s="293"/>
      <c r="E71" s="293"/>
      <c r="F71" s="293"/>
      <c r="G71" s="294"/>
      <c r="H71" s="339"/>
      <c r="I71" s="340"/>
      <c r="J71" s="340"/>
      <c r="K71" s="340"/>
      <c r="L71" s="340"/>
      <c r="M71" s="340"/>
      <c r="N71" s="340"/>
      <c r="O71" s="339"/>
      <c r="P71" s="340"/>
      <c r="Q71" s="339"/>
      <c r="R71" s="339"/>
      <c r="S71" s="339"/>
      <c r="T71" s="340"/>
      <c r="U71" s="341"/>
      <c r="V71" s="342"/>
      <c r="W71" s="341"/>
    </row>
    <row r="72" spans="1:43">
      <c r="A72" s="538"/>
      <c r="B72" s="541"/>
      <c r="C72" s="73"/>
      <c r="D72" s="293"/>
      <c r="E72" s="293"/>
      <c r="F72" s="293"/>
      <c r="G72" s="294"/>
      <c r="H72" s="4">
        <f t="shared" ref="H72:W72" si="1">IF(COUNTIF(H30,"&lt;&gt;9999999")+COUNTIF(H36,"&lt;&gt;9999999")+COUNTIF(H42,"&lt;&gt;9999999")+COUNTIF(H48,"&lt;&gt;9999999")+COUNTIF(H54,"&lt;&gt;9999999")+COUNTIF(H60,"&lt;&gt;9999999")+COUNTIF(H66,"&lt;&gt;9999999"),SUMIF(H30,"&lt;&gt;9999999",H30)+SUMIF(H36,"&lt;&gt;9999999",H36)+SUMIF(H42,"&lt;&gt;9999999",H42)+SUMIF(H48,"&lt;&gt;9999999",H48)+SUMIF(H54,"&lt;&gt;9999999",H54)+SUMIF(H60,"&lt;&gt;9999999",H60)+SUMIF(H66,"&lt;&gt;9999999",H66),9999999)</f>
        <v>0</v>
      </c>
      <c r="I72" s="27">
        <f t="shared" si="1"/>
        <v>0</v>
      </c>
      <c r="J72" s="27">
        <f t="shared" si="1"/>
        <v>0</v>
      </c>
      <c r="K72" s="27">
        <f t="shared" si="1"/>
        <v>0</v>
      </c>
      <c r="L72" s="27">
        <f t="shared" si="1"/>
        <v>0</v>
      </c>
      <c r="M72" s="27">
        <f t="shared" si="1"/>
        <v>0</v>
      </c>
      <c r="N72" s="27">
        <f t="shared" si="1"/>
        <v>0</v>
      </c>
      <c r="O72" s="4">
        <f t="shared" si="1"/>
        <v>0</v>
      </c>
      <c r="P72" s="27">
        <f t="shared" si="1"/>
        <v>0</v>
      </c>
      <c r="Q72" s="4">
        <f t="shared" si="1"/>
        <v>0</v>
      </c>
      <c r="R72" s="4">
        <f t="shared" si="1"/>
        <v>0</v>
      </c>
      <c r="S72" s="4">
        <f t="shared" si="1"/>
        <v>0</v>
      </c>
      <c r="T72" s="27">
        <f>IF(COUNTIF(T30,"&lt;&gt;9999999")+COUNTIF(T36,"&lt;&gt;9999999")+COUNTIF(T42,"&lt;&gt;9999999")+COUNTIF(T48,"&lt;&gt;9999999")+COUNTIF(T54,"&lt;&gt;9999999")+COUNTIF(T60,"&lt;&gt;9999999")+COUNTIF(T66,"&lt;&gt;9999999"),SUMIF(T30,"&lt;&gt;9999999",T30)+SUMIF(T36,"&lt;&gt;9999999",T36)+SUMIF(T42,"&lt;&gt;9999999",T42)+SUMIF(T48,"&lt;&gt;9999999",T48)+SUMIF(T54,"&lt;&gt;9999999",T54)+SUMIF(T60,"&lt;&gt;9999999",T60)+SUMIF(T66,"&lt;&gt;9999999",T66),9999999)</f>
        <v>0</v>
      </c>
      <c r="U72" s="27">
        <f t="shared" si="1"/>
        <v>0</v>
      </c>
      <c r="V72" s="27">
        <f t="shared" si="1"/>
        <v>0</v>
      </c>
      <c r="W72" s="4">
        <f t="shared" si="1"/>
        <v>0</v>
      </c>
    </row>
    <row r="73" spans="1:43">
      <c r="A73" s="538"/>
      <c r="B73" s="540" t="s">
        <v>9</v>
      </c>
      <c r="C73" s="72"/>
      <c r="D73" s="293"/>
      <c r="E73" s="293"/>
      <c r="F73" s="293"/>
      <c r="G73" s="294"/>
      <c r="H73" s="339"/>
      <c r="I73" s="340"/>
      <c r="J73" s="340"/>
      <c r="K73" s="340"/>
      <c r="L73" s="340"/>
      <c r="M73" s="340"/>
      <c r="N73" s="340"/>
      <c r="O73" s="339"/>
      <c r="P73" s="340"/>
      <c r="Q73" s="339"/>
      <c r="R73" s="339"/>
      <c r="S73" s="339"/>
      <c r="T73" s="343"/>
      <c r="U73" s="344"/>
      <c r="V73" s="344"/>
      <c r="W73" s="343"/>
    </row>
    <row r="74" spans="1:43">
      <c r="A74" s="539"/>
      <c r="B74" s="541"/>
      <c r="C74" s="73"/>
      <c r="D74" s="297">
        <f>SUM(D32,D38,D44,D50,D56,D62)</f>
        <v>0</v>
      </c>
      <c r="E74" s="297">
        <f>SUM(E32,E38,E44,E50,E56,E62)</f>
        <v>0</v>
      </c>
      <c r="F74" s="297">
        <f>SUM(F32,F38,F44,F50,F56,F62)</f>
        <v>0</v>
      </c>
      <c r="G74" s="297">
        <f t="shared" ref="G74" si="2">SUM(G32,G38,G44,G50,G56,G62)</f>
        <v>0</v>
      </c>
      <c r="H74" s="4">
        <f>IF(COUNTIF(H32,"&lt;&gt;9999999")+COUNTIF(H38,"&lt;&gt;9999999")+COUNTIF(H44,"&lt;&gt;9999999")+COUNTIF(H50,"&lt;&gt;9999999")+COUNTIF(H56,"&lt;&gt;9999999")+COUNTIF(H62,"&lt;&gt;9999999")+COUNTIF(H68,"&lt;&gt;9999999"),SUMIF(H32,"&lt;&gt;9999999",H32)+SUMIF(H38,"&lt;&gt;9999999",H38)+SUMIF(H44,"&lt;&gt;9999999",H44)+SUMIF(H50,"&lt;&gt;9999999",H50)+SUMIF(H56,"&lt;&gt;9999999",H56)+SUMIF(H62,"&lt;&gt;9999999",H62)+SUMIF(H68,"&lt;&gt;9999999",H68),9999999)</f>
        <v>0</v>
      </c>
      <c r="I74" s="27">
        <f>IF(COUNTIF(I32,"&lt;&gt;9999999")+COUNTIF(I38,"&lt;&gt;9999999")+COUNTIF(I44,"&lt;&gt;9999999")+COUNTIF(I50,"&lt;&gt;9999999")+COUNTIF(I56,"&lt;&gt;9999999")+COUNTIF(I62,"&lt;&gt;9999999")+COUNTIF(I68,"&lt;&gt;9999999"),SUMIF(I32,"&lt;&gt;9999999",I32)+SUMIF(I38,"&lt;&gt;9999999",I38)+SUMIF(I44,"&lt;&gt;9999999",I44)+SUMIF(I50,"&lt;&gt;9999999",I50)+SUMIF(I56,"&lt;&gt;9999999",I56)+SUMIF(I62,"&lt;&gt;9999999",I62)+SUMIF(I68,"&lt;&gt;9999999",I68),9999999)</f>
        <v>0</v>
      </c>
      <c r="J74" s="27">
        <f t="shared" ref="J74:S74" si="3">IF(COUNTIF(J32,"&lt;&gt;9999999")+COUNTIF(J38,"&lt;&gt;9999999")+COUNTIF(J44,"&lt;&gt;9999999")+COUNTIF(J50,"&lt;&gt;9999999")+COUNTIF(J56,"&lt;&gt;9999999")+COUNTIF(J62,"&lt;&gt;9999999")+COUNTIF(J68,"&lt;&gt;9999999"),SUMIF(J32,"&lt;&gt;9999999",J32)+SUMIF(J38,"&lt;&gt;9999999",J38)+SUMIF(J44,"&lt;&gt;9999999",J44)+SUMIF(J50,"&lt;&gt;9999999",J50)+SUMIF(J56,"&lt;&gt;9999999",J56)+SUMIF(J62,"&lt;&gt;9999999",J62)+SUMIF(J68,"&lt;&gt;9999999",J68),9999999)</f>
        <v>0</v>
      </c>
      <c r="K74" s="27">
        <f t="shared" si="3"/>
        <v>0</v>
      </c>
      <c r="L74" s="27">
        <f t="shared" si="3"/>
        <v>0</v>
      </c>
      <c r="M74" s="27">
        <f t="shared" si="3"/>
        <v>0</v>
      </c>
      <c r="N74" s="27">
        <f t="shared" si="3"/>
        <v>0</v>
      </c>
      <c r="O74" s="4">
        <f t="shared" si="3"/>
        <v>0</v>
      </c>
      <c r="P74" s="27">
        <f t="shared" si="3"/>
        <v>0</v>
      </c>
      <c r="Q74" s="27">
        <f t="shared" si="3"/>
        <v>0</v>
      </c>
      <c r="R74" s="27">
        <f t="shared" si="3"/>
        <v>0</v>
      </c>
      <c r="S74" s="27">
        <f t="shared" si="3"/>
        <v>0</v>
      </c>
      <c r="T74" s="337"/>
      <c r="U74" s="338"/>
      <c r="V74" s="338"/>
      <c r="W74" s="337"/>
    </row>
    <row r="75" spans="1:43">
      <c r="A75" s="510"/>
      <c r="B75" s="510"/>
      <c r="C75" s="510"/>
      <c r="D75" s="511"/>
      <c r="E75" s="511"/>
      <c r="F75" s="511"/>
      <c r="G75" s="511"/>
      <c r="H75" s="512"/>
      <c r="I75" s="512"/>
      <c r="J75" s="512"/>
      <c r="K75" s="512"/>
      <c r="L75" s="512"/>
      <c r="M75" s="512"/>
      <c r="N75" s="512"/>
      <c r="O75" s="512"/>
      <c r="P75" s="512"/>
      <c r="Q75" s="512"/>
      <c r="R75" s="512"/>
      <c r="S75" s="512"/>
      <c r="T75" s="512"/>
      <c r="U75" s="512"/>
      <c r="V75" s="512"/>
      <c r="W75" s="512"/>
    </row>
    <row r="76" spans="1:43">
      <c r="A76" s="100" t="s">
        <v>161</v>
      </c>
      <c r="D76" s="509">
        <f>SUM(D32,D38,D44,D50)</f>
        <v>0</v>
      </c>
      <c r="E76" s="509">
        <f t="shared" ref="E76:F76" si="4">SUM(E32,E38,E44,E50)</f>
        <v>0</v>
      </c>
      <c r="F76" s="509">
        <f t="shared" si="4"/>
        <v>0</v>
      </c>
      <c r="G76" s="509">
        <f>SUM(G32,G38,G44,G50)</f>
        <v>0</v>
      </c>
      <c r="H76" s="509">
        <f>SUM(H32,H38,H44,H50)</f>
        <v>0</v>
      </c>
      <c r="I76" s="509">
        <f t="shared" ref="I76:R76" si="5">SUM(I32,I38,I44,I50)</f>
        <v>0</v>
      </c>
      <c r="J76" s="509">
        <f t="shared" si="5"/>
        <v>0</v>
      </c>
      <c r="K76" s="509">
        <f t="shared" si="5"/>
        <v>0</v>
      </c>
      <c r="L76" s="509">
        <f t="shared" si="5"/>
        <v>0</v>
      </c>
      <c r="M76" s="509">
        <f t="shared" si="5"/>
        <v>0</v>
      </c>
      <c r="N76" s="509">
        <f t="shared" si="5"/>
        <v>0</v>
      </c>
      <c r="O76" s="509">
        <f t="shared" si="5"/>
        <v>0</v>
      </c>
      <c r="P76" s="509">
        <f t="shared" si="5"/>
        <v>0</v>
      </c>
      <c r="Q76" s="509">
        <f t="shared" si="5"/>
        <v>0</v>
      </c>
      <c r="R76" s="509">
        <f t="shared" si="5"/>
        <v>0</v>
      </c>
      <c r="S76" s="509">
        <f>SUM(S32,S38,S44,S50)</f>
        <v>0</v>
      </c>
    </row>
    <row r="78" spans="1:43" ht="13.8" thickBot="1">
      <c r="A78" s="138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</row>
    <row r="79" spans="1:43" ht="13.8" thickTop="1"/>
    <row r="81" spans="1:43" ht="16.8" thickBot="1">
      <c r="A81" s="143" t="s">
        <v>199</v>
      </c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</row>
    <row r="82" spans="1:43" ht="19.5" customHeight="1">
      <c r="A82" s="557"/>
      <c r="B82" s="560" t="s">
        <v>96</v>
      </c>
      <c r="C82" s="561"/>
      <c r="D82" s="562"/>
      <c r="E82" s="555" t="s">
        <v>97</v>
      </c>
      <c r="F82" s="555"/>
      <c r="G82" s="556"/>
      <c r="H82" s="527" t="s">
        <v>48</v>
      </c>
      <c r="I82" s="528"/>
      <c r="J82" s="528"/>
      <c r="K82" s="529"/>
      <c r="L82" s="527" t="s">
        <v>48</v>
      </c>
      <c r="M82" s="528"/>
      <c r="N82" s="528"/>
      <c r="O82" s="529"/>
      <c r="P82" s="527" t="s">
        <v>48</v>
      </c>
      <c r="Q82" s="528"/>
      <c r="R82" s="528"/>
      <c r="S82" s="529"/>
      <c r="T82" s="530" t="s">
        <v>49</v>
      </c>
      <c r="U82" s="531"/>
      <c r="V82" s="531"/>
      <c r="W82" s="532"/>
      <c r="X82" s="530" t="s">
        <v>49</v>
      </c>
      <c r="Y82" s="531"/>
      <c r="Z82" s="531"/>
      <c r="AA82" s="532"/>
      <c r="AB82" s="530" t="s">
        <v>49</v>
      </c>
      <c r="AC82" s="531"/>
      <c r="AD82" s="531"/>
      <c r="AE82" s="532"/>
      <c r="AF82" s="533" t="s">
        <v>95</v>
      </c>
      <c r="AG82" s="534"/>
      <c r="AH82" s="534"/>
      <c r="AI82" s="535"/>
      <c r="AJ82" s="533" t="s">
        <v>95</v>
      </c>
      <c r="AK82" s="534"/>
      <c r="AL82" s="534"/>
      <c r="AM82" s="535"/>
      <c r="AN82" s="533" t="s">
        <v>95</v>
      </c>
      <c r="AO82" s="534"/>
      <c r="AP82" s="534"/>
      <c r="AQ82" s="535"/>
    </row>
    <row r="83" spans="1:43">
      <c r="A83" s="558"/>
      <c r="B83" s="563"/>
      <c r="C83" s="564"/>
      <c r="D83" s="565"/>
      <c r="E83" s="555"/>
      <c r="F83" s="555"/>
      <c r="G83" s="556"/>
      <c r="H83" s="523" t="s">
        <v>64</v>
      </c>
      <c r="I83" s="523"/>
      <c r="J83" s="523"/>
      <c r="K83" s="523"/>
      <c r="L83" s="523" t="s">
        <v>65</v>
      </c>
      <c r="M83" s="523"/>
      <c r="N83" s="523"/>
      <c r="O83" s="523"/>
      <c r="P83" s="523" t="s">
        <v>101</v>
      </c>
      <c r="Q83" s="523"/>
      <c r="R83" s="523"/>
      <c r="S83" s="523"/>
      <c r="T83" s="523" t="s">
        <v>64</v>
      </c>
      <c r="U83" s="523"/>
      <c r="V83" s="523"/>
      <c r="W83" s="523"/>
      <c r="X83" s="523" t="s">
        <v>65</v>
      </c>
      <c r="Y83" s="523"/>
      <c r="Z83" s="523"/>
      <c r="AA83" s="523"/>
      <c r="AB83" s="523" t="s">
        <v>101</v>
      </c>
      <c r="AC83" s="523"/>
      <c r="AD83" s="523"/>
      <c r="AE83" s="523"/>
      <c r="AF83" s="523" t="s">
        <v>64</v>
      </c>
      <c r="AG83" s="523"/>
      <c r="AH83" s="523"/>
      <c r="AI83" s="523"/>
      <c r="AJ83" s="524" t="s">
        <v>65</v>
      </c>
      <c r="AK83" s="525"/>
      <c r="AL83" s="525"/>
      <c r="AM83" s="526"/>
      <c r="AN83" s="524" t="s">
        <v>101</v>
      </c>
      <c r="AO83" s="525"/>
      <c r="AP83" s="525"/>
      <c r="AQ83" s="526"/>
    </row>
    <row r="84" spans="1:43" ht="26.4">
      <c r="A84" s="559"/>
      <c r="B84" s="317" t="s">
        <v>99</v>
      </c>
      <c r="C84" s="166" t="s">
        <v>100</v>
      </c>
      <c r="D84" s="166" t="s">
        <v>101</v>
      </c>
      <c r="E84" s="317" t="s">
        <v>99</v>
      </c>
      <c r="F84" s="317" t="s">
        <v>100</v>
      </c>
      <c r="G84" s="318" t="s">
        <v>101</v>
      </c>
      <c r="H84" s="190" t="s">
        <v>196</v>
      </c>
      <c r="I84" s="317" t="s">
        <v>98</v>
      </c>
      <c r="J84" s="317" t="s">
        <v>197</v>
      </c>
      <c r="K84" s="167" t="s">
        <v>70</v>
      </c>
      <c r="L84" s="190" t="str">
        <f>H84</f>
        <v>令和６年度受診者数</v>
      </c>
      <c r="M84" s="317" t="s">
        <v>198</v>
      </c>
      <c r="N84" s="317" t="str">
        <f>J84</f>
        <v>令和５年度受診者</v>
      </c>
      <c r="O84" s="167" t="s">
        <v>70</v>
      </c>
      <c r="P84" s="190" t="str">
        <f>H84</f>
        <v>令和６年度受診者数</v>
      </c>
      <c r="Q84" s="317" t="s">
        <v>98</v>
      </c>
      <c r="R84" s="317" t="str">
        <f>J84</f>
        <v>令和５年度受診者</v>
      </c>
      <c r="S84" s="167" t="s">
        <v>70</v>
      </c>
      <c r="T84" s="190" t="str">
        <f>H84</f>
        <v>令和６年度受診者数</v>
      </c>
      <c r="U84" s="317" t="s">
        <v>98</v>
      </c>
      <c r="V84" s="317" t="str">
        <f>J84</f>
        <v>令和５年度受診者</v>
      </c>
      <c r="W84" s="167" t="s">
        <v>70</v>
      </c>
      <c r="X84" s="190" t="str">
        <f>H84</f>
        <v>令和６年度受診者数</v>
      </c>
      <c r="Y84" s="317" t="s">
        <v>98</v>
      </c>
      <c r="Z84" s="317" t="str">
        <f>J84</f>
        <v>令和５年度受診者</v>
      </c>
      <c r="AA84" s="167" t="s">
        <v>70</v>
      </c>
      <c r="AB84" s="190" t="str">
        <f>H84</f>
        <v>令和６年度受診者数</v>
      </c>
      <c r="AC84" s="317" t="s">
        <v>98</v>
      </c>
      <c r="AD84" s="317" t="str">
        <f>J84</f>
        <v>令和５年度受診者</v>
      </c>
      <c r="AE84" s="167" t="s">
        <v>70</v>
      </c>
      <c r="AF84" s="190" t="str">
        <f>H84</f>
        <v>令和６年度受診者数</v>
      </c>
      <c r="AG84" s="317" t="s">
        <v>98</v>
      </c>
      <c r="AH84" s="317" t="str">
        <f>J84</f>
        <v>令和５年度受診者</v>
      </c>
      <c r="AI84" s="167" t="s">
        <v>70</v>
      </c>
      <c r="AJ84" s="190" t="str">
        <f>H84</f>
        <v>令和６年度受診者数</v>
      </c>
      <c r="AK84" s="317" t="s">
        <v>98</v>
      </c>
      <c r="AL84" s="317" t="str">
        <f>J84</f>
        <v>令和５年度受診者</v>
      </c>
      <c r="AM84" s="167" t="s">
        <v>70</v>
      </c>
      <c r="AN84" s="190" t="str">
        <f>H84</f>
        <v>令和６年度受診者数</v>
      </c>
      <c r="AO84" s="317" t="s">
        <v>98</v>
      </c>
      <c r="AP84" s="317" t="str">
        <f>J84</f>
        <v>令和５年度受診者</v>
      </c>
      <c r="AQ84" s="167" t="s">
        <v>70</v>
      </c>
    </row>
    <row r="85" spans="1:43">
      <c r="A85" s="36" t="s">
        <v>15</v>
      </c>
      <c r="B85" s="144">
        <f>'01_R6対象者数'!D14</f>
        <v>0</v>
      </c>
      <c r="C85" s="144">
        <f>'01_R6対象者数'!D32</f>
        <v>0</v>
      </c>
      <c r="D85" s="144">
        <f t="shared" ref="D85:D92" si="6">B85+C85</f>
        <v>0</v>
      </c>
      <c r="E85" s="145">
        <f>'01_R6対象者数'!E14</f>
        <v>0</v>
      </c>
      <c r="F85" s="145">
        <f>'01_R6対象者数'!E32</f>
        <v>0</v>
      </c>
      <c r="G85" s="146">
        <f t="shared" ref="G85:G92" si="7">E85+F85</f>
        <v>0</v>
      </c>
      <c r="H85" s="149">
        <f>H95</f>
        <v>0</v>
      </c>
      <c r="I85" s="144">
        <f>I95</f>
        <v>0</v>
      </c>
      <c r="J85" s="144">
        <f>J95</f>
        <v>0</v>
      </c>
      <c r="K85" s="148" t="e">
        <f>(H85+J85-I85)/E85</f>
        <v>#DIV/0!</v>
      </c>
      <c r="L85" s="149">
        <f>L95</f>
        <v>0</v>
      </c>
      <c r="M85" s="144">
        <f>M95</f>
        <v>0</v>
      </c>
      <c r="N85" s="144">
        <f>N95</f>
        <v>0</v>
      </c>
      <c r="O85" s="148" t="e">
        <f t="shared" ref="O85:O93" si="8">(L85+N85-M85)/F85</f>
        <v>#DIV/0!</v>
      </c>
      <c r="P85" s="149">
        <f>H85+L85</f>
        <v>0</v>
      </c>
      <c r="Q85" s="144">
        <f t="shared" ref="Q85:Q91" si="9">I85+M85</f>
        <v>0</v>
      </c>
      <c r="R85" s="144">
        <f t="shared" ref="R85:R92" si="10">J85+N85</f>
        <v>0</v>
      </c>
      <c r="S85" s="148" t="e">
        <f t="shared" ref="S85:S93" si="11">(P85+R85-Q85)/G85</f>
        <v>#DIV/0!</v>
      </c>
      <c r="T85" s="149">
        <f>T95</f>
        <v>0</v>
      </c>
      <c r="U85" s="144">
        <f>U95</f>
        <v>0</v>
      </c>
      <c r="V85" s="144">
        <f>V95</f>
        <v>0</v>
      </c>
      <c r="W85" s="148" t="e">
        <f t="shared" ref="W85:W93" si="12">(T85+V85-U85)/E85</f>
        <v>#DIV/0!</v>
      </c>
      <c r="X85" s="149">
        <f>X95</f>
        <v>0</v>
      </c>
      <c r="Y85" s="144">
        <f>Y95</f>
        <v>0</v>
      </c>
      <c r="Z85" s="144">
        <f>Z95</f>
        <v>0</v>
      </c>
      <c r="AA85" s="148" t="e">
        <f t="shared" ref="AA85:AA91" si="13">(X85+Z85-Y85)/F85</f>
        <v>#DIV/0!</v>
      </c>
      <c r="AB85" s="149">
        <f t="shared" ref="AB85:AB91" si="14">T85+X85</f>
        <v>0</v>
      </c>
      <c r="AC85" s="144">
        <f t="shared" ref="AC85:AC91" si="15">U85+Y85</f>
        <v>0</v>
      </c>
      <c r="AD85" s="144">
        <f t="shared" ref="AD85:AD92" si="16">V85+Z85</f>
        <v>0</v>
      </c>
      <c r="AE85" s="148" t="e">
        <f t="shared" ref="AE85:AE93" si="17">(AB85+AD85-AC85)/G85</f>
        <v>#DIV/0!</v>
      </c>
      <c r="AF85" s="149">
        <f t="shared" ref="AF85:AF91" si="18">H85+T85</f>
        <v>0</v>
      </c>
      <c r="AG85" s="144">
        <f t="shared" ref="AG85:AG91" si="19">I85+U85</f>
        <v>0</v>
      </c>
      <c r="AH85" s="144">
        <f t="shared" ref="AH85:AH91" si="20">J85+V85</f>
        <v>0</v>
      </c>
      <c r="AI85" s="148" t="e">
        <f t="shared" ref="AI85:AI93" si="21">(AF85+AH85-AG85)/E85</f>
        <v>#DIV/0!</v>
      </c>
      <c r="AJ85" s="149">
        <f t="shared" ref="AJ85:AJ91" si="22">L85+X85</f>
        <v>0</v>
      </c>
      <c r="AK85" s="144">
        <f t="shared" ref="AK85:AK91" si="23">M85+Y85</f>
        <v>0</v>
      </c>
      <c r="AL85" s="144">
        <f t="shared" ref="AL85:AL92" si="24">N85+Z85</f>
        <v>0</v>
      </c>
      <c r="AM85" s="148" t="e">
        <f t="shared" ref="AM85:AM93" si="25">(AJ85+AL85-AK85)/F85</f>
        <v>#DIV/0!</v>
      </c>
      <c r="AN85" s="149">
        <f t="shared" ref="AN85:AN91" si="26">AF85+AJ85</f>
        <v>0</v>
      </c>
      <c r="AO85" s="144">
        <f t="shared" ref="AO85:AO91" si="27">AG85+AK85</f>
        <v>0</v>
      </c>
      <c r="AP85" s="144">
        <f t="shared" ref="AP85:AP92" si="28">AH85+AL85</f>
        <v>0</v>
      </c>
      <c r="AQ85" s="148" t="e">
        <f t="shared" ref="AQ85:AQ93" si="29">(AN85+AP85-AO85)/G85</f>
        <v>#DIV/0!</v>
      </c>
    </row>
    <row r="86" spans="1:43">
      <c r="A86" s="36" t="s">
        <v>18</v>
      </c>
      <c r="B86" s="144">
        <f>'01_R6対象者数'!D16</f>
        <v>0</v>
      </c>
      <c r="C86" s="144">
        <f>'01_R6対象者数'!D34</f>
        <v>0</v>
      </c>
      <c r="D86" s="144">
        <f t="shared" si="6"/>
        <v>0</v>
      </c>
      <c r="E86" s="145">
        <f>'01_R6対象者数'!E16</f>
        <v>0</v>
      </c>
      <c r="F86" s="145">
        <f>'01_R6対象者数'!E34</f>
        <v>0</v>
      </c>
      <c r="G86" s="146">
        <f t="shared" si="7"/>
        <v>0</v>
      </c>
      <c r="H86" s="149">
        <f>H96</f>
        <v>0</v>
      </c>
      <c r="I86" s="144">
        <f>I96</f>
        <v>0</v>
      </c>
      <c r="J86" s="144">
        <f t="shared" ref="I86:J91" si="30">J96</f>
        <v>0</v>
      </c>
      <c r="K86" s="148" t="e">
        <f t="shared" ref="K86:K91" si="31">(H86+J86-I86)/E86</f>
        <v>#DIV/0!</v>
      </c>
      <c r="L86" s="149">
        <f>L96</f>
        <v>0</v>
      </c>
      <c r="M86" s="144">
        <f t="shared" ref="M86:N86" si="32">M96</f>
        <v>0</v>
      </c>
      <c r="N86" s="144">
        <f t="shared" si="32"/>
        <v>0</v>
      </c>
      <c r="O86" s="148" t="e">
        <f t="shared" si="8"/>
        <v>#DIV/0!</v>
      </c>
      <c r="P86" s="149">
        <f t="shared" ref="P86:P91" si="33">H86+L86</f>
        <v>0</v>
      </c>
      <c r="Q86" s="144">
        <f t="shared" si="9"/>
        <v>0</v>
      </c>
      <c r="R86" s="144">
        <f t="shared" si="10"/>
        <v>0</v>
      </c>
      <c r="S86" s="148" t="e">
        <f t="shared" si="11"/>
        <v>#DIV/0!</v>
      </c>
      <c r="T86" s="149">
        <f>T96</f>
        <v>0</v>
      </c>
      <c r="U86" s="144">
        <f t="shared" ref="U86:V86" si="34">U96</f>
        <v>0</v>
      </c>
      <c r="V86" s="144">
        <f t="shared" si="34"/>
        <v>0</v>
      </c>
      <c r="W86" s="148" t="e">
        <f t="shared" si="12"/>
        <v>#DIV/0!</v>
      </c>
      <c r="X86" s="149">
        <f>X96</f>
        <v>0</v>
      </c>
      <c r="Y86" s="144">
        <f t="shared" ref="Y86:Z86" si="35">Y96</f>
        <v>0</v>
      </c>
      <c r="Z86" s="144">
        <f t="shared" si="35"/>
        <v>0</v>
      </c>
      <c r="AA86" s="148" t="e">
        <f t="shared" si="13"/>
        <v>#DIV/0!</v>
      </c>
      <c r="AB86" s="149">
        <f t="shared" si="14"/>
        <v>0</v>
      </c>
      <c r="AC86" s="144">
        <f t="shared" si="15"/>
        <v>0</v>
      </c>
      <c r="AD86" s="144">
        <f t="shared" si="16"/>
        <v>0</v>
      </c>
      <c r="AE86" s="148" t="e">
        <f t="shared" si="17"/>
        <v>#DIV/0!</v>
      </c>
      <c r="AF86" s="149">
        <f t="shared" si="18"/>
        <v>0</v>
      </c>
      <c r="AG86" s="144">
        <f t="shared" si="19"/>
        <v>0</v>
      </c>
      <c r="AH86" s="144">
        <f t="shared" si="20"/>
        <v>0</v>
      </c>
      <c r="AI86" s="148" t="e">
        <f t="shared" si="21"/>
        <v>#DIV/0!</v>
      </c>
      <c r="AJ86" s="149">
        <f t="shared" si="22"/>
        <v>0</v>
      </c>
      <c r="AK86" s="144">
        <f t="shared" si="23"/>
        <v>0</v>
      </c>
      <c r="AL86" s="144">
        <f t="shared" si="24"/>
        <v>0</v>
      </c>
      <c r="AM86" s="148" t="e">
        <f t="shared" si="25"/>
        <v>#DIV/0!</v>
      </c>
      <c r="AN86" s="149">
        <f t="shared" si="26"/>
        <v>0</v>
      </c>
      <c r="AO86" s="144">
        <f t="shared" si="27"/>
        <v>0</v>
      </c>
      <c r="AP86" s="144">
        <f t="shared" si="28"/>
        <v>0</v>
      </c>
      <c r="AQ86" s="148" t="e">
        <f t="shared" si="29"/>
        <v>#DIV/0!</v>
      </c>
    </row>
    <row r="87" spans="1:43">
      <c r="A87" s="36" t="s">
        <v>19</v>
      </c>
      <c r="B87" s="144">
        <f>'01_R6対象者数'!D18</f>
        <v>0</v>
      </c>
      <c r="C87" s="144">
        <f>'01_R6対象者数'!D36</f>
        <v>0</v>
      </c>
      <c r="D87" s="144">
        <f t="shared" si="6"/>
        <v>0</v>
      </c>
      <c r="E87" s="145">
        <f>'01_R6対象者数'!E18</f>
        <v>0</v>
      </c>
      <c r="F87" s="145">
        <f>'01_R6対象者数'!E36</f>
        <v>0</v>
      </c>
      <c r="G87" s="146">
        <f t="shared" si="7"/>
        <v>0</v>
      </c>
      <c r="H87" s="149">
        <f>H97</f>
        <v>0</v>
      </c>
      <c r="I87" s="144">
        <f t="shared" si="30"/>
        <v>0</v>
      </c>
      <c r="J87" s="144">
        <f t="shared" si="30"/>
        <v>0</v>
      </c>
      <c r="K87" s="148" t="e">
        <f t="shared" si="31"/>
        <v>#DIV/0!</v>
      </c>
      <c r="L87" s="149">
        <f>L97</f>
        <v>0</v>
      </c>
      <c r="M87" s="144">
        <f t="shared" ref="M87:N87" si="36">M97</f>
        <v>0</v>
      </c>
      <c r="N87" s="144">
        <f t="shared" si="36"/>
        <v>0</v>
      </c>
      <c r="O87" s="148" t="e">
        <f t="shared" si="8"/>
        <v>#DIV/0!</v>
      </c>
      <c r="P87" s="149">
        <f t="shared" si="33"/>
        <v>0</v>
      </c>
      <c r="Q87" s="144">
        <f t="shared" si="9"/>
        <v>0</v>
      </c>
      <c r="R87" s="144">
        <f t="shared" si="10"/>
        <v>0</v>
      </c>
      <c r="S87" s="148" t="e">
        <f t="shared" si="11"/>
        <v>#DIV/0!</v>
      </c>
      <c r="T87" s="149">
        <f>T97</f>
        <v>0</v>
      </c>
      <c r="U87" s="144">
        <f t="shared" ref="U87:V87" si="37">U97</f>
        <v>0</v>
      </c>
      <c r="V87" s="144">
        <f t="shared" si="37"/>
        <v>0</v>
      </c>
      <c r="W87" s="148" t="e">
        <f t="shared" si="12"/>
        <v>#DIV/0!</v>
      </c>
      <c r="X87" s="149">
        <f>X97</f>
        <v>0</v>
      </c>
      <c r="Y87" s="144">
        <f t="shared" ref="Y87:Z87" si="38">Y97</f>
        <v>0</v>
      </c>
      <c r="Z87" s="144">
        <f t="shared" si="38"/>
        <v>0</v>
      </c>
      <c r="AA87" s="148" t="e">
        <f t="shared" si="13"/>
        <v>#DIV/0!</v>
      </c>
      <c r="AB87" s="149">
        <f t="shared" si="14"/>
        <v>0</v>
      </c>
      <c r="AC87" s="144">
        <f t="shared" si="15"/>
        <v>0</v>
      </c>
      <c r="AD87" s="144">
        <f t="shared" si="16"/>
        <v>0</v>
      </c>
      <c r="AE87" s="148" t="e">
        <f t="shared" si="17"/>
        <v>#DIV/0!</v>
      </c>
      <c r="AF87" s="149">
        <f t="shared" si="18"/>
        <v>0</v>
      </c>
      <c r="AG87" s="144">
        <f t="shared" si="19"/>
        <v>0</v>
      </c>
      <c r="AH87" s="144">
        <f t="shared" si="20"/>
        <v>0</v>
      </c>
      <c r="AI87" s="148" t="e">
        <f t="shared" si="21"/>
        <v>#DIV/0!</v>
      </c>
      <c r="AJ87" s="149">
        <f t="shared" si="22"/>
        <v>0</v>
      </c>
      <c r="AK87" s="144">
        <f t="shared" si="23"/>
        <v>0</v>
      </c>
      <c r="AL87" s="144">
        <f t="shared" si="24"/>
        <v>0</v>
      </c>
      <c r="AM87" s="148" t="e">
        <f t="shared" si="25"/>
        <v>#DIV/0!</v>
      </c>
      <c r="AN87" s="149">
        <f t="shared" si="26"/>
        <v>0</v>
      </c>
      <c r="AO87" s="144">
        <f t="shared" si="27"/>
        <v>0</v>
      </c>
      <c r="AP87" s="144">
        <f t="shared" si="28"/>
        <v>0</v>
      </c>
      <c r="AQ87" s="148" t="e">
        <f t="shared" si="29"/>
        <v>#DIV/0!</v>
      </c>
    </row>
    <row r="88" spans="1:43">
      <c r="A88" s="36" t="s">
        <v>20</v>
      </c>
      <c r="B88" s="144">
        <f>'01_R6対象者数'!D20</f>
        <v>0</v>
      </c>
      <c r="C88" s="144">
        <f>'01_R6対象者数'!D38</f>
        <v>0</v>
      </c>
      <c r="D88" s="144">
        <f t="shared" si="6"/>
        <v>0</v>
      </c>
      <c r="E88" s="145">
        <f>'01_R6対象者数'!E20</f>
        <v>0</v>
      </c>
      <c r="F88" s="145">
        <f>'01_R6対象者数'!E38</f>
        <v>0</v>
      </c>
      <c r="G88" s="146">
        <f t="shared" si="7"/>
        <v>0</v>
      </c>
      <c r="H88" s="149">
        <f>H98</f>
        <v>0</v>
      </c>
      <c r="I88" s="144">
        <f t="shared" si="30"/>
        <v>0</v>
      </c>
      <c r="J88" s="144">
        <f t="shared" si="30"/>
        <v>0</v>
      </c>
      <c r="K88" s="148" t="e">
        <f t="shared" si="31"/>
        <v>#DIV/0!</v>
      </c>
      <c r="L88" s="149">
        <f>L98</f>
        <v>0</v>
      </c>
      <c r="M88" s="144">
        <f t="shared" ref="M88:N88" si="39">M98</f>
        <v>0</v>
      </c>
      <c r="N88" s="144">
        <f t="shared" si="39"/>
        <v>0</v>
      </c>
      <c r="O88" s="148" t="e">
        <f t="shared" si="8"/>
        <v>#DIV/0!</v>
      </c>
      <c r="P88" s="149">
        <f t="shared" si="33"/>
        <v>0</v>
      </c>
      <c r="Q88" s="144">
        <f t="shared" si="9"/>
        <v>0</v>
      </c>
      <c r="R88" s="144">
        <f t="shared" si="10"/>
        <v>0</v>
      </c>
      <c r="S88" s="148" t="e">
        <f t="shared" si="11"/>
        <v>#DIV/0!</v>
      </c>
      <c r="T88" s="149">
        <f>T98</f>
        <v>0</v>
      </c>
      <c r="U88" s="144">
        <f t="shared" ref="U88:V88" si="40">U98</f>
        <v>0</v>
      </c>
      <c r="V88" s="144">
        <f t="shared" si="40"/>
        <v>0</v>
      </c>
      <c r="W88" s="148" t="e">
        <f t="shared" si="12"/>
        <v>#DIV/0!</v>
      </c>
      <c r="X88" s="149">
        <f>X98</f>
        <v>0</v>
      </c>
      <c r="Y88" s="144">
        <f t="shared" ref="Y88:Z88" si="41">Y98</f>
        <v>0</v>
      </c>
      <c r="Z88" s="144">
        <f t="shared" si="41"/>
        <v>0</v>
      </c>
      <c r="AA88" s="148" t="e">
        <f t="shared" si="13"/>
        <v>#DIV/0!</v>
      </c>
      <c r="AB88" s="149">
        <f t="shared" si="14"/>
        <v>0</v>
      </c>
      <c r="AC88" s="144">
        <f t="shared" si="15"/>
        <v>0</v>
      </c>
      <c r="AD88" s="144">
        <f t="shared" si="16"/>
        <v>0</v>
      </c>
      <c r="AE88" s="148" t="e">
        <f t="shared" si="17"/>
        <v>#DIV/0!</v>
      </c>
      <c r="AF88" s="149">
        <f t="shared" si="18"/>
        <v>0</v>
      </c>
      <c r="AG88" s="144">
        <f t="shared" si="19"/>
        <v>0</v>
      </c>
      <c r="AH88" s="144">
        <f t="shared" si="20"/>
        <v>0</v>
      </c>
      <c r="AI88" s="148" t="e">
        <f t="shared" si="21"/>
        <v>#DIV/0!</v>
      </c>
      <c r="AJ88" s="149">
        <f t="shared" si="22"/>
        <v>0</v>
      </c>
      <c r="AK88" s="144">
        <f t="shared" si="23"/>
        <v>0</v>
      </c>
      <c r="AL88" s="144">
        <f t="shared" si="24"/>
        <v>0</v>
      </c>
      <c r="AM88" s="148" t="e">
        <f t="shared" si="25"/>
        <v>#DIV/0!</v>
      </c>
      <c r="AN88" s="149">
        <f t="shared" si="26"/>
        <v>0</v>
      </c>
      <c r="AO88" s="144">
        <f t="shared" si="27"/>
        <v>0</v>
      </c>
      <c r="AP88" s="144">
        <f t="shared" si="28"/>
        <v>0</v>
      </c>
      <c r="AQ88" s="148" t="e">
        <f t="shared" si="29"/>
        <v>#DIV/0!</v>
      </c>
    </row>
    <row r="89" spans="1:43">
      <c r="A89" s="36" t="s">
        <v>21</v>
      </c>
      <c r="B89" s="144">
        <f>'01_R6対象者数'!D22</f>
        <v>0</v>
      </c>
      <c r="C89" s="144">
        <f>'01_R6対象者数'!D40</f>
        <v>0</v>
      </c>
      <c r="D89" s="144">
        <f t="shared" si="6"/>
        <v>0</v>
      </c>
      <c r="E89" s="145">
        <f>'01_R6対象者数'!E22</f>
        <v>0</v>
      </c>
      <c r="F89" s="145">
        <f>'01_R6対象者数'!E40</f>
        <v>0</v>
      </c>
      <c r="G89" s="146">
        <f t="shared" si="7"/>
        <v>0</v>
      </c>
      <c r="H89" s="149">
        <f t="shared" ref="H89:H91" si="42">H99</f>
        <v>0</v>
      </c>
      <c r="I89" s="144">
        <f t="shared" si="30"/>
        <v>0</v>
      </c>
      <c r="J89" s="144">
        <f t="shared" si="30"/>
        <v>0</v>
      </c>
      <c r="K89" s="148" t="e">
        <f t="shared" si="31"/>
        <v>#DIV/0!</v>
      </c>
      <c r="L89" s="149">
        <f t="shared" ref="L89:N91" si="43">L99</f>
        <v>0</v>
      </c>
      <c r="M89" s="144">
        <f t="shared" si="43"/>
        <v>0</v>
      </c>
      <c r="N89" s="144">
        <f t="shared" si="43"/>
        <v>0</v>
      </c>
      <c r="O89" s="148" t="e">
        <f t="shared" si="8"/>
        <v>#DIV/0!</v>
      </c>
      <c r="P89" s="149">
        <f t="shared" si="33"/>
        <v>0</v>
      </c>
      <c r="Q89" s="144">
        <f t="shared" si="9"/>
        <v>0</v>
      </c>
      <c r="R89" s="144">
        <f t="shared" si="10"/>
        <v>0</v>
      </c>
      <c r="S89" s="148" t="e">
        <f t="shared" si="11"/>
        <v>#DIV/0!</v>
      </c>
      <c r="T89" s="149">
        <f t="shared" ref="T89:V91" si="44">T99</f>
        <v>0</v>
      </c>
      <c r="U89" s="144">
        <f t="shared" si="44"/>
        <v>0</v>
      </c>
      <c r="V89" s="144">
        <f t="shared" si="44"/>
        <v>0</v>
      </c>
      <c r="W89" s="148" t="e">
        <f t="shared" si="12"/>
        <v>#DIV/0!</v>
      </c>
      <c r="X89" s="149">
        <f t="shared" ref="X89:Z91" si="45">X99</f>
        <v>0</v>
      </c>
      <c r="Y89" s="144">
        <f t="shared" si="45"/>
        <v>0</v>
      </c>
      <c r="Z89" s="144">
        <f t="shared" si="45"/>
        <v>0</v>
      </c>
      <c r="AA89" s="148" t="e">
        <f t="shared" si="13"/>
        <v>#DIV/0!</v>
      </c>
      <c r="AB89" s="149">
        <f t="shared" si="14"/>
        <v>0</v>
      </c>
      <c r="AC89" s="144">
        <f t="shared" si="15"/>
        <v>0</v>
      </c>
      <c r="AD89" s="144">
        <f t="shared" si="16"/>
        <v>0</v>
      </c>
      <c r="AE89" s="148" t="e">
        <f t="shared" si="17"/>
        <v>#DIV/0!</v>
      </c>
      <c r="AF89" s="149">
        <f t="shared" si="18"/>
        <v>0</v>
      </c>
      <c r="AG89" s="144">
        <f t="shared" si="19"/>
        <v>0</v>
      </c>
      <c r="AH89" s="144">
        <f t="shared" si="20"/>
        <v>0</v>
      </c>
      <c r="AI89" s="148" t="e">
        <f t="shared" si="21"/>
        <v>#DIV/0!</v>
      </c>
      <c r="AJ89" s="149">
        <f t="shared" si="22"/>
        <v>0</v>
      </c>
      <c r="AK89" s="144">
        <f t="shared" si="23"/>
        <v>0</v>
      </c>
      <c r="AL89" s="144">
        <f t="shared" si="24"/>
        <v>0</v>
      </c>
      <c r="AM89" s="148" t="e">
        <f t="shared" si="25"/>
        <v>#DIV/0!</v>
      </c>
      <c r="AN89" s="149">
        <f t="shared" si="26"/>
        <v>0</v>
      </c>
      <c r="AO89" s="144">
        <f t="shared" si="27"/>
        <v>0</v>
      </c>
      <c r="AP89" s="144">
        <f t="shared" si="28"/>
        <v>0</v>
      </c>
      <c r="AQ89" s="148" t="e">
        <f t="shared" si="29"/>
        <v>#DIV/0!</v>
      </c>
    </row>
    <row r="90" spans="1:43">
      <c r="A90" s="36" t="s">
        <v>22</v>
      </c>
      <c r="B90" s="144">
        <f>'01_R6対象者数'!D24</f>
        <v>0</v>
      </c>
      <c r="C90" s="144">
        <f>'01_R6対象者数'!D42</f>
        <v>0</v>
      </c>
      <c r="D90" s="144">
        <f t="shared" si="6"/>
        <v>0</v>
      </c>
      <c r="E90" s="145">
        <f>'01_R6対象者数'!E24</f>
        <v>0</v>
      </c>
      <c r="F90" s="145">
        <f>'01_R6対象者数'!E42</f>
        <v>0</v>
      </c>
      <c r="G90" s="146">
        <f t="shared" si="7"/>
        <v>0</v>
      </c>
      <c r="H90" s="149">
        <f t="shared" si="42"/>
        <v>0</v>
      </c>
      <c r="I90" s="144">
        <f t="shared" si="30"/>
        <v>0</v>
      </c>
      <c r="J90" s="144">
        <f t="shared" si="30"/>
        <v>0</v>
      </c>
      <c r="K90" s="148" t="e">
        <f t="shared" si="31"/>
        <v>#DIV/0!</v>
      </c>
      <c r="L90" s="149">
        <f t="shared" si="43"/>
        <v>0</v>
      </c>
      <c r="M90" s="144">
        <f t="shared" si="43"/>
        <v>0</v>
      </c>
      <c r="N90" s="144">
        <f t="shared" si="43"/>
        <v>0</v>
      </c>
      <c r="O90" s="148" t="e">
        <f t="shared" si="8"/>
        <v>#DIV/0!</v>
      </c>
      <c r="P90" s="149">
        <f t="shared" si="33"/>
        <v>0</v>
      </c>
      <c r="Q90" s="144">
        <f t="shared" si="9"/>
        <v>0</v>
      </c>
      <c r="R90" s="144">
        <f t="shared" si="10"/>
        <v>0</v>
      </c>
      <c r="S90" s="148" t="e">
        <f t="shared" si="11"/>
        <v>#DIV/0!</v>
      </c>
      <c r="T90" s="149">
        <f t="shared" si="44"/>
        <v>0</v>
      </c>
      <c r="U90" s="144">
        <f t="shared" si="44"/>
        <v>0</v>
      </c>
      <c r="V90" s="144">
        <f t="shared" si="44"/>
        <v>0</v>
      </c>
      <c r="W90" s="148" t="e">
        <f t="shared" si="12"/>
        <v>#DIV/0!</v>
      </c>
      <c r="X90" s="149">
        <f t="shared" si="45"/>
        <v>0</v>
      </c>
      <c r="Y90" s="144">
        <f t="shared" si="45"/>
        <v>0</v>
      </c>
      <c r="Z90" s="144">
        <f t="shared" si="45"/>
        <v>0</v>
      </c>
      <c r="AA90" s="148" t="e">
        <f t="shared" si="13"/>
        <v>#DIV/0!</v>
      </c>
      <c r="AB90" s="149">
        <f t="shared" si="14"/>
        <v>0</v>
      </c>
      <c r="AC90" s="144">
        <f t="shared" si="15"/>
        <v>0</v>
      </c>
      <c r="AD90" s="144">
        <f t="shared" si="16"/>
        <v>0</v>
      </c>
      <c r="AE90" s="148" t="e">
        <f t="shared" si="17"/>
        <v>#DIV/0!</v>
      </c>
      <c r="AF90" s="149">
        <f t="shared" si="18"/>
        <v>0</v>
      </c>
      <c r="AG90" s="144">
        <f t="shared" si="19"/>
        <v>0</v>
      </c>
      <c r="AH90" s="144">
        <f t="shared" si="20"/>
        <v>0</v>
      </c>
      <c r="AI90" s="148" t="e">
        <f t="shared" si="21"/>
        <v>#DIV/0!</v>
      </c>
      <c r="AJ90" s="149">
        <f t="shared" si="22"/>
        <v>0</v>
      </c>
      <c r="AK90" s="144">
        <f t="shared" si="23"/>
        <v>0</v>
      </c>
      <c r="AL90" s="144">
        <f t="shared" si="24"/>
        <v>0</v>
      </c>
      <c r="AM90" s="148" t="e">
        <f t="shared" si="25"/>
        <v>#DIV/0!</v>
      </c>
      <c r="AN90" s="149">
        <f t="shared" si="26"/>
        <v>0</v>
      </c>
      <c r="AO90" s="144">
        <f t="shared" si="27"/>
        <v>0</v>
      </c>
      <c r="AP90" s="144">
        <f t="shared" si="28"/>
        <v>0</v>
      </c>
      <c r="AQ90" s="148" t="e">
        <f t="shared" si="29"/>
        <v>#DIV/0!</v>
      </c>
    </row>
    <row r="91" spans="1:43">
      <c r="A91" s="36" t="s">
        <v>23</v>
      </c>
      <c r="B91" s="144">
        <f>'01_R6対象者数'!D26</f>
        <v>0</v>
      </c>
      <c r="C91" s="144">
        <f>'01_R6対象者数'!D44</f>
        <v>0</v>
      </c>
      <c r="D91" s="144">
        <f t="shared" si="6"/>
        <v>0</v>
      </c>
      <c r="E91" s="145">
        <f>'01_R6対象者数'!E26</f>
        <v>0</v>
      </c>
      <c r="F91" s="145">
        <f>'01_R6対象者数'!E44</f>
        <v>0</v>
      </c>
      <c r="G91" s="146">
        <f t="shared" si="7"/>
        <v>0</v>
      </c>
      <c r="H91" s="149">
        <f t="shared" si="42"/>
        <v>0</v>
      </c>
      <c r="I91" s="144">
        <f t="shared" si="30"/>
        <v>0</v>
      </c>
      <c r="J91" s="144">
        <f t="shared" si="30"/>
        <v>0</v>
      </c>
      <c r="K91" s="148" t="e">
        <f t="shared" si="31"/>
        <v>#DIV/0!</v>
      </c>
      <c r="L91" s="149">
        <f t="shared" si="43"/>
        <v>0</v>
      </c>
      <c r="M91" s="144">
        <f t="shared" si="43"/>
        <v>0</v>
      </c>
      <c r="N91" s="144">
        <f t="shared" si="43"/>
        <v>0</v>
      </c>
      <c r="O91" s="148" t="e">
        <f t="shared" si="8"/>
        <v>#DIV/0!</v>
      </c>
      <c r="P91" s="149">
        <f t="shared" si="33"/>
        <v>0</v>
      </c>
      <c r="Q91" s="144">
        <f t="shared" si="9"/>
        <v>0</v>
      </c>
      <c r="R91" s="144">
        <f t="shared" si="10"/>
        <v>0</v>
      </c>
      <c r="S91" s="148" t="e">
        <f t="shared" si="11"/>
        <v>#DIV/0!</v>
      </c>
      <c r="T91" s="149">
        <f t="shared" si="44"/>
        <v>0</v>
      </c>
      <c r="U91" s="144">
        <f t="shared" si="44"/>
        <v>0</v>
      </c>
      <c r="V91" s="144">
        <f t="shared" si="44"/>
        <v>0</v>
      </c>
      <c r="W91" s="148" t="e">
        <f t="shared" si="12"/>
        <v>#DIV/0!</v>
      </c>
      <c r="X91" s="149">
        <f t="shared" si="45"/>
        <v>0</v>
      </c>
      <c r="Y91" s="144">
        <f t="shared" si="45"/>
        <v>0</v>
      </c>
      <c r="Z91" s="144">
        <f t="shared" si="45"/>
        <v>0</v>
      </c>
      <c r="AA91" s="148" t="e">
        <f t="shared" si="13"/>
        <v>#DIV/0!</v>
      </c>
      <c r="AB91" s="149">
        <f t="shared" si="14"/>
        <v>0</v>
      </c>
      <c r="AC91" s="144">
        <f t="shared" si="15"/>
        <v>0</v>
      </c>
      <c r="AD91" s="144">
        <f t="shared" si="16"/>
        <v>0</v>
      </c>
      <c r="AE91" s="148" t="e">
        <f t="shared" si="17"/>
        <v>#DIV/0!</v>
      </c>
      <c r="AF91" s="149">
        <f t="shared" si="18"/>
        <v>0</v>
      </c>
      <c r="AG91" s="144">
        <f t="shared" si="19"/>
        <v>0</v>
      </c>
      <c r="AH91" s="144">
        <f t="shared" si="20"/>
        <v>0</v>
      </c>
      <c r="AI91" s="148" t="e">
        <f t="shared" si="21"/>
        <v>#DIV/0!</v>
      </c>
      <c r="AJ91" s="149">
        <f t="shared" si="22"/>
        <v>0</v>
      </c>
      <c r="AK91" s="144">
        <f t="shared" si="23"/>
        <v>0</v>
      </c>
      <c r="AL91" s="144">
        <f t="shared" si="24"/>
        <v>0</v>
      </c>
      <c r="AM91" s="148" t="e">
        <f t="shared" si="25"/>
        <v>#DIV/0!</v>
      </c>
      <c r="AN91" s="149">
        <f t="shared" si="26"/>
        <v>0</v>
      </c>
      <c r="AO91" s="144">
        <f t="shared" si="27"/>
        <v>0</v>
      </c>
      <c r="AP91" s="144">
        <f t="shared" si="28"/>
        <v>0</v>
      </c>
      <c r="AQ91" s="148" t="e">
        <f t="shared" si="29"/>
        <v>#DIV/0!</v>
      </c>
    </row>
    <row r="92" spans="1:43">
      <c r="A92" s="36" t="s">
        <v>135</v>
      </c>
      <c r="B92" s="144">
        <f>'01_R6対象者数'!D28</f>
        <v>0</v>
      </c>
      <c r="C92" s="144">
        <f>'01_R6対象者数'!D46</f>
        <v>0</v>
      </c>
      <c r="D92" s="144">
        <f t="shared" si="6"/>
        <v>0</v>
      </c>
      <c r="E92" s="145">
        <f>'01_R6対象者数'!E28</f>
        <v>0</v>
      </c>
      <c r="F92" s="145">
        <f>'01_R6対象者数'!E46</f>
        <v>0</v>
      </c>
      <c r="G92" s="146">
        <f t="shared" si="7"/>
        <v>0</v>
      </c>
      <c r="H92" s="149">
        <f>H102+H103</f>
        <v>0</v>
      </c>
      <c r="I92" s="144">
        <f>I102+I103</f>
        <v>0</v>
      </c>
      <c r="J92" s="144">
        <f>J102+J103</f>
        <v>0</v>
      </c>
      <c r="K92" s="148" t="e">
        <f>(H92+J92-I92)/E92</f>
        <v>#DIV/0!</v>
      </c>
      <c r="L92" s="149">
        <f>L102+L103</f>
        <v>0</v>
      </c>
      <c r="M92" s="144">
        <f>M102+M103</f>
        <v>0</v>
      </c>
      <c r="N92" s="144">
        <f>N102+N103</f>
        <v>0</v>
      </c>
      <c r="O92" s="148" t="e">
        <f t="shared" si="8"/>
        <v>#DIV/0!</v>
      </c>
      <c r="P92" s="149">
        <f>H92+L92</f>
        <v>0</v>
      </c>
      <c r="Q92" s="144">
        <f>I92+M92</f>
        <v>0</v>
      </c>
      <c r="R92" s="144">
        <f t="shared" si="10"/>
        <v>0</v>
      </c>
      <c r="S92" s="148" t="e">
        <f t="shared" si="11"/>
        <v>#DIV/0!</v>
      </c>
      <c r="T92" s="149">
        <f>T102+T103</f>
        <v>0</v>
      </c>
      <c r="U92" s="144">
        <f>U102+U103</f>
        <v>0</v>
      </c>
      <c r="V92" s="144">
        <f>V102+V103</f>
        <v>0</v>
      </c>
      <c r="W92" s="148" t="e">
        <f t="shared" si="12"/>
        <v>#DIV/0!</v>
      </c>
      <c r="X92" s="149">
        <f>X102+X103</f>
        <v>0</v>
      </c>
      <c r="Y92" s="144">
        <f>Y102+Y103</f>
        <v>0</v>
      </c>
      <c r="Z92" s="144">
        <f>Z102+Z103</f>
        <v>0</v>
      </c>
      <c r="AA92" s="148" t="e">
        <f>(X92+Z92-Y92)/F92</f>
        <v>#DIV/0!</v>
      </c>
      <c r="AB92" s="149">
        <f>T92+X92</f>
        <v>0</v>
      </c>
      <c r="AC92" s="144">
        <f>U92+Y92</f>
        <v>0</v>
      </c>
      <c r="AD92" s="144">
        <f t="shared" si="16"/>
        <v>0</v>
      </c>
      <c r="AE92" s="148" t="e">
        <f t="shared" si="17"/>
        <v>#DIV/0!</v>
      </c>
      <c r="AF92" s="149">
        <f>H92+T92</f>
        <v>0</v>
      </c>
      <c r="AG92" s="144">
        <f>I92+U92</f>
        <v>0</v>
      </c>
      <c r="AH92" s="144">
        <f>J92+V92</f>
        <v>0</v>
      </c>
      <c r="AI92" s="148" t="e">
        <f t="shared" si="21"/>
        <v>#DIV/0!</v>
      </c>
      <c r="AJ92" s="149">
        <f>L92+X92</f>
        <v>0</v>
      </c>
      <c r="AK92" s="144">
        <f>M92+Y92</f>
        <v>0</v>
      </c>
      <c r="AL92" s="144">
        <f t="shared" si="24"/>
        <v>0</v>
      </c>
      <c r="AM92" s="148" t="e">
        <f t="shared" si="25"/>
        <v>#DIV/0!</v>
      </c>
      <c r="AN92" s="149">
        <f>AF92+AJ92</f>
        <v>0</v>
      </c>
      <c r="AO92" s="144">
        <f>AG92+AK92</f>
        <v>0</v>
      </c>
      <c r="AP92" s="144">
        <f t="shared" si="28"/>
        <v>0</v>
      </c>
      <c r="AQ92" s="148" t="e">
        <f t="shared" si="29"/>
        <v>#DIV/0!</v>
      </c>
    </row>
    <row r="93" spans="1:43" ht="13.8" thickBot="1">
      <c r="A93" s="97" t="s">
        <v>137</v>
      </c>
      <c r="B93" s="144">
        <f>SUM(B87:B92)</f>
        <v>0</v>
      </c>
      <c r="C93" s="144">
        <f>SUM(C87:C92)</f>
        <v>0</v>
      </c>
      <c r="D93" s="144">
        <f>SUM(D87:D92)</f>
        <v>0</v>
      </c>
      <c r="E93" s="145">
        <f t="shared" ref="E93:I93" si="46">SUM(E87:E92)</f>
        <v>0</v>
      </c>
      <c r="F93" s="145">
        <f t="shared" si="46"/>
        <v>0</v>
      </c>
      <c r="G93" s="146">
        <f t="shared" si="46"/>
        <v>0</v>
      </c>
      <c r="H93" s="150">
        <f>SUM(H87:H92)</f>
        <v>0</v>
      </c>
      <c r="I93" s="151">
        <f t="shared" si="46"/>
        <v>0</v>
      </c>
      <c r="J93" s="151">
        <f>SUM(J87:J92)</f>
        <v>0</v>
      </c>
      <c r="K93" s="152" t="e">
        <f>(H93+J93-I93)/E93</f>
        <v>#DIV/0!</v>
      </c>
      <c r="L93" s="150">
        <f>SUM(L87:L92)</f>
        <v>0</v>
      </c>
      <c r="M93" s="151">
        <f t="shared" ref="M93" si="47">SUM(M87:M92)</f>
        <v>0</v>
      </c>
      <c r="N93" s="151">
        <f>SUM(N87:N92)</f>
        <v>0</v>
      </c>
      <c r="O93" s="152" t="e">
        <f t="shared" si="8"/>
        <v>#DIV/0!</v>
      </c>
      <c r="P93" s="150">
        <f t="shared" ref="P93" si="48">SUM(P87:P92)</f>
        <v>0</v>
      </c>
      <c r="Q93" s="151">
        <f t="shared" ref="Q93" si="49">SUM(Q87:Q92)</f>
        <v>0</v>
      </c>
      <c r="R93" s="151">
        <f t="shared" ref="R93" si="50">SUM(R87:R92)</f>
        <v>0</v>
      </c>
      <c r="S93" s="152" t="e">
        <f t="shared" si="11"/>
        <v>#DIV/0!</v>
      </c>
      <c r="T93" s="150">
        <f>SUM(T87:T92)</f>
        <v>0</v>
      </c>
      <c r="U93" s="151">
        <f t="shared" ref="U93" si="51">SUM(U87:U92)</f>
        <v>0</v>
      </c>
      <c r="V93" s="151">
        <f>SUM(V87:V92)</f>
        <v>0</v>
      </c>
      <c r="W93" s="152" t="e">
        <f t="shared" si="12"/>
        <v>#DIV/0!</v>
      </c>
      <c r="X93" s="150">
        <f>SUM(X87:X92)</f>
        <v>0</v>
      </c>
      <c r="Y93" s="151">
        <f t="shared" ref="Y93" si="52">SUM(Y87:Y92)</f>
        <v>0</v>
      </c>
      <c r="Z93" s="151">
        <f>SUM(Z87:Z92)</f>
        <v>0</v>
      </c>
      <c r="AA93" s="152" t="e">
        <f>(X93+Z93-Y93)/F93</f>
        <v>#DIV/0!</v>
      </c>
      <c r="AB93" s="150">
        <f t="shared" ref="AB93" si="53">SUM(AB87:AB92)</f>
        <v>0</v>
      </c>
      <c r="AC93" s="151">
        <f t="shared" ref="AC93" si="54">SUM(AC87:AC92)</f>
        <v>0</v>
      </c>
      <c r="AD93" s="151">
        <f t="shared" ref="AD93" si="55">SUM(AD87:AD92)</f>
        <v>0</v>
      </c>
      <c r="AE93" s="152" t="e">
        <f t="shared" si="17"/>
        <v>#DIV/0!</v>
      </c>
      <c r="AF93" s="150">
        <f t="shared" ref="AF93" si="56">SUM(AF87:AF92)</f>
        <v>0</v>
      </c>
      <c r="AG93" s="151">
        <f t="shared" ref="AG93" si="57">SUM(AG87:AG92)</f>
        <v>0</v>
      </c>
      <c r="AH93" s="151">
        <f t="shared" ref="AH93" si="58">SUM(AH87:AH92)</f>
        <v>0</v>
      </c>
      <c r="AI93" s="152" t="e">
        <f t="shared" si="21"/>
        <v>#DIV/0!</v>
      </c>
      <c r="AJ93" s="150">
        <f t="shared" ref="AJ93" si="59">SUM(AJ87:AJ92)</f>
        <v>0</v>
      </c>
      <c r="AK93" s="151">
        <f t="shared" ref="AK93" si="60">SUM(AK87:AK92)</f>
        <v>0</v>
      </c>
      <c r="AL93" s="151">
        <f t="shared" ref="AL93" si="61">SUM(AL87:AL92)</f>
        <v>0</v>
      </c>
      <c r="AM93" s="152" t="e">
        <f t="shared" si="25"/>
        <v>#DIV/0!</v>
      </c>
      <c r="AN93" s="150">
        <f t="shared" ref="AN93" si="62">SUM(AN87:AN92)</f>
        <v>0</v>
      </c>
      <c r="AO93" s="151">
        <f t="shared" ref="AO93" si="63">SUM(AO87:AO92)</f>
        <v>0</v>
      </c>
      <c r="AP93" s="151">
        <f t="shared" ref="AP93" si="64">SUM(AP87:AP92)</f>
        <v>0</v>
      </c>
      <c r="AQ93" s="152" t="e">
        <f t="shared" si="29"/>
        <v>#DIV/0!</v>
      </c>
    </row>
    <row r="94" spans="1:4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</row>
    <row r="95" spans="1:43">
      <c r="A95"/>
      <c r="B95"/>
      <c r="C95"/>
      <c r="D95"/>
      <c r="E95"/>
      <c r="F95"/>
      <c r="G95"/>
      <c r="H95">
        <f>INDEX($P$15:$P$74,(ROW(P15)-14)*6)</f>
        <v>0</v>
      </c>
      <c r="I95">
        <f>INDEX($T$15:$T$74,(ROW(T15)-14)*6-2)</f>
        <v>0</v>
      </c>
      <c r="J95">
        <f>'04_R5受診者数'!H94</f>
        <v>0</v>
      </c>
      <c r="K95"/>
      <c r="L95">
        <f>INDEX($Q$15:$Q$74,(ROW(Q15)-14)*6)</f>
        <v>0</v>
      </c>
      <c r="M95">
        <f>INDEX($U$15:$U$74,(ROW(U15)-14)*6-2)</f>
        <v>0</v>
      </c>
      <c r="N95">
        <f>'04_R5受診者数'!L94</f>
        <v>0</v>
      </c>
      <c r="O95"/>
      <c r="P95"/>
      <c r="Q95"/>
      <c r="R95"/>
      <c r="S95"/>
      <c r="T95">
        <f>INDEX($R$15:$R$74,(ROW(R15)-14)*6)</f>
        <v>0</v>
      </c>
      <c r="U95">
        <f>INDEX($V$15:$V$74,(ROW(V15)-14)*6-2)</f>
        <v>0</v>
      </c>
      <c r="V95">
        <f>'04_R5受診者数'!T94</f>
        <v>0</v>
      </c>
      <c r="W95"/>
      <c r="X95">
        <f>INDEX($S$15:$S$74,(ROW(S15)-14)*6)</f>
        <v>0</v>
      </c>
      <c r="Y95">
        <f>INDEX($W$15:$W$74,(ROW(W15)-14)*6-2)</f>
        <v>0</v>
      </c>
      <c r="Z95">
        <f>'04_R5受診者数'!X94</f>
        <v>0</v>
      </c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</row>
    <row r="96" spans="1:43">
      <c r="A96"/>
      <c r="B96"/>
      <c r="C96"/>
      <c r="D96"/>
      <c r="E96"/>
      <c r="F96"/>
      <c r="G96"/>
      <c r="H96">
        <f t="shared" ref="H96:H103" si="65">INDEX($P$15:$P$74,(ROW(P16)-14)*6)</f>
        <v>0</v>
      </c>
      <c r="I96">
        <f t="shared" ref="I96:I104" si="66">INDEX($T$15:$T$74,(ROW(T16)-14)*6-2)</f>
        <v>0</v>
      </c>
      <c r="J96">
        <f>'04_R5受診者数'!H95</f>
        <v>0</v>
      </c>
      <c r="K96"/>
      <c r="L96">
        <f t="shared" ref="L96:L104" si="67">INDEX($Q$15:$Q$74,(ROW(Q16)-14)*6)</f>
        <v>0</v>
      </c>
      <c r="M96">
        <f t="shared" ref="M96:M104" si="68">INDEX($U$15:$U$74,(ROW(U16)-14)*6-2)</f>
        <v>0</v>
      </c>
      <c r="N96">
        <f>'04_R5受診者数'!L95</f>
        <v>0</v>
      </c>
      <c r="O96"/>
      <c r="P96"/>
      <c r="Q96"/>
      <c r="R96"/>
      <c r="S96"/>
      <c r="T96">
        <f t="shared" ref="T96:T104" si="69">INDEX($R$15:$R$74,(ROW(R16)-14)*6)</f>
        <v>0</v>
      </c>
      <c r="U96">
        <f t="shared" ref="U96:U104" si="70">INDEX($V$15:$V$74,(ROW(V16)-14)*6-2)</f>
        <v>0</v>
      </c>
      <c r="V96">
        <f>'04_R5受診者数'!T95</f>
        <v>0</v>
      </c>
      <c r="W96"/>
      <c r="X96">
        <f t="shared" ref="X96:X104" si="71">INDEX($S$15:$S$74,(ROW(S16)-14)*6)</f>
        <v>0</v>
      </c>
      <c r="Y96">
        <f t="shared" ref="Y96:Y104" si="72">INDEX($W$15:$W$74,(ROW(W16)-14)*6-2)</f>
        <v>0</v>
      </c>
      <c r="Z96">
        <f>'04_R5受診者数'!X95</f>
        <v>0</v>
      </c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</row>
    <row r="97" spans="1:43">
      <c r="A97"/>
      <c r="B97"/>
      <c r="C97"/>
      <c r="D97"/>
      <c r="E97"/>
      <c r="F97"/>
      <c r="G97"/>
      <c r="H97">
        <f t="shared" si="65"/>
        <v>0</v>
      </c>
      <c r="I97">
        <f t="shared" si="66"/>
        <v>0</v>
      </c>
      <c r="J97">
        <f>'04_R5受診者数'!H96</f>
        <v>0</v>
      </c>
      <c r="K97"/>
      <c r="L97">
        <f t="shared" si="67"/>
        <v>0</v>
      </c>
      <c r="M97">
        <f t="shared" si="68"/>
        <v>0</v>
      </c>
      <c r="N97">
        <f>'04_R5受診者数'!L96</f>
        <v>0</v>
      </c>
      <c r="O97"/>
      <c r="P97"/>
      <c r="Q97"/>
      <c r="R97"/>
      <c r="S97"/>
      <c r="T97">
        <f t="shared" si="69"/>
        <v>0</v>
      </c>
      <c r="U97">
        <f t="shared" si="70"/>
        <v>0</v>
      </c>
      <c r="V97">
        <f>'04_R5受診者数'!T96</f>
        <v>0</v>
      </c>
      <c r="W97"/>
      <c r="X97">
        <f t="shared" si="71"/>
        <v>0</v>
      </c>
      <c r="Y97">
        <f t="shared" si="72"/>
        <v>0</v>
      </c>
      <c r="Z97">
        <f>'04_R5受診者数'!X96</f>
        <v>0</v>
      </c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</row>
    <row r="98" spans="1:43">
      <c r="A98"/>
      <c r="B98"/>
      <c r="C98"/>
      <c r="D98"/>
      <c r="E98"/>
      <c r="F98"/>
      <c r="G98"/>
      <c r="H98">
        <f t="shared" si="65"/>
        <v>0</v>
      </c>
      <c r="I98">
        <f t="shared" si="66"/>
        <v>0</v>
      </c>
      <c r="J98">
        <f>'04_R5受診者数'!H97</f>
        <v>0</v>
      </c>
      <c r="K98"/>
      <c r="L98">
        <f t="shared" si="67"/>
        <v>0</v>
      </c>
      <c r="M98">
        <f t="shared" si="68"/>
        <v>0</v>
      </c>
      <c r="N98">
        <f>'04_R5受診者数'!L97</f>
        <v>0</v>
      </c>
      <c r="O98"/>
      <c r="P98"/>
      <c r="Q98"/>
      <c r="R98"/>
      <c r="S98"/>
      <c r="T98">
        <f t="shared" si="69"/>
        <v>0</v>
      </c>
      <c r="U98">
        <f t="shared" si="70"/>
        <v>0</v>
      </c>
      <c r="V98">
        <f>'04_R5受診者数'!T97</f>
        <v>0</v>
      </c>
      <c r="W98"/>
      <c r="X98">
        <f t="shared" si="71"/>
        <v>0</v>
      </c>
      <c r="Y98">
        <f t="shared" si="72"/>
        <v>0</v>
      </c>
      <c r="Z98">
        <f>'04_R5受診者数'!X97</f>
        <v>0</v>
      </c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</row>
    <row r="99" spans="1:43">
      <c r="A99"/>
      <c r="B99"/>
      <c r="C99"/>
      <c r="D99"/>
      <c r="E99"/>
      <c r="F99"/>
      <c r="G99"/>
      <c r="H99">
        <f t="shared" si="65"/>
        <v>0</v>
      </c>
      <c r="I99">
        <f t="shared" si="66"/>
        <v>0</v>
      </c>
      <c r="J99">
        <f>'04_R5受診者数'!H98</f>
        <v>0</v>
      </c>
      <c r="K99"/>
      <c r="L99">
        <f t="shared" si="67"/>
        <v>0</v>
      </c>
      <c r="M99">
        <f t="shared" si="68"/>
        <v>0</v>
      </c>
      <c r="N99">
        <f>'04_R5受診者数'!L98</f>
        <v>0</v>
      </c>
      <c r="O99"/>
      <c r="P99"/>
      <c r="Q99"/>
      <c r="R99"/>
      <c r="S99"/>
      <c r="T99">
        <f t="shared" si="69"/>
        <v>0</v>
      </c>
      <c r="U99">
        <f t="shared" si="70"/>
        <v>0</v>
      </c>
      <c r="V99">
        <f>'04_R5受診者数'!T98</f>
        <v>0</v>
      </c>
      <c r="W99"/>
      <c r="X99">
        <f t="shared" si="71"/>
        <v>0</v>
      </c>
      <c r="Y99">
        <f t="shared" si="72"/>
        <v>0</v>
      </c>
      <c r="Z99">
        <f>'04_R5受診者数'!X98</f>
        <v>0</v>
      </c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</row>
    <row r="100" spans="1:43">
      <c r="A100"/>
      <c r="B100"/>
      <c r="C100"/>
      <c r="D100"/>
      <c r="E100"/>
      <c r="F100"/>
      <c r="G100"/>
      <c r="H100">
        <f t="shared" si="65"/>
        <v>0</v>
      </c>
      <c r="I100">
        <f t="shared" si="66"/>
        <v>0</v>
      </c>
      <c r="J100">
        <f>'04_R5受診者数'!H99</f>
        <v>0</v>
      </c>
      <c r="K100"/>
      <c r="L100">
        <f t="shared" si="67"/>
        <v>0</v>
      </c>
      <c r="M100">
        <f t="shared" si="68"/>
        <v>0</v>
      </c>
      <c r="N100">
        <f>'04_R5受診者数'!L99</f>
        <v>0</v>
      </c>
      <c r="O100"/>
      <c r="P100"/>
      <c r="Q100"/>
      <c r="R100"/>
      <c r="S100"/>
      <c r="T100">
        <f t="shared" si="69"/>
        <v>0</v>
      </c>
      <c r="U100">
        <f t="shared" si="70"/>
        <v>0</v>
      </c>
      <c r="V100">
        <f>'04_R5受診者数'!T99</f>
        <v>0</v>
      </c>
      <c r="W100"/>
      <c r="X100">
        <f t="shared" si="71"/>
        <v>0</v>
      </c>
      <c r="Y100">
        <f t="shared" si="72"/>
        <v>0</v>
      </c>
      <c r="Z100">
        <f>'04_R5受診者数'!X99</f>
        <v>0</v>
      </c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</row>
    <row r="101" spans="1:43">
      <c r="A101"/>
      <c r="B101"/>
      <c r="C101"/>
      <c r="D101"/>
      <c r="E101"/>
      <c r="F101"/>
      <c r="G101"/>
      <c r="H101">
        <f t="shared" si="65"/>
        <v>0</v>
      </c>
      <c r="I101">
        <f t="shared" si="66"/>
        <v>0</v>
      </c>
      <c r="J101">
        <f>'04_R5受診者数'!H100</f>
        <v>0</v>
      </c>
      <c r="K101"/>
      <c r="L101">
        <f t="shared" si="67"/>
        <v>0</v>
      </c>
      <c r="M101">
        <f t="shared" si="68"/>
        <v>0</v>
      </c>
      <c r="N101">
        <f>'04_R5受診者数'!L100</f>
        <v>0</v>
      </c>
      <c r="O101"/>
      <c r="P101"/>
      <c r="Q101"/>
      <c r="R101"/>
      <c r="S101"/>
      <c r="T101">
        <f t="shared" si="69"/>
        <v>0</v>
      </c>
      <c r="U101">
        <f t="shared" si="70"/>
        <v>0</v>
      </c>
      <c r="V101">
        <f>'04_R5受診者数'!T100</f>
        <v>0</v>
      </c>
      <c r="W101"/>
      <c r="X101">
        <f t="shared" si="71"/>
        <v>0</v>
      </c>
      <c r="Y101">
        <f t="shared" si="72"/>
        <v>0</v>
      </c>
      <c r="Z101">
        <f>'04_R5受診者数'!X100</f>
        <v>0</v>
      </c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</row>
    <row r="102" spans="1:43">
      <c r="A102"/>
      <c r="B102"/>
      <c r="C102"/>
      <c r="D102"/>
      <c r="E102"/>
      <c r="F102"/>
      <c r="G102" t="s">
        <v>139</v>
      </c>
      <c r="H102">
        <f t="shared" si="65"/>
        <v>0</v>
      </c>
      <c r="I102">
        <f t="shared" si="66"/>
        <v>0</v>
      </c>
      <c r="J102">
        <f>'04_R5受診者数'!H101</f>
        <v>0</v>
      </c>
      <c r="K102"/>
      <c r="L102">
        <f t="shared" si="67"/>
        <v>0</v>
      </c>
      <c r="M102">
        <f t="shared" si="68"/>
        <v>0</v>
      </c>
      <c r="N102">
        <f>'04_R5受診者数'!L101</f>
        <v>0</v>
      </c>
      <c r="O102"/>
      <c r="P102"/>
      <c r="Q102"/>
      <c r="R102"/>
      <c r="S102"/>
      <c r="T102">
        <f t="shared" si="69"/>
        <v>0</v>
      </c>
      <c r="U102">
        <f t="shared" si="70"/>
        <v>0</v>
      </c>
      <c r="V102">
        <f>'04_R5受診者数'!T101</f>
        <v>0</v>
      </c>
      <c r="W102"/>
      <c r="X102">
        <f t="shared" si="71"/>
        <v>0</v>
      </c>
      <c r="Y102">
        <f t="shared" si="72"/>
        <v>0</v>
      </c>
      <c r="Z102">
        <f>'04_R5受診者数'!X101</f>
        <v>0</v>
      </c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</row>
    <row r="103" spans="1:43">
      <c r="A103"/>
      <c r="B103"/>
      <c r="C103"/>
      <c r="D103"/>
      <c r="E103"/>
      <c r="F103"/>
      <c r="G103" t="s">
        <v>140</v>
      </c>
      <c r="H103">
        <f t="shared" si="65"/>
        <v>0</v>
      </c>
      <c r="I103">
        <f t="shared" si="66"/>
        <v>0</v>
      </c>
      <c r="J103">
        <f>'04_R5受診者数'!H102</f>
        <v>0</v>
      </c>
      <c r="K103"/>
      <c r="L103">
        <f t="shared" si="67"/>
        <v>0</v>
      </c>
      <c r="M103">
        <f t="shared" si="68"/>
        <v>0</v>
      </c>
      <c r="N103">
        <f>'04_R5受診者数'!L102</f>
        <v>0</v>
      </c>
      <c r="O103"/>
      <c r="P103"/>
      <c r="Q103"/>
      <c r="R103"/>
      <c r="S103"/>
      <c r="T103">
        <f t="shared" si="69"/>
        <v>0</v>
      </c>
      <c r="U103">
        <f t="shared" si="70"/>
        <v>0</v>
      </c>
      <c r="V103">
        <f>'04_R5受診者数'!T102</f>
        <v>0</v>
      </c>
      <c r="W103"/>
      <c r="X103">
        <f t="shared" si="71"/>
        <v>0</v>
      </c>
      <c r="Y103">
        <f t="shared" si="72"/>
        <v>0</v>
      </c>
      <c r="Z103">
        <f>'04_R5受診者数'!X102</f>
        <v>0</v>
      </c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</row>
    <row r="104" spans="1:43">
      <c r="A104"/>
      <c r="B104"/>
      <c r="C104"/>
      <c r="D104"/>
      <c r="E104"/>
      <c r="F104"/>
      <c r="G104"/>
      <c r="H104">
        <f>INDEX($P$15:$P$74,(ROW(P24)-14)*6)</f>
        <v>0</v>
      </c>
      <c r="I104">
        <f t="shared" si="66"/>
        <v>0</v>
      </c>
      <c r="J104">
        <f>'04_R5受診者数'!H103</f>
        <v>0</v>
      </c>
      <c r="K104"/>
      <c r="L104">
        <f t="shared" si="67"/>
        <v>0</v>
      </c>
      <c r="M104">
        <f t="shared" si="68"/>
        <v>0</v>
      </c>
      <c r="N104">
        <f>'04_R5受診者数'!L103</f>
        <v>0</v>
      </c>
      <c r="O104"/>
      <c r="P104"/>
      <c r="Q104"/>
      <c r="R104"/>
      <c r="S104"/>
      <c r="T104">
        <f t="shared" si="69"/>
        <v>0</v>
      </c>
      <c r="U104">
        <f t="shared" si="70"/>
        <v>0</v>
      </c>
      <c r="V104">
        <f>'04_R5受診者数'!T103</f>
        <v>0</v>
      </c>
      <c r="W104"/>
      <c r="X104">
        <f t="shared" si="71"/>
        <v>0</v>
      </c>
      <c r="Y104">
        <f t="shared" si="72"/>
        <v>0</v>
      </c>
      <c r="Z104">
        <f>'04_R5受診者数'!X103</f>
        <v>0</v>
      </c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</row>
  </sheetData>
  <mergeCells count="76">
    <mergeCell ref="A51:A56"/>
    <mergeCell ref="B51:B52"/>
    <mergeCell ref="B53:B54"/>
    <mergeCell ref="B55:B56"/>
    <mergeCell ref="E82:G83"/>
    <mergeCell ref="A82:A84"/>
    <mergeCell ref="B82:D83"/>
    <mergeCell ref="A57:A62"/>
    <mergeCell ref="B57:B58"/>
    <mergeCell ref="B59:B60"/>
    <mergeCell ref="B61:B62"/>
    <mergeCell ref="A63:A68"/>
    <mergeCell ref="B63:B64"/>
    <mergeCell ref="B65:B66"/>
    <mergeCell ref="B67:B68"/>
    <mergeCell ref="A33:A38"/>
    <mergeCell ref="B33:B34"/>
    <mergeCell ref="B35:B36"/>
    <mergeCell ref="B37:B38"/>
    <mergeCell ref="A69:A74"/>
    <mergeCell ref="B69:B70"/>
    <mergeCell ref="B71:B72"/>
    <mergeCell ref="B73:B74"/>
    <mergeCell ref="A45:A50"/>
    <mergeCell ref="B45:B46"/>
    <mergeCell ref="B47:B48"/>
    <mergeCell ref="B49:B50"/>
    <mergeCell ref="A39:A44"/>
    <mergeCell ref="B39:B40"/>
    <mergeCell ref="B41:B42"/>
    <mergeCell ref="B43:B44"/>
    <mergeCell ref="B21:B22"/>
    <mergeCell ref="B23:B24"/>
    <mergeCell ref="B25:B26"/>
    <mergeCell ref="L10:O10"/>
    <mergeCell ref="A27:A32"/>
    <mergeCell ref="B27:B28"/>
    <mergeCell ref="B29:B30"/>
    <mergeCell ref="B31:B32"/>
    <mergeCell ref="E9:E12"/>
    <mergeCell ref="F9:F12"/>
    <mergeCell ref="G9:G12"/>
    <mergeCell ref="D13:E14"/>
    <mergeCell ref="F13:G14"/>
    <mergeCell ref="X83:AA83"/>
    <mergeCell ref="AB83:AE83"/>
    <mergeCell ref="A1:R1"/>
    <mergeCell ref="A15:A20"/>
    <mergeCell ref="B15:B16"/>
    <mergeCell ref="B17:B18"/>
    <mergeCell ref="B19:B20"/>
    <mergeCell ref="A9:A14"/>
    <mergeCell ref="H9:W9"/>
    <mergeCell ref="H10:K10"/>
    <mergeCell ref="P10:S10"/>
    <mergeCell ref="T10:W10"/>
    <mergeCell ref="A3:B3"/>
    <mergeCell ref="D9:D12"/>
    <mergeCell ref="C3:D3"/>
    <mergeCell ref="A21:A26"/>
    <mergeCell ref="AF83:AI83"/>
    <mergeCell ref="AJ83:AM83"/>
    <mergeCell ref="AN83:AQ83"/>
    <mergeCell ref="H82:K82"/>
    <mergeCell ref="L82:O82"/>
    <mergeCell ref="P82:S82"/>
    <mergeCell ref="T82:W82"/>
    <mergeCell ref="X82:AA82"/>
    <mergeCell ref="AB82:AE82"/>
    <mergeCell ref="AF82:AI82"/>
    <mergeCell ref="AJ82:AM82"/>
    <mergeCell ref="AN82:AQ82"/>
    <mergeCell ref="H83:K83"/>
    <mergeCell ref="L83:O83"/>
    <mergeCell ref="P83:S83"/>
    <mergeCell ref="T83:W83"/>
  </mergeCells>
  <phoneticPr fontId="2"/>
  <pageMargins left="0.70866141732283472" right="0.70866141732283472" top="0.74803149606299213" bottom="0.74803149606299213" header="0.31496062992125984" footer="0.31496062992125984"/>
  <pageSetup paperSize="9" scale="3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FF00"/>
    <pageSetUpPr fitToPage="1"/>
  </sheetPr>
  <dimension ref="A1:H61"/>
  <sheetViews>
    <sheetView view="pageBreakPreview" zoomScaleNormal="100" zoomScaleSheetLayoutView="100" workbookViewId="0">
      <selection activeCell="H12" sqref="H12"/>
    </sheetView>
  </sheetViews>
  <sheetFormatPr defaultColWidth="9" defaultRowHeight="13.2"/>
  <cols>
    <col min="4" max="5" width="26.109375" customWidth="1"/>
    <col min="7" max="16384" width="9" style="100"/>
  </cols>
  <sheetData>
    <row r="1" spans="1:6" ht="16.2">
      <c r="A1" s="566" t="s">
        <v>171</v>
      </c>
      <c r="B1" s="566"/>
      <c r="C1" s="566"/>
      <c r="D1" s="566"/>
      <c r="E1" s="566"/>
      <c r="F1" s="566"/>
    </row>
    <row r="3" spans="1:6" ht="14.4">
      <c r="A3" s="567" t="s">
        <v>57</v>
      </c>
      <c r="B3" s="568"/>
      <c r="C3" s="345">
        <f>'01_R6対象者数'!C3</f>
        <v>0</v>
      </c>
      <c r="D3" s="346"/>
    </row>
    <row r="4" spans="1:6" ht="14.4">
      <c r="A4" s="346"/>
      <c r="B4" s="346"/>
      <c r="C4" s="346"/>
      <c r="E4" s="347" t="str">
        <f>'01_R6対象者数'!E4</f>
        <v>区部対象人口率</v>
      </c>
      <c r="F4" s="142">
        <v>0.52200000000000002</v>
      </c>
    </row>
    <row r="10" spans="1:6" ht="14.4">
      <c r="A10" s="348"/>
      <c r="B10" s="348"/>
      <c r="C10" s="349"/>
      <c r="D10" s="349"/>
    </row>
    <row r="11" spans="1:6">
      <c r="A11" s="350"/>
      <c r="B11" s="350"/>
      <c r="C11" s="351"/>
      <c r="D11" s="58" t="s">
        <v>191</v>
      </c>
      <c r="E11" s="139" t="s">
        <v>58</v>
      </c>
    </row>
    <row r="12" spans="1:6" ht="15" thickBot="1">
      <c r="A12" s="1"/>
      <c r="B12" s="2"/>
      <c r="C12" s="2"/>
      <c r="D12" s="188" t="s">
        <v>60</v>
      </c>
      <c r="E12" s="59" t="s">
        <v>60</v>
      </c>
    </row>
    <row r="13" spans="1:6" ht="13.8" thickTop="1">
      <c r="A13" s="515" t="s">
        <v>133</v>
      </c>
      <c r="B13" s="516" t="s">
        <v>0</v>
      </c>
      <c r="C13" s="517"/>
      <c r="D13" s="312"/>
      <c r="E13" s="140"/>
    </row>
    <row r="14" spans="1:6">
      <c r="A14" s="515"/>
      <c r="B14" s="518"/>
      <c r="C14" s="519"/>
      <c r="D14" s="238"/>
      <c r="E14" s="141">
        <f>D14*$F$4</f>
        <v>0</v>
      </c>
    </row>
    <row r="15" spans="1:6">
      <c r="A15" s="515"/>
      <c r="B15" s="516" t="s">
        <v>1</v>
      </c>
      <c r="C15" s="517"/>
      <c r="D15" s="313"/>
      <c r="E15" s="140"/>
    </row>
    <row r="16" spans="1:6">
      <c r="A16" s="515"/>
      <c r="B16" s="518"/>
      <c r="C16" s="519"/>
      <c r="D16" s="238"/>
      <c r="E16" s="141">
        <f>D16*$F$4</f>
        <v>0</v>
      </c>
    </row>
    <row r="17" spans="1:8">
      <c r="A17" s="515"/>
      <c r="B17" s="516" t="s">
        <v>2</v>
      </c>
      <c r="C17" s="517"/>
      <c r="D17" s="313"/>
      <c r="E17" s="140"/>
    </row>
    <row r="18" spans="1:8">
      <c r="A18" s="515"/>
      <c r="B18" s="518"/>
      <c r="C18" s="519"/>
      <c r="D18" s="238"/>
      <c r="E18" s="141">
        <f>D18*$F$4</f>
        <v>0</v>
      </c>
    </row>
    <row r="19" spans="1:8">
      <c r="A19" s="515"/>
      <c r="B19" s="516" t="s">
        <v>3</v>
      </c>
      <c r="C19" s="517"/>
      <c r="D19" s="313"/>
      <c r="E19" s="140"/>
    </row>
    <row r="20" spans="1:8">
      <c r="A20" s="515"/>
      <c r="B20" s="518"/>
      <c r="C20" s="519"/>
      <c r="D20" s="238"/>
      <c r="E20" s="141">
        <f>D20*$F$4</f>
        <v>0</v>
      </c>
    </row>
    <row r="21" spans="1:8">
      <c r="A21" s="515"/>
      <c r="B21" s="516" t="s">
        <v>4</v>
      </c>
      <c r="C21" s="517"/>
      <c r="D21" s="313"/>
      <c r="E21" s="140"/>
    </row>
    <row r="22" spans="1:8">
      <c r="A22" s="515"/>
      <c r="B22" s="518"/>
      <c r="C22" s="519"/>
      <c r="D22" s="238"/>
      <c r="E22" s="141">
        <f>D22*$F$4</f>
        <v>0</v>
      </c>
    </row>
    <row r="23" spans="1:8">
      <c r="A23" s="515"/>
      <c r="B23" s="516" t="s">
        <v>5</v>
      </c>
      <c r="C23" s="517"/>
      <c r="D23" s="313"/>
      <c r="E23" s="140"/>
    </row>
    <row r="24" spans="1:8">
      <c r="A24" s="515"/>
      <c r="B24" s="518"/>
      <c r="C24" s="519"/>
      <c r="D24" s="238"/>
      <c r="E24" s="141">
        <f>D24*$F$4</f>
        <v>0</v>
      </c>
    </row>
    <row r="25" spans="1:8" ht="13.5" customHeight="1">
      <c r="A25" s="515"/>
      <c r="B25" s="516" t="s">
        <v>6</v>
      </c>
      <c r="C25" s="517"/>
      <c r="D25" s="313"/>
      <c r="E25" s="140"/>
      <c r="H25" s="329"/>
    </row>
    <row r="26" spans="1:8">
      <c r="A26" s="515"/>
      <c r="B26" s="518"/>
      <c r="C26" s="519"/>
      <c r="D26" s="314"/>
      <c r="E26" s="141">
        <f>D26*$F$4</f>
        <v>0</v>
      </c>
    </row>
    <row r="27" spans="1:8">
      <c r="A27" s="515"/>
      <c r="B27" s="516" t="s">
        <v>132</v>
      </c>
      <c r="C27" s="517"/>
      <c r="D27" s="313"/>
      <c r="E27" s="140"/>
    </row>
    <row r="28" spans="1:8" ht="13.8" thickBot="1">
      <c r="A28" s="515"/>
      <c r="B28" s="518"/>
      <c r="C28" s="519"/>
      <c r="D28" s="506"/>
      <c r="E28" s="141">
        <f>D28*$F$4</f>
        <v>0</v>
      </c>
    </row>
    <row r="29" spans="1:8" ht="13.8" thickTop="1">
      <c r="A29" s="515"/>
      <c r="B29" s="516" t="s">
        <v>148</v>
      </c>
      <c r="C29" s="517"/>
      <c r="D29" s="507">
        <f>D17+D19+D21+D23+D25+D27</f>
        <v>0</v>
      </c>
      <c r="E29" s="140"/>
    </row>
    <row r="30" spans="1:8" ht="13.8" thickBot="1">
      <c r="A30" s="515"/>
      <c r="B30" s="518"/>
      <c r="C30" s="519"/>
      <c r="D30" s="329">
        <f>D18+D20+D22+D24+D26+D28</f>
        <v>0</v>
      </c>
      <c r="E30" s="89">
        <f>D30*$F$4</f>
        <v>0</v>
      </c>
    </row>
    <row r="31" spans="1:8" ht="13.8" thickTop="1">
      <c r="A31" s="515" t="s">
        <v>134</v>
      </c>
      <c r="B31" s="513" t="s">
        <v>0</v>
      </c>
      <c r="C31" s="514"/>
      <c r="D31" s="312"/>
      <c r="E31" s="140"/>
    </row>
    <row r="32" spans="1:8">
      <c r="A32" s="515"/>
      <c r="B32" s="513"/>
      <c r="C32" s="514"/>
      <c r="D32" s="238"/>
      <c r="E32" s="141">
        <f>D32*$F$4</f>
        <v>0</v>
      </c>
    </row>
    <row r="33" spans="1:5">
      <c r="A33" s="515"/>
      <c r="B33" s="513" t="s">
        <v>7</v>
      </c>
      <c r="C33" s="514"/>
      <c r="D33" s="313"/>
      <c r="E33" s="140"/>
    </row>
    <row r="34" spans="1:5">
      <c r="A34" s="515"/>
      <c r="B34" s="513"/>
      <c r="C34" s="514"/>
      <c r="D34" s="238"/>
      <c r="E34" s="141">
        <f>D34*$F$4</f>
        <v>0</v>
      </c>
    </row>
    <row r="35" spans="1:5">
      <c r="A35" s="515"/>
      <c r="B35" s="513" t="s">
        <v>2</v>
      </c>
      <c r="C35" s="514"/>
      <c r="D35" s="313"/>
      <c r="E35" s="140"/>
    </row>
    <row r="36" spans="1:5" ht="13.5" customHeight="1">
      <c r="A36" s="515"/>
      <c r="B36" s="513"/>
      <c r="C36" s="514"/>
      <c r="D36" s="238"/>
      <c r="E36" s="141">
        <f>D36*$F$4</f>
        <v>0</v>
      </c>
    </row>
    <row r="37" spans="1:5">
      <c r="A37" s="515"/>
      <c r="B37" s="513" t="s">
        <v>3</v>
      </c>
      <c r="C37" s="514"/>
      <c r="D37" s="313"/>
      <c r="E37" s="140"/>
    </row>
    <row r="38" spans="1:5">
      <c r="A38" s="515"/>
      <c r="B38" s="513"/>
      <c r="C38" s="514"/>
      <c r="D38" s="238"/>
      <c r="E38" s="141">
        <f>D38*$F$4</f>
        <v>0</v>
      </c>
    </row>
    <row r="39" spans="1:5">
      <c r="A39" s="515"/>
      <c r="B39" s="513" t="s">
        <v>4</v>
      </c>
      <c r="C39" s="514"/>
      <c r="D39" s="313"/>
      <c r="E39" s="140"/>
    </row>
    <row r="40" spans="1:5">
      <c r="A40" s="515"/>
      <c r="B40" s="513"/>
      <c r="C40" s="514"/>
      <c r="D40" s="238"/>
      <c r="E40" s="141">
        <f>D40*$F$4</f>
        <v>0</v>
      </c>
    </row>
    <row r="41" spans="1:5">
      <c r="A41" s="515"/>
      <c r="B41" s="513" t="s">
        <v>5</v>
      </c>
      <c r="C41" s="514"/>
      <c r="D41" s="313"/>
      <c r="E41" s="140"/>
    </row>
    <row r="42" spans="1:5">
      <c r="A42" s="515"/>
      <c r="B42" s="513"/>
      <c r="C42" s="514"/>
      <c r="D42" s="238"/>
      <c r="E42" s="141">
        <f>D42*$F$4</f>
        <v>0</v>
      </c>
    </row>
    <row r="43" spans="1:5">
      <c r="A43" s="515"/>
      <c r="B43" s="513" t="s">
        <v>59</v>
      </c>
      <c r="C43" s="514"/>
      <c r="D43" s="313"/>
      <c r="E43" s="140"/>
    </row>
    <row r="44" spans="1:5">
      <c r="A44" s="515"/>
      <c r="B44" s="513"/>
      <c r="C44" s="514"/>
      <c r="D44" s="314"/>
      <c r="E44" s="141">
        <f>D44*$F$4</f>
        <v>0</v>
      </c>
    </row>
    <row r="45" spans="1:5">
      <c r="A45" s="515"/>
      <c r="B45" s="516" t="s">
        <v>132</v>
      </c>
      <c r="C45" s="517"/>
      <c r="D45" s="313"/>
      <c r="E45" s="140"/>
    </row>
    <row r="46" spans="1:5" ht="13.8" thickBot="1">
      <c r="A46" s="515"/>
      <c r="B46" s="518"/>
      <c r="C46" s="519"/>
      <c r="D46" s="506"/>
      <c r="E46" s="141">
        <f>D46*$F$4</f>
        <v>0</v>
      </c>
    </row>
    <row r="47" spans="1:5" ht="13.8" thickTop="1">
      <c r="A47" s="515"/>
      <c r="B47" s="516" t="s">
        <v>148</v>
      </c>
      <c r="C47" s="517"/>
      <c r="D47" s="507">
        <f>D35+D37+D39+D41+D43+D45</f>
        <v>0</v>
      </c>
      <c r="E47" s="140"/>
    </row>
    <row r="48" spans="1:5">
      <c r="A48" s="515"/>
      <c r="B48" s="518"/>
      <c r="C48" s="519"/>
      <c r="D48" s="329">
        <f>D36+D38+D40+D42+D44+D46</f>
        <v>0</v>
      </c>
      <c r="E48" s="89">
        <f>D48*$F$4</f>
        <v>0</v>
      </c>
    </row>
    <row r="49" spans="1:5">
      <c r="A49" t="s">
        <v>163</v>
      </c>
      <c r="B49" t="s">
        <v>162</v>
      </c>
      <c r="D49" s="329">
        <f>SUM(D14,D16,D18,D20,D22,D24)</f>
        <v>0</v>
      </c>
      <c r="E49" s="508">
        <f>SUM(E14,E16,E18,E20,E22,E24)</f>
        <v>0</v>
      </c>
    </row>
    <row r="50" spans="1:5">
      <c r="A50" t="s">
        <v>164</v>
      </c>
      <c r="B50" t="s">
        <v>162</v>
      </c>
      <c r="D50">
        <f>SUM(D32,D34,D36,D38,D40,D42)</f>
        <v>0</v>
      </c>
      <c r="E50" s="423">
        <f>SUM(E32,E34,E36,E38,E40,E42)</f>
        <v>0</v>
      </c>
    </row>
    <row r="61" spans="1:5" ht="13.5" customHeight="1"/>
  </sheetData>
  <mergeCells count="22">
    <mergeCell ref="A1:F1"/>
    <mergeCell ref="A3:B3"/>
    <mergeCell ref="A13:A30"/>
    <mergeCell ref="B17:C18"/>
    <mergeCell ref="B19:C20"/>
    <mergeCell ref="B21:C22"/>
    <mergeCell ref="B13:C14"/>
    <mergeCell ref="B15:C16"/>
    <mergeCell ref="A31:A48"/>
    <mergeCell ref="B23:C24"/>
    <mergeCell ref="B25:C26"/>
    <mergeCell ref="B27:C28"/>
    <mergeCell ref="B29:C30"/>
    <mergeCell ref="B35:C36"/>
    <mergeCell ref="B37:C38"/>
    <mergeCell ref="B39:C40"/>
    <mergeCell ref="B31:C32"/>
    <mergeCell ref="B33:C34"/>
    <mergeCell ref="B47:C48"/>
    <mergeCell ref="B41:C42"/>
    <mergeCell ref="B43:C44"/>
    <mergeCell ref="B45:C46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FF00"/>
  </sheetPr>
  <dimension ref="A1:BE103"/>
  <sheetViews>
    <sheetView view="pageBreakPreview" zoomScaleNormal="70" zoomScaleSheetLayoutView="100" workbookViewId="0">
      <selection activeCell="A86" sqref="A86"/>
    </sheetView>
  </sheetViews>
  <sheetFormatPr defaultColWidth="9" defaultRowHeight="13.2"/>
  <cols>
    <col min="1" max="4" width="10.77734375" customWidth="1"/>
    <col min="5" max="5" width="10.6640625" customWidth="1"/>
    <col min="6" max="6" width="10.77734375" customWidth="1"/>
    <col min="7" max="23" width="10.6640625" customWidth="1"/>
    <col min="25" max="26" width="10.77734375" customWidth="1"/>
    <col min="27" max="38" width="11" customWidth="1"/>
    <col min="58" max="16384" width="9" style="100"/>
  </cols>
  <sheetData>
    <row r="1" spans="1:42" ht="19.2">
      <c r="A1" s="575" t="s">
        <v>166</v>
      </c>
      <c r="B1" s="575"/>
      <c r="C1" s="575"/>
      <c r="D1" s="575"/>
      <c r="E1" s="575"/>
      <c r="F1" s="575"/>
      <c r="G1" s="575"/>
      <c r="H1" s="575"/>
      <c r="I1" s="575"/>
      <c r="J1" s="575"/>
      <c r="K1" s="575"/>
      <c r="L1" s="575"/>
      <c r="M1" s="575"/>
      <c r="N1" s="575"/>
      <c r="O1" s="575"/>
      <c r="P1" s="575"/>
      <c r="Q1" s="575"/>
      <c r="R1" s="575"/>
      <c r="S1" s="575"/>
      <c r="T1" s="575"/>
      <c r="U1" s="575"/>
      <c r="V1" s="575"/>
      <c r="W1" s="575"/>
      <c r="X1" s="352"/>
      <c r="Y1" s="353" t="s">
        <v>172</v>
      </c>
      <c r="Z1" s="353"/>
      <c r="AA1" s="353"/>
      <c r="AB1" s="353"/>
      <c r="AC1" s="353"/>
      <c r="AD1" s="353"/>
      <c r="AE1" s="353"/>
      <c r="AF1" s="353"/>
      <c r="AG1" s="353"/>
      <c r="AH1" s="353"/>
      <c r="AI1" s="353"/>
      <c r="AJ1" s="353"/>
      <c r="AK1" s="353"/>
      <c r="AL1" s="353"/>
      <c r="AM1" s="353"/>
      <c r="AN1" s="353"/>
      <c r="AO1" s="353"/>
      <c r="AP1" s="353"/>
    </row>
    <row r="2" spans="1:42" ht="14.4">
      <c r="A2" s="567" t="s">
        <v>57</v>
      </c>
      <c r="B2" s="568"/>
      <c r="C2" s="549">
        <f>'01_R6対象者数'!C3</f>
        <v>0</v>
      </c>
      <c r="D2" s="550"/>
      <c r="Y2" s="567" t="s">
        <v>57</v>
      </c>
      <c r="Z2" s="568"/>
      <c r="AA2" s="549">
        <f>C2</f>
        <v>0</v>
      </c>
      <c r="AB2" s="550"/>
      <c r="AE2" s="354"/>
      <c r="AF2" s="354"/>
      <c r="AG2" s="354"/>
      <c r="AH2" s="354"/>
    </row>
    <row r="9" spans="1:42" ht="13.5" customHeight="1">
      <c r="A9" s="572"/>
      <c r="B9" s="516" t="s">
        <v>12</v>
      </c>
      <c r="C9" s="546"/>
      <c r="D9" s="548" t="s">
        <v>188</v>
      </c>
      <c r="E9" s="548" t="s">
        <v>103</v>
      </c>
      <c r="F9" s="548" t="s">
        <v>188</v>
      </c>
      <c r="G9" s="548" t="s">
        <v>103</v>
      </c>
      <c r="H9" s="513" t="s">
        <v>8</v>
      </c>
      <c r="I9" s="514"/>
      <c r="J9" s="514"/>
      <c r="K9" s="514"/>
      <c r="L9" s="514"/>
      <c r="M9" s="514"/>
      <c r="N9" s="514"/>
      <c r="O9" s="514"/>
      <c r="P9" s="514"/>
      <c r="Q9" s="514"/>
      <c r="R9" s="514"/>
      <c r="S9" s="514"/>
      <c r="T9" s="514"/>
      <c r="U9" s="514"/>
      <c r="V9" s="514"/>
      <c r="W9" s="543"/>
      <c r="Y9" s="572"/>
      <c r="Z9" s="569" t="s">
        <v>12</v>
      </c>
      <c r="AA9" s="513" t="s">
        <v>8</v>
      </c>
      <c r="AB9" s="514"/>
      <c r="AC9" s="514"/>
      <c r="AD9" s="514"/>
      <c r="AE9" s="514"/>
      <c r="AF9" s="514"/>
      <c r="AG9" s="514"/>
      <c r="AH9" s="514"/>
      <c r="AI9" s="514"/>
      <c r="AJ9" s="514"/>
      <c r="AK9" s="514"/>
      <c r="AL9" s="543"/>
    </row>
    <row r="10" spans="1:42">
      <c r="A10" s="573"/>
      <c r="B10" s="576"/>
      <c r="C10" s="577"/>
      <c r="D10" s="548"/>
      <c r="E10" s="548"/>
      <c r="F10" s="548"/>
      <c r="G10" s="548"/>
      <c r="H10" s="513" t="s">
        <v>26</v>
      </c>
      <c r="I10" s="514"/>
      <c r="J10" s="514"/>
      <c r="K10" s="543"/>
      <c r="L10" s="513" t="s">
        <v>27</v>
      </c>
      <c r="M10" s="514"/>
      <c r="N10" s="514"/>
      <c r="O10" s="543"/>
      <c r="P10" s="513" t="s">
        <v>9</v>
      </c>
      <c r="Q10" s="514"/>
      <c r="R10" s="514"/>
      <c r="S10" s="543"/>
      <c r="T10" s="544" t="s">
        <v>28</v>
      </c>
      <c r="U10" s="545"/>
      <c r="V10" s="545"/>
      <c r="W10" s="546"/>
      <c r="Y10" s="573"/>
      <c r="Z10" s="570"/>
      <c r="AA10" s="514" t="s">
        <v>26</v>
      </c>
      <c r="AB10" s="514"/>
      <c r="AC10" s="514"/>
      <c r="AD10" s="543"/>
      <c r="AE10" s="513" t="s">
        <v>27</v>
      </c>
      <c r="AF10" s="514"/>
      <c r="AG10" s="514"/>
      <c r="AH10" s="543"/>
      <c r="AI10" s="513" t="s">
        <v>9</v>
      </c>
      <c r="AJ10" s="514"/>
      <c r="AK10" s="514"/>
      <c r="AL10" s="543"/>
    </row>
    <row r="11" spans="1:42">
      <c r="A11" s="573"/>
      <c r="B11" s="576"/>
      <c r="C11" s="577"/>
      <c r="D11" s="548"/>
      <c r="E11" s="548"/>
      <c r="F11" s="548"/>
      <c r="G11" s="548"/>
      <c r="H11" s="10" t="s">
        <v>167</v>
      </c>
      <c r="I11" s="7"/>
      <c r="J11" s="8"/>
      <c r="K11" s="9"/>
      <c r="L11" s="10" t="s">
        <v>167</v>
      </c>
      <c r="M11" s="7"/>
      <c r="N11" s="8"/>
      <c r="O11" s="11"/>
      <c r="P11" s="10" t="s">
        <v>167</v>
      </c>
      <c r="Q11" s="7"/>
      <c r="R11" s="8"/>
      <c r="S11" s="11"/>
      <c r="T11" s="10" t="s">
        <v>168</v>
      </c>
      <c r="U11" s="12"/>
      <c r="V11" s="13"/>
      <c r="W11" s="11"/>
      <c r="Y11" s="573"/>
      <c r="Z11" s="570"/>
      <c r="AA11" s="6" t="s">
        <v>189</v>
      </c>
      <c r="AB11" s="7"/>
      <c r="AC11" s="8"/>
      <c r="AD11" s="9"/>
      <c r="AE11" s="6" t="s">
        <v>190</v>
      </c>
      <c r="AF11" s="7"/>
      <c r="AG11" s="8"/>
      <c r="AH11" s="11"/>
      <c r="AI11" s="6" t="s">
        <v>189</v>
      </c>
      <c r="AJ11" s="7"/>
      <c r="AK11" s="8"/>
      <c r="AL11" s="11"/>
    </row>
    <row r="12" spans="1:42">
      <c r="A12" s="573"/>
      <c r="B12" s="576"/>
      <c r="C12" s="577"/>
      <c r="D12" s="548"/>
      <c r="E12" s="548"/>
      <c r="F12" s="548"/>
      <c r="G12" s="548"/>
      <c r="H12" s="14" t="s">
        <v>10</v>
      </c>
      <c r="I12" s="15"/>
      <c r="J12" s="14" t="s">
        <v>11</v>
      </c>
      <c r="K12" s="16"/>
      <c r="L12" s="14" t="s">
        <v>10</v>
      </c>
      <c r="M12" s="15"/>
      <c r="N12" s="14" t="s">
        <v>11</v>
      </c>
      <c r="O12" s="15"/>
      <c r="P12" s="14" t="s">
        <v>10</v>
      </c>
      <c r="Q12" s="15"/>
      <c r="R12" s="14" t="s">
        <v>11</v>
      </c>
      <c r="S12" s="15"/>
      <c r="T12" s="17" t="s">
        <v>10</v>
      </c>
      <c r="U12" s="15"/>
      <c r="V12" s="14" t="s">
        <v>11</v>
      </c>
      <c r="W12" s="15"/>
      <c r="Y12" s="573"/>
      <c r="Z12" s="570"/>
      <c r="AA12" s="17" t="s">
        <v>10</v>
      </c>
      <c r="AB12" s="15"/>
      <c r="AC12" s="14" t="s">
        <v>11</v>
      </c>
      <c r="AD12" s="16"/>
      <c r="AE12" s="14" t="s">
        <v>10</v>
      </c>
      <c r="AF12" s="15"/>
      <c r="AG12" s="14" t="s">
        <v>11</v>
      </c>
      <c r="AH12" s="15"/>
      <c r="AI12" s="14" t="s">
        <v>10</v>
      </c>
      <c r="AJ12" s="15"/>
      <c r="AK12" s="14" t="s">
        <v>11</v>
      </c>
      <c r="AL12" s="15"/>
    </row>
    <row r="13" spans="1:42">
      <c r="A13" s="573"/>
      <c r="B13" s="576"/>
      <c r="C13" s="577"/>
      <c r="D13" s="551" t="s">
        <v>106</v>
      </c>
      <c r="E13" s="552"/>
      <c r="F13" s="551" t="s">
        <v>105</v>
      </c>
      <c r="G13" s="552"/>
      <c r="H13" s="18" t="s">
        <v>13</v>
      </c>
      <c r="I13" s="18" t="s">
        <v>14</v>
      </c>
      <c r="J13" s="18" t="s">
        <v>13</v>
      </c>
      <c r="K13" s="18" t="s">
        <v>14</v>
      </c>
      <c r="L13" s="18" t="s">
        <v>13</v>
      </c>
      <c r="M13" s="18" t="s">
        <v>14</v>
      </c>
      <c r="N13" s="18" t="s">
        <v>13</v>
      </c>
      <c r="O13" s="19" t="s">
        <v>14</v>
      </c>
      <c r="P13" s="18" t="s">
        <v>13</v>
      </c>
      <c r="Q13" s="18" t="s">
        <v>14</v>
      </c>
      <c r="R13" s="18" t="s">
        <v>13</v>
      </c>
      <c r="S13" s="19" t="s">
        <v>14</v>
      </c>
      <c r="T13" s="20" t="s">
        <v>13</v>
      </c>
      <c r="U13" s="18" t="s">
        <v>14</v>
      </c>
      <c r="V13" s="18" t="s">
        <v>13</v>
      </c>
      <c r="W13" s="19" t="s">
        <v>14</v>
      </c>
      <c r="Y13" s="573"/>
      <c r="Z13" s="570"/>
      <c r="AA13" s="20" t="s">
        <v>13</v>
      </c>
      <c r="AB13" s="18" t="s">
        <v>14</v>
      </c>
      <c r="AC13" s="18" t="s">
        <v>13</v>
      </c>
      <c r="AD13" s="18" t="s">
        <v>14</v>
      </c>
      <c r="AE13" s="18" t="s">
        <v>13</v>
      </c>
      <c r="AF13" s="18" t="s">
        <v>14</v>
      </c>
      <c r="AG13" s="18" t="s">
        <v>13</v>
      </c>
      <c r="AH13" s="19" t="s">
        <v>14</v>
      </c>
      <c r="AI13" s="18" t="s">
        <v>13</v>
      </c>
      <c r="AJ13" s="18" t="s">
        <v>14</v>
      </c>
      <c r="AK13" s="18" t="s">
        <v>13</v>
      </c>
      <c r="AL13" s="19" t="s">
        <v>14</v>
      </c>
    </row>
    <row r="14" spans="1:42" ht="13.8" thickBot="1">
      <c r="A14" s="574"/>
      <c r="B14" s="518"/>
      <c r="C14" s="578"/>
      <c r="D14" s="553"/>
      <c r="E14" s="554"/>
      <c r="F14" s="553"/>
      <c r="G14" s="554"/>
      <c r="H14" s="18"/>
      <c r="I14" s="18"/>
      <c r="J14" s="18"/>
      <c r="K14" s="18"/>
      <c r="L14" s="18"/>
      <c r="M14" s="18"/>
      <c r="N14" s="18"/>
      <c r="O14" s="19"/>
      <c r="P14" s="18"/>
      <c r="Q14" s="18"/>
      <c r="R14" s="18"/>
      <c r="S14" s="19"/>
      <c r="T14" s="20"/>
      <c r="U14" s="18"/>
      <c r="V14" s="18"/>
      <c r="W14" s="19"/>
      <c r="Y14" s="574"/>
      <c r="Z14" s="571"/>
      <c r="AA14" s="20"/>
      <c r="AB14" s="18"/>
      <c r="AC14" s="18"/>
      <c r="AD14" s="18"/>
      <c r="AE14" s="18"/>
      <c r="AF14" s="18"/>
      <c r="AG14" s="18"/>
      <c r="AH14" s="19"/>
      <c r="AI14" s="18"/>
      <c r="AJ14" s="18"/>
      <c r="AK14" s="18"/>
      <c r="AL14" s="19"/>
    </row>
    <row r="15" spans="1:42" ht="13.5" customHeight="1" thickTop="1">
      <c r="A15" s="537" t="s">
        <v>15</v>
      </c>
      <c r="B15" s="540" t="s">
        <v>16</v>
      </c>
      <c r="C15" s="72"/>
      <c r="D15" s="82"/>
      <c r="E15" s="90"/>
      <c r="F15" s="82"/>
      <c r="G15" s="92"/>
      <c r="H15" s="239"/>
      <c r="I15" s="240"/>
      <c r="J15" s="241"/>
      <c r="K15" s="240"/>
      <c r="L15" s="242"/>
      <c r="M15" s="240"/>
      <c r="N15" s="241"/>
      <c r="O15" s="240"/>
      <c r="P15" s="243"/>
      <c r="Q15" s="243"/>
      <c r="R15" s="243"/>
      <c r="S15" s="254"/>
      <c r="T15" s="255"/>
      <c r="U15" s="256"/>
      <c r="V15" s="257"/>
      <c r="W15" s="258"/>
      <c r="Y15" s="537" t="s">
        <v>15</v>
      </c>
      <c r="Z15" s="540" t="s">
        <v>16</v>
      </c>
      <c r="AA15" s="239"/>
      <c r="AB15" s="240"/>
      <c r="AC15" s="241"/>
      <c r="AD15" s="240"/>
      <c r="AE15" s="242"/>
      <c r="AF15" s="240"/>
      <c r="AG15" s="241"/>
      <c r="AH15" s="240"/>
      <c r="AI15" s="243"/>
      <c r="AJ15" s="243"/>
      <c r="AK15" s="243"/>
      <c r="AL15" s="244"/>
    </row>
    <row r="16" spans="1:42">
      <c r="A16" s="538"/>
      <c r="B16" s="541"/>
      <c r="C16" s="73"/>
      <c r="D16" s="84"/>
      <c r="E16" s="93"/>
      <c r="F16" s="84"/>
      <c r="G16" s="153"/>
      <c r="H16" s="245"/>
      <c r="I16" s="23"/>
      <c r="J16" s="24"/>
      <c r="K16" s="23"/>
      <c r="L16" s="22"/>
      <c r="M16" s="23"/>
      <c r="N16" s="24"/>
      <c r="O16" s="23"/>
      <c r="P16" s="108"/>
      <c r="Q16" s="108"/>
      <c r="R16" s="108"/>
      <c r="S16" s="108"/>
      <c r="T16" s="124"/>
      <c r="U16" s="125"/>
      <c r="V16" s="126"/>
      <c r="W16" s="259"/>
      <c r="Y16" s="538"/>
      <c r="Z16" s="541"/>
      <c r="AA16" s="245"/>
      <c r="AB16" s="23"/>
      <c r="AC16" s="24"/>
      <c r="AD16" s="23"/>
      <c r="AE16" s="22"/>
      <c r="AF16" s="23"/>
      <c r="AG16" s="24"/>
      <c r="AH16" s="23"/>
      <c r="AI16" s="108"/>
      <c r="AJ16" s="108"/>
      <c r="AK16" s="108"/>
      <c r="AL16" s="246"/>
    </row>
    <row r="17" spans="1:38">
      <c r="A17" s="538"/>
      <c r="B17" s="540" t="s">
        <v>17</v>
      </c>
      <c r="C17" s="72"/>
      <c r="D17" s="82"/>
      <c r="E17" s="90"/>
      <c r="F17" s="82"/>
      <c r="G17" s="92"/>
      <c r="H17" s="247"/>
      <c r="I17" s="104"/>
      <c r="J17" s="102"/>
      <c r="K17" s="104"/>
      <c r="L17" s="110"/>
      <c r="M17" s="104"/>
      <c r="N17" s="102"/>
      <c r="O17" s="104"/>
      <c r="P17" s="120"/>
      <c r="Q17" s="120"/>
      <c r="R17" s="120"/>
      <c r="S17" s="115"/>
      <c r="T17" s="120"/>
      <c r="U17" s="104"/>
      <c r="V17" s="102"/>
      <c r="W17" s="260"/>
      <c r="Y17" s="538"/>
      <c r="Z17" s="540" t="s">
        <v>17</v>
      </c>
      <c r="AA17" s="247"/>
      <c r="AB17" s="104"/>
      <c r="AC17" s="102"/>
      <c r="AD17" s="104"/>
      <c r="AE17" s="110"/>
      <c r="AF17" s="104"/>
      <c r="AG17" s="102"/>
      <c r="AH17" s="104"/>
      <c r="AI17" s="120"/>
      <c r="AJ17" s="120"/>
      <c r="AK17" s="120"/>
      <c r="AL17" s="248"/>
    </row>
    <row r="18" spans="1:38">
      <c r="A18" s="538"/>
      <c r="B18" s="541"/>
      <c r="C18" s="73"/>
      <c r="D18" s="82"/>
      <c r="E18" s="90"/>
      <c r="F18" s="82"/>
      <c r="G18" s="92"/>
      <c r="H18" s="245"/>
      <c r="I18" s="23"/>
      <c r="J18" s="24"/>
      <c r="K18" s="23"/>
      <c r="L18" s="22"/>
      <c r="M18" s="23"/>
      <c r="N18" s="24"/>
      <c r="O18" s="23"/>
      <c r="P18" s="108"/>
      <c r="Q18" s="108"/>
      <c r="R18" s="108"/>
      <c r="S18" s="108"/>
      <c r="T18" s="3"/>
      <c r="U18" s="23"/>
      <c r="V18" s="24"/>
      <c r="W18" s="261"/>
      <c r="Y18" s="538"/>
      <c r="Z18" s="541"/>
      <c r="AA18" s="245"/>
      <c r="AB18" s="23"/>
      <c r="AC18" s="24"/>
      <c r="AD18" s="23"/>
      <c r="AE18" s="22"/>
      <c r="AF18" s="23"/>
      <c r="AG18" s="24"/>
      <c r="AH18" s="23"/>
      <c r="AI18" s="108"/>
      <c r="AJ18" s="108"/>
      <c r="AK18" s="108"/>
      <c r="AL18" s="246"/>
    </row>
    <row r="19" spans="1:38">
      <c r="A19" s="538"/>
      <c r="B19" s="540" t="s">
        <v>9</v>
      </c>
      <c r="C19" s="72"/>
      <c r="D19" s="82"/>
      <c r="E19" s="90"/>
      <c r="F19" s="82"/>
      <c r="G19" s="92"/>
      <c r="H19" s="247"/>
      <c r="I19" s="110"/>
      <c r="J19" s="110"/>
      <c r="K19" s="110"/>
      <c r="L19" s="110"/>
      <c r="M19" s="110"/>
      <c r="N19" s="110"/>
      <c r="O19" s="110"/>
      <c r="P19" s="120"/>
      <c r="Q19" s="120"/>
      <c r="R19" s="120"/>
      <c r="S19" s="115"/>
      <c r="T19" s="123"/>
      <c r="U19" s="111"/>
      <c r="V19" s="111"/>
      <c r="W19" s="262"/>
      <c r="Y19" s="538"/>
      <c r="Z19" s="540" t="s">
        <v>9</v>
      </c>
      <c r="AA19" s="247"/>
      <c r="AB19" s="110"/>
      <c r="AC19" s="110"/>
      <c r="AD19" s="110"/>
      <c r="AE19" s="110"/>
      <c r="AF19" s="110"/>
      <c r="AG19" s="110"/>
      <c r="AH19" s="110"/>
      <c r="AI19" s="120"/>
      <c r="AJ19" s="120"/>
      <c r="AK19" s="120"/>
      <c r="AL19" s="248"/>
    </row>
    <row r="20" spans="1:38">
      <c r="A20" s="539"/>
      <c r="B20" s="541"/>
      <c r="C20" s="73"/>
      <c r="D20" s="4">
        <f>'03_R5対象者数'!D14</f>
        <v>0</v>
      </c>
      <c r="E20" s="91">
        <f>'03_R5対象者数'!E14</f>
        <v>0</v>
      </c>
      <c r="F20" s="4">
        <f>'03_R5対象者数'!D32</f>
        <v>0</v>
      </c>
      <c r="G20" s="192">
        <f>'03_R5対象者数'!E32</f>
        <v>0</v>
      </c>
      <c r="H20" s="249"/>
      <c r="I20" s="109"/>
      <c r="J20" s="109"/>
      <c r="K20" s="109"/>
      <c r="L20" s="109"/>
      <c r="M20" s="109"/>
      <c r="N20" s="109"/>
      <c r="O20" s="109"/>
      <c r="P20" s="108"/>
      <c r="Q20" s="108"/>
      <c r="R20" s="108"/>
      <c r="S20" s="108"/>
      <c r="T20" s="124"/>
      <c r="U20" s="127"/>
      <c r="V20" s="127"/>
      <c r="W20" s="263"/>
      <c r="Y20" s="539"/>
      <c r="Z20" s="541"/>
      <c r="AA20" s="249"/>
      <c r="AB20" s="109"/>
      <c r="AC20" s="109"/>
      <c r="AD20" s="109"/>
      <c r="AE20" s="109"/>
      <c r="AF20" s="109"/>
      <c r="AG20" s="109"/>
      <c r="AH20" s="109"/>
      <c r="AI20" s="108"/>
      <c r="AJ20" s="108"/>
      <c r="AK20" s="108"/>
      <c r="AL20" s="246"/>
    </row>
    <row r="21" spans="1:38">
      <c r="A21" s="537" t="s">
        <v>18</v>
      </c>
      <c r="B21" s="540" t="s">
        <v>16</v>
      </c>
      <c r="C21" s="72"/>
      <c r="D21" s="82"/>
      <c r="E21" s="90"/>
      <c r="F21" s="82"/>
      <c r="G21" s="92"/>
      <c r="H21" s="247"/>
      <c r="I21" s="104"/>
      <c r="J21" s="102"/>
      <c r="K21" s="104"/>
      <c r="L21" s="110"/>
      <c r="M21" s="104"/>
      <c r="N21" s="102"/>
      <c r="O21" s="104"/>
      <c r="P21" s="120"/>
      <c r="Q21" s="120"/>
      <c r="R21" s="120"/>
      <c r="S21" s="115"/>
      <c r="T21" s="123"/>
      <c r="U21" s="114"/>
      <c r="V21" s="103"/>
      <c r="W21" s="264"/>
      <c r="Y21" s="537" t="s">
        <v>18</v>
      </c>
      <c r="Z21" s="540" t="s">
        <v>16</v>
      </c>
      <c r="AA21" s="247"/>
      <c r="AB21" s="104"/>
      <c r="AC21" s="102"/>
      <c r="AD21" s="104"/>
      <c r="AE21" s="110"/>
      <c r="AF21" s="104"/>
      <c r="AG21" s="102"/>
      <c r="AH21" s="104"/>
      <c r="AI21" s="120"/>
      <c r="AJ21" s="120"/>
      <c r="AK21" s="120"/>
      <c r="AL21" s="248"/>
    </row>
    <row r="22" spans="1:38">
      <c r="A22" s="538"/>
      <c r="B22" s="541"/>
      <c r="C22" s="73"/>
      <c r="D22" s="84"/>
      <c r="E22" s="93"/>
      <c r="F22" s="84"/>
      <c r="G22" s="153"/>
      <c r="H22" s="245"/>
      <c r="I22" s="23"/>
      <c r="J22" s="24"/>
      <c r="K22" s="23"/>
      <c r="L22" s="22"/>
      <c r="M22" s="23"/>
      <c r="N22" s="24"/>
      <c r="O22" s="23"/>
      <c r="P22" s="108"/>
      <c r="Q22" s="108"/>
      <c r="R22" s="108"/>
      <c r="S22" s="108"/>
      <c r="T22" s="124"/>
      <c r="U22" s="125"/>
      <c r="V22" s="126"/>
      <c r="W22" s="259"/>
      <c r="Y22" s="538"/>
      <c r="Z22" s="541"/>
      <c r="AA22" s="245"/>
      <c r="AB22" s="23"/>
      <c r="AC22" s="24"/>
      <c r="AD22" s="23"/>
      <c r="AE22" s="22"/>
      <c r="AF22" s="23"/>
      <c r="AG22" s="24"/>
      <c r="AH22" s="23"/>
      <c r="AI22" s="108"/>
      <c r="AJ22" s="108"/>
      <c r="AK22" s="108"/>
      <c r="AL22" s="246"/>
    </row>
    <row r="23" spans="1:38">
      <c r="A23" s="538"/>
      <c r="B23" s="540" t="s">
        <v>17</v>
      </c>
      <c r="C23" s="72"/>
      <c r="D23" s="82"/>
      <c r="E23" s="90"/>
      <c r="F23" s="82"/>
      <c r="G23" s="92"/>
      <c r="H23" s="247"/>
      <c r="I23" s="104"/>
      <c r="J23" s="102"/>
      <c r="K23" s="104"/>
      <c r="L23" s="110"/>
      <c r="M23" s="104"/>
      <c r="N23" s="102"/>
      <c r="O23" s="104"/>
      <c r="P23" s="120"/>
      <c r="Q23" s="120"/>
      <c r="R23" s="120"/>
      <c r="S23" s="115"/>
      <c r="T23" s="120"/>
      <c r="U23" s="104"/>
      <c r="V23" s="102"/>
      <c r="W23" s="260"/>
      <c r="Y23" s="538"/>
      <c r="Z23" s="540" t="s">
        <v>17</v>
      </c>
      <c r="AA23" s="247"/>
      <c r="AB23" s="104"/>
      <c r="AC23" s="102"/>
      <c r="AD23" s="104"/>
      <c r="AE23" s="110"/>
      <c r="AF23" s="104"/>
      <c r="AG23" s="102"/>
      <c r="AH23" s="104"/>
      <c r="AI23" s="120"/>
      <c r="AJ23" s="120"/>
      <c r="AK23" s="120"/>
      <c r="AL23" s="248"/>
    </row>
    <row r="24" spans="1:38">
      <c r="A24" s="538"/>
      <c r="B24" s="541"/>
      <c r="C24" s="73"/>
      <c r="D24" s="82"/>
      <c r="E24" s="90"/>
      <c r="F24" s="82"/>
      <c r="G24" s="92"/>
      <c r="H24" s="245"/>
      <c r="I24" s="23"/>
      <c r="J24" s="24"/>
      <c r="K24" s="23"/>
      <c r="L24" s="22"/>
      <c r="M24" s="23"/>
      <c r="N24" s="24"/>
      <c r="O24" s="23"/>
      <c r="P24" s="108"/>
      <c r="Q24" s="108"/>
      <c r="R24" s="108"/>
      <c r="S24" s="108"/>
      <c r="T24" s="3"/>
      <c r="U24" s="23"/>
      <c r="V24" s="24"/>
      <c r="W24" s="261"/>
      <c r="Y24" s="538"/>
      <c r="Z24" s="541"/>
      <c r="AA24" s="245"/>
      <c r="AB24" s="23"/>
      <c r="AC24" s="24"/>
      <c r="AD24" s="23"/>
      <c r="AE24" s="22"/>
      <c r="AF24" s="23"/>
      <c r="AG24" s="24"/>
      <c r="AH24" s="23"/>
      <c r="AI24" s="108"/>
      <c r="AJ24" s="108"/>
      <c r="AK24" s="108"/>
      <c r="AL24" s="246"/>
    </row>
    <row r="25" spans="1:38">
      <c r="A25" s="538"/>
      <c r="B25" s="540" t="s">
        <v>9</v>
      </c>
      <c r="C25" s="72"/>
      <c r="D25" s="82"/>
      <c r="E25" s="90"/>
      <c r="F25" s="82"/>
      <c r="G25" s="92"/>
      <c r="H25" s="247"/>
      <c r="I25" s="110"/>
      <c r="J25" s="110"/>
      <c r="K25" s="110"/>
      <c r="L25" s="110"/>
      <c r="M25" s="110"/>
      <c r="N25" s="110"/>
      <c r="O25" s="120"/>
      <c r="P25" s="120"/>
      <c r="Q25" s="120"/>
      <c r="R25" s="120"/>
      <c r="S25" s="115"/>
      <c r="T25" s="123"/>
      <c r="U25" s="111"/>
      <c r="V25" s="111"/>
      <c r="W25" s="262"/>
      <c r="Y25" s="538"/>
      <c r="Z25" s="540" t="s">
        <v>9</v>
      </c>
      <c r="AA25" s="247"/>
      <c r="AB25" s="110"/>
      <c r="AC25" s="110"/>
      <c r="AD25" s="110"/>
      <c r="AE25" s="110"/>
      <c r="AF25" s="110"/>
      <c r="AG25" s="110"/>
      <c r="AH25" s="120"/>
      <c r="AI25" s="120"/>
      <c r="AJ25" s="120"/>
      <c r="AK25" s="120"/>
      <c r="AL25" s="248"/>
    </row>
    <row r="26" spans="1:38">
      <c r="A26" s="539"/>
      <c r="B26" s="541"/>
      <c r="C26" s="73"/>
      <c r="D26" s="4">
        <f>'03_R5対象者数'!D16</f>
        <v>0</v>
      </c>
      <c r="E26" s="91">
        <f>'03_R5対象者数'!E16</f>
        <v>0</v>
      </c>
      <c r="F26" s="4">
        <f>'03_R5対象者数'!D34</f>
        <v>0</v>
      </c>
      <c r="G26" s="192">
        <f>'03_R5対象者数'!E34</f>
        <v>0</v>
      </c>
      <c r="H26" s="249"/>
      <c r="I26" s="109"/>
      <c r="J26" s="109"/>
      <c r="K26" s="109"/>
      <c r="L26" s="109"/>
      <c r="M26" s="109"/>
      <c r="N26" s="109"/>
      <c r="O26" s="109"/>
      <c r="P26" s="108"/>
      <c r="Q26" s="108"/>
      <c r="R26" s="108"/>
      <c r="S26" s="108"/>
      <c r="T26" s="124"/>
      <c r="U26" s="127"/>
      <c r="V26" s="127"/>
      <c r="W26" s="263"/>
      <c r="Y26" s="539"/>
      <c r="Z26" s="541"/>
      <c r="AA26" s="249"/>
      <c r="AB26" s="109"/>
      <c r="AC26" s="109"/>
      <c r="AD26" s="109"/>
      <c r="AE26" s="109"/>
      <c r="AF26" s="109"/>
      <c r="AG26" s="109"/>
      <c r="AH26" s="109"/>
      <c r="AI26" s="108"/>
      <c r="AJ26" s="108"/>
      <c r="AK26" s="108"/>
      <c r="AL26" s="246"/>
    </row>
    <row r="27" spans="1:38">
      <c r="A27" s="537" t="s">
        <v>19</v>
      </c>
      <c r="B27" s="540" t="s">
        <v>16</v>
      </c>
      <c r="C27" s="72"/>
      <c r="D27" s="82"/>
      <c r="E27" s="90"/>
      <c r="F27" s="82"/>
      <c r="G27" s="92"/>
      <c r="H27" s="250"/>
      <c r="I27" s="128"/>
      <c r="J27" s="128"/>
      <c r="K27" s="128"/>
      <c r="L27" s="128"/>
      <c r="M27" s="128"/>
      <c r="N27" s="128"/>
      <c r="O27" s="129"/>
      <c r="P27" s="128"/>
      <c r="Q27" s="128"/>
      <c r="R27" s="128"/>
      <c r="S27" s="128"/>
      <c r="T27" s="130"/>
      <c r="U27" s="117"/>
      <c r="V27" s="131"/>
      <c r="W27" s="265"/>
      <c r="Y27" s="537" t="s">
        <v>19</v>
      </c>
      <c r="Z27" s="540" t="s">
        <v>16</v>
      </c>
      <c r="AA27" s="250"/>
      <c r="AB27" s="128"/>
      <c r="AC27" s="128"/>
      <c r="AD27" s="128"/>
      <c r="AE27" s="128"/>
      <c r="AF27" s="128"/>
      <c r="AG27" s="128"/>
      <c r="AH27" s="129"/>
      <c r="AI27" s="128"/>
      <c r="AJ27" s="128"/>
      <c r="AK27" s="128"/>
      <c r="AL27" s="251"/>
    </row>
    <row r="28" spans="1:38">
      <c r="A28" s="538"/>
      <c r="B28" s="541"/>
      <c r="C28" s="73"/>
      <c r="D28" s="84"/>
      <c r="E28" s="93"/>
      <c r="F28" s="84"/>
      <c r="G28" s="153"/>
      <c r="H28" s="245"/>
      <c r="I28" s="3"/>
      <c r="J28" s="3"/>
      <c r="K28" s="3"/>
      <c r="L28" s="3"/>
      <c r="M28" s="3"/>
      <c r="N28" s="3"/>
      <c r="O28" s="77"/>
      <c r="P28" s="108"/>
      <c r="Q28" s="108"/>
      <c r="R28" s="108"/>
      <c r="S28" s="108"/>
      <c r="T28" s="127"/>
      <c r="U28" s="125"/>
      <c r="V28" s="126"/>
      <c r="W28" s="259"/>
      <c r="Y28" s="538"/>
      <c r="Z28" s="541"/>
      <c r="AA28" s="245"/>
      <c r="AB28" s="3"/>
      <c r="AC28" s="3"/>
      <c r="AD28" s="3"/>
      <c r="AE28" s="3"/>
      <c r="AF28" s="3"/>
      <c r="AG28" s="3"/>
      <c r="AH28" s="77"/>
      <c r="AI28" s="108"/>
      <c r="AJ28" s="108"/>
      <c r="AK28" s="108"/>
      <c r="AL28" s="246"/>
    </row>
    <row r="29" spans="1:38">
      <c r="A29" s="538"/>
      <c r="B29" s="540" t="s">
        <v>17</v>
      </c>
      <c r="C29" s="72"/>
      <c r="D29" s="82"/>
      <c r="E29" s="90"/>
      <c r="F29" s="82"/>
      <c r="G29" s="92"/>
      <c r="H29" s="247"/>
      <c r="I29" s="104"/>
      <c r="J29" s="102"/>
      <c r="K29" s="121"/>
      <c r="L29" s="120"/>
      <c r="M29" s="120"/>
      <c r="N29" s="120"/>
      <c r="O29" s="115"/>
      <c r="P29" s="120"/>
      <c r="Q29" s="120"/>
      <c r="R29" s="120"/>
      <c r="S29" s="120"/>
      <c r="T29" s="110"/>
      <c r="U29" s="104"/>
      <c r="V29" s="102"/>
      <c r="W29" s="260"/>
      <c r="Y29" s="538"/>
      <c r="Z29" s="540" t="s">
        <v>17</v>
      </c>
      <c r="AA29" s="247"/>
      <c r="AB29" s="104"/>
      <c r="AC29" s="102"/>
      <c r="AD29" s="121"/>
      <c r="AE29" s="120"/>
      <c r="AF29" s="120"/>
      <c r="AG29" s="120"/>
      <c r="AH29" s="115"/>
      <c r="AI29" s="120"/>
      <c r="AJ29" s="120"/>
      <c r="AK29" s="120"/>
      <c r="AL29" s="248"/>
    </row>
    <row r="30" spans="1:38">
      <c r="A30" s="538"/>
      <c r="B30" s="541"/>
      <c r="C30" s="73"/>
      <c r="D30" s="82"/>
      <c r="E30" s="90"/>
      <c r="F30" s="82"/>
      <c r="G30" s="92"/>
      <c r="H30" s="245"/>
      <c r="I30" s="23"/>
      <c r="J30" s="24"/>
      <c r="K30" s="25"/>
      <c r="L30" s="3"/>
      <c r="M30" s="3"/>
      <c r="N30" s="3"/>
      <c r="O30" s="77"/>
      <c r="P30" s="108"/>
      <c r="Q30" s="108"/>
      <c r="R30" s="108"/>
      <c r="S30" s="108"/>
      <c r="T30" s="22"/>
      <c r="U30" s="23"/>
      <c r="V30" s="24"/>
      <c r="W30" s="261"/>
      <c r="Y30" s="538"/>
      <c r="Z30" s="541"/>
      <c r="AA30" s="245"/>
      <c r="AB30" s="23"/>
      <c r="AC30" s="24"/>
      <c r="AD30" s="25"/>
      <c r="AE30" s="3"/>
      <c r="AF30" s="3"/>
      <c r="AG30" s="3"/>
      <c r="AH30" s="77"/>
      <c r="AI30" s="108"/>
      <c r="AJ30" s="108"/>
      <c r="AK30" s="108"/>
      <c r="AL30" s="246"/>
    </row>
    <row r="31" spans="1:38">
      <c r="A31" s="538"/>
      <c r="B31" s="540" t="s">
        <v>9</v>
      </c>
      <c r="C31" s="72"/>
      <c r="D31" s="82"/>
      <c r="E31" s="90"/>
      <c r="F31" s="82"/>
      <c r="G31" s="92"/>
      <c r="H31" s="247"/>
      <c r="I31" s="110"/>
      <c r="J31" s="110"/>
      <c r="K31" s="110"/>
      <c r="L31" s="110"/>
      <c r="M31" s="110"/>
      <c r="N31" s="110"/>
      <c r="O31" s="115"/>
      <c r="P31" s="120"/>
      <c r="Q31" s="120"/>
      <c r="R31" s="120"/>
      <c r="S31" s="120"/>
      <c r="T31" s="111"/>
      <c r="U31" s="111"/>
      <c r="V31" s="111"/>
      <c r="W31" s="262"/>
      <c r="Y31" s="538"/>
      <c r="Z31" s="540" t="s">
        <v>9</v>
      </c>
      <c r="AA31" s="247"/>
      <c r="AB31" s="110"/>
      <c r="AC31" s="110"/>
      <c r="AD31" s="110"/>
      <c r="AE31" s="110"/>
      <c r="AF31" s="110"/>
      <c r="AG31" s="110"/>
      <c r="AH31" s="115"/>
      <c r="AI31" s="120"/>
      <c r="AJ31" s="120"/>
      <c r="AK31" s="120"/>
      <c r="AL31" s="248"/>
    </row>
    <row r="32" spans="1:38">
      <c r="A32" s="539"/>
      <c r="B32" s="541"/>
      <c r="C32" s="73"/>
      <c r="D32" s="4">
        <f>'03_R5対象者数'!D18</f>
        <v>0</v>
      </c>
      <c r="E32" s="91">
        <f>'03_R5対象者数'!E18</f>
        <v>0</v>
      </c>
      <c r="F32" s="4">
        <f>'03_R5対象者数'!D36</f>
        <v>0</v>
      </c>
      <c r="G32" s="192">
        <f>'03_R5対象者数'!E36</f>
        <v>0</v>
      </c>
      <c r="H32" s="249"/>
      <c r="I32" s="109"/>
      <c r="J32" s="109"/>
      <c r="K32" s="109"/>
      <c r="L32" s="109"/>
      <c r="M32" s="109"/>
      <c r="N32" s="109"/>
      <c r="O32" s="109"/>
      <c r="P32" s="108"/>
      <c r="Q32" s="108"/>
      <c r="R32" s="108"/>
      <c r="S32" s="108"/>
      <c r="T32" s="127"/>
      <c r="U32" s="127"/>
      <c r="V32" s="127"/>
      <c r="W32" s="263"/>
      <c r="Y32" s="539"/>
      <c r="Z32" s="541"/>
      <c r="AA32" s="249"/>
      <c r="AB32" s="109"/>
      <c r="AC32" s="109"/>
      <c r="AD32" s="109"/>
      <c r="AE32" s="109"/>
      <c r="AF32" s="109"/>
      <c r="AG32" s="109"/>
      <c r="AH32" s="109"/>
      <c r="AI32" s="108"/>
      <c r="AJ32" s="108"/>
      <c r="AK32" s="108"/>
      <c r="AL32" s="246"/>
    </row>
    <row r="33" spans="1:38">
      <c r="A33" s="537" t="s">
        <v>20</v>
      </c>
      <c r="B33" s="540" t="s">
        <v>16</v>
      </c>
      <c r="C33" s="72"/>
      <c r="D33" s="82"/>
      <c r="E33" s="90"/>
      <c r="F33" s="82"/>
      <c r="G33" s="92"/>
      <c r="H33" s="247"/>
      <c r="I33" s="120"/>
      <c r="J33" s="120"/>
      <c r="K33" s="120"/>
      <c r="L33" s="120"/>
      <c r="M33" s="120"/>
      <c r="N33" s="120"/>
      <c r="O33" s="115"/>
      <c r="P33" s="120"/>
      <c r="Q33" s="120"/>
      <c r="R33" s="120"/>
      <c r="S33" s="120"/>
      <c r="T33" s="111"/>
      <c r="U33" s="114"/>
      <c r="V33" s="103"/>
      <c r="W33" s="264"/>
      <c r="Y33" s="537" t="s">
        <v>20</v>
      </c>
      <c r="Z33" s="540" t="s">
        <v>16</v>
      </c>
      <c r="AA33" s="247"/>
      <c r="AB33" s="120"/>
      <c r="AC33" s="120"/>
      <c r="AD33" s="120"/>
      <c r="AE33" s="120"/>
      <c r="AF33" s="120"/>
      <c r="AG33" s="120"/>
      <c r="AH33" s="115"/>
      <c r="AI33" s="120"/>
      <c r="AJ33" s="120"/>
      <c r="AK33" s="120"/>
      <c r="AL33" s="248"/>
    </row>
    <row r="34" spans="1:38">
      <c r="A34" s="538"/>
      <c r="B34" s="541"/>
      <c r="C34" s="73"/>
      <c r="D34" s="84"/>
      <c r="E34" s="93"/>
      <c r="F34" s="84"/>
      <c r="G34" s="153"/>
      <c r="H34" s="245"/>
      <c r="I34" s="3"/>
      <c r="J34" s="3"/>
      <c r="K34" s="3"/>
      <c r="L34" s="3"/>
      <c r="M34" s="3"/>
      <c r="N34" s="3"/>
      <c r="O34" s="77"/>
      <c r="P34" s="108"/>
      <c r="Q34" s="108"/>
      <c r="R34" s="108"/>
      <c r="S34" s="108"/>
      <c r="T34" s="127"/>
      <c r="U34" s="125"/>
      <c r="V34" s="126"/>
      <c r="W34" s="259"/>
      <c r="Y34" s="538"/>
      <c r="Z34" s="541"/>
      <c r="AA34" s="245"/>
      <c r="AB34" s="3"/>
      <c r="AC34" s="3"/>
      <c r="AD34" s="3"/>
      <c r="AE34" s="3"/>
      <c r="AF34" s="3"/>
      <c r="AG34" s="3"/>
      <c r="AH34" s="77"/>
      <c r="AI34" s="108"/>
      <c r="AJ34" s="108"/>
      <c r="AK34" s="108"/>
      <c r="AL34" s="246"/>
    </row>
    <row r="35" spans="1:38">
      <c r="A35" s="538"/>
      <c r="B35" s="540" t="s">
        <v>17</v>
      </c>
      <c r="C35" s="72"/>
      <c r="D35" s="82"/>
      <c r="E35" s="90"/>
      <c r="F35" s="82"/>
      <c r="G35" s="92"/>
      <c r="H35" s="247"/>
      <c r="I35" s="104"/>
      <c r="J35" s="102"/>
      <c r="K35" s="121"/>
      <c r="L35" s="120"/>
      <c r="M35" s="120"/>
      <c r="N35" s="120"/>
      <c r="O35" s="115"/>
      <c r="P35" s="120"/>
      <c r="Q35" s="120"/>
      <c r="R35" s="120"/>
      <c r="S35" s="120"/>
      <c r="T35" s="110"/>
      <c r="U35" s="104"/>
      <c r="V35" s="102"/>
      <c r="W35" s="260"/>
      <c r="Y35" s="538"/>
      <c r="Z35" s="540" t="s">
        <v>17</v>
      </c>
      <c r="AA35" s="247"/>
      <c r="AB35" s="104"/>
      <c r="AC35" s="102"/>
      <c r="AD35" s="121"/>
      <c r="AE35" s="120"/>
      <c r="AF35" s="120"/>
      <c r="AG35" s="120"/>
      <c r="AH35" s="115"/>
      <c r="AI35" s="120"/>
      <c r="AJ35" s="120"/>
      <c r="AK35" s="120"/>
      <c r="AL35" s="248"/>
    </row>
    <row r="36" spans="1:38">
      <c r="A36" s="538"/>
      <c r="B36" s="541"/>
      <c r="C36" s="73"/>
      <c r="D36" s="82"/>
      <c r="E36" s="90"/>
      <c r="F36" s="82"/>
      <c r="G36" s="92"/>
      <c r="H36" s="245"/>
      <c r="I36" s="23"/>
      <c r="J36" s="24"/>
      <c r="K36" s="25"/>
      <c r="L36" s="3"/>
      <c r="M36" s="3"/>
      <c r="N36" s="3"/>
      <c r="O36" s="77"/>
      <c r="P36" s="108"/>
      <c r="Q36" s="108"/>
      <c r="R36" s="108"/>
      <c r="S36" s="108"/>
      <c r="T36" s="22"/>
      <c r="U36" s="23"/>
      <c r="V36" s="24"/>
      <c r="W36" s="261"/>
      <c r="Y36" s="538"/>
      <c r="Z36" s="541"/>
      <c r="AA36" s="245"/>
      <c r="AB36" s="23"/>
      <c r="AC36" s="24"/>
      <c r="AD36" s="25"/>
      <c r="AE36" s="3"/>
      <c r="AF36" s="3"/>
      <c r="AG36" s="3"/>
      <c r="AH36" s="77"/>
      <c r="AI36" s="108"/>
      <c r="AJ36" s="108"/>
      <c r="AK36" s="108"/>
      <c r="AL36" s="246"/>
    </row>
    <row r="37" spans="1:38">
      <c r="A37" s="538"/>
      <c r="B37" s="540" t="s">
        <v>9</v>
      </c>
      <c r="C37" s="72"/>
      <c r="D37" s="82"/>
      <c r="E37" s="90"/>
      <c r="F37" s="82"/>
      <c r="G37" s="92"/>
      <c r="H37" s="247"/>
      <c r="I37" s="110"/>
      <c r="J37" s="110"/>
      <c r="K37" s="110"/>
      <c r="L37" s="110"/>
      <c r="M37" s="110"/>
      <c r="N37" s="110"/>
      <c r="O37" s="115"/>
      <c r="P37" s="120"/>
      <c r="Q37" s="120"/>
      <c r="R37" s="120"/>
      <c r="S37" s="120"/>
      <c r="T37" s="111"/>
      <c r="U37" s="111"/>
      <c r="V37" s="111"/>
      <c r="W37" s="262"/>
      <c r="Y37" s="538"/>
      <c r="Z37" s="540" t="s">
        <v>9</v>
      </c>
      <c r="AA37" s="247"/>
      <c r="AB37" s="110"/>
      <c r="AC37" s="110"/>
      <c r="AD37" s="110"/>
      <c r="AE37" s="110"/>
      <c r="AF37" s="110"/>
      <c r="AG37" s="110"/>
      <c r="AH37" s="115"/>
      <c r="AI37" s="120"/>
      <c r="AJ37" s="120"/>
      <c r="AK37" s="120"/>
      <c r="AL37" s="248"/>
    </row>
    <row r="38" spans="1:38">
      <c r="A38" s="539"/>
      <c r="B38" s="541"/>
      <c r="C38" s="73"/>
      <c r="D38" s="4">
        <f>'03_R5対象者数'!D20</f>
        <v>0</v>
      </c>
      <c r="E38" s="91">
        <f>'03_R5対象者数'!E20</f>
        <v>0</v>
      </c>
      <c r="F38" s="4">
        <f>'03_R5対象者数'!D38</f>
        <v>0</v>
      </c>
      <c r="G38" s="192">
        <f>'03_R5対象者数'!E38</f>
        <v>0</v>
      </c>
      <c r="H38" s="249"/>
      <c r="I38" s="109"/>
      <c r="J38" s="109"/>
      <c r="K38" s="109"/>
      <c r="L38" s="109"/>
      <c r="M38" s="109"/>
      <c r="N38" s="109"/>
      <c r="O38" s="109"/>
      <c r="P38" s="108"/>
      <c r="Q38" s="108"/>
      <c r="R38" s="108"/>
      <c r="S38" s="108"/>
      <c r="T38" s="127"/>
      <c r="U38" s="127"/>
      <c r="V38" s="127"/>
      <c r="W38" s="263"/>
      <c r="Y38" s="539"/>
      <c r="Z38" s="541"/>
      <c r="AA38" s="249"/>
      <c r="AB38" s="109"/>
      <c r="AC38" s="109"/>
      <c r="AD38" s="109"/>
      <c r="AE38" s="109"/>
      <c r="AF38" s="109"/>
      <c r="AG38" s="109"/>
      <c r="AH38" s="109"/>
      <c r="AI38" s="108"/>
      <c r="AJ38" s="108"/>
      <c r="AK38" s="108"/>
      <c r="AL38" s="246"/>
    </row>
    <row r="39" spans="1:38">
      <c r="A39" s="537" t="s">
        <v>21</v>
      </c>
      <c r="B39" s="540" t="s">
        <v>16</v>
      </c>
      <c r="C39" s="72"/>
      <c r="D39" s="82"/>
      <c r="E39" s="90"/>
      <c r="F39" s="82"/>
      <c r="G39" s="92"/>
      <c r="H39" s="247"/>
      <c r="I39" s="120"/>
      <c r="J39" s="120"/>
      <c r="K39" s="120"/>
      <c r="L39" s="120"/>
      <c r="M39" s="120"/>
      <c r="N39" s="120"/>
      <c r="O39" s="115"/>
      <c r="P39" s="120"/>
      <c r="Q39" s="120"/>
      <c r="R39" s="120"/>
      <c r="S39" s="120"/>
      <c r="T39" s="111"/>
      <c r="U39" s="114"/>
      <c r="V39" s="103"/>
      <c r="W39" s="264"/>
      <c r="Y39" s="537" t="s">
        <v>21</v>
      </c>
      <c r="Z39" s="540" t="s">
        <v>16</v>
      </c>
      <c r="AA39" s="247"/>
      <c r="AB39" s="120"/>
      <c r="AC39" s="120"/>
      <c r="AD39" s="120"/>
      <c r="AE39" s="120"/>
      <c r="AF39" s="120"/>
      <c r="AG39" s="120"/>
      <c r="AH39" s="115"/>
      <c r="AI39" s="120"/>
      <c r="AJ39" s="120"/>
      <c r="AK39" s="120"/>
      <c r="AL39" s="248"/>
    </row>
    <row r="40" spans="1:38">
      <c r="A40" s="538"/>
      <c r="B40" s="541"/>
      <c r="C40" s="73"/>
      <c r="D40" s="84"/>
      <c r="E40" s="93"/>
      <c r="F40" s="84"/>
      <c r="G40" s="153"/>
      <c r="H40" s="245"/>
      <c r="I40" s="3"/>
      <c r="J40" s="3"/>
      <c r="K40" s="3"/>
      <c r="L40" s="3"/>
      <c r="M40" s="3"/>
      <c r="N40" s="3"/>
      <c r="O40" s="77"/>
      <c r="P40" s="108"/>
      <c r="Q40" s="108"/>
      <c r="R40" s="108"/>
      <c r="S40" s="108"/>
      <c r="T40" s="127"/>
      <c r="U40" s="125"/>
      <c r="V40" s="126"/>
      <c r="W40" s="259"/>
      <c r="Y40" s="538"/>
      <c r="Z40" s="541"/>
      <c r="AA40" s="245"/>
      <c r="AB40" s="3"/>
      <c r="AC40" s="3"/>
      <c r="AD40" s="3"/>
      <c r="AE40" s="3"/>
      <c r="AF40" s="3"/>
      <c r="AG40" s="3"/>
      <c r="AH40" s="77"/>
      <c r="AI40" s="108"/>
      <c r="AJ40" s="108"/>
      <c r="AK40" s="108"/>
      <c r="AL40" s="246"/>
    </row>
    <row r="41" spans="1:38">
      <c r="A41" s="538"/>
      <c r="B41" s="540" t="s">
        <v>17</v>
      </c>
      <c r="C41" s="72"/>
      <c r="D41" s="82"/>
      <c r="E41" s="90"/>
      <c r="F41" s="82"/>
      <c r="G41" s="92"/>
      <c r="H41" s="247"/>
      <c r="I41" s="104"/>
      <c r="J41" s="102"/>
      <c r="K41" s="121"/>
      <c r="L41" s="120"/>
      <c r="M41" s="120"/>
      <c r="N41" s="120"/>
      <c r="O41" s="115"/>
      <c r="P41" s="120"/>
      <c r="Q41" s="120"/>
      <c r="R41" s="120"/>
      <c r="S41" s="120"/>
      <c r="T41" s="110"/>
      <c r="U41" s="104"/>
      <c r="V41" s="102"/>
      <c r="W41" s="260"/>
      <c r="Y41" s="538"/>
      <c r="Z41" s="540" t="s">
        <v>17</v>
      </c>
      <c r="AA41" s="247"/>
      <c r="AB41" s="104"/>
      <c r="AC41" s="102"/>
      <c r="AD41" s="121"/>
      <c r="AE41" s="120"/>
      <c r="AF41" s="120"/>
      <c r="AG41" s="120"/>
      <c r="AH41" s="115"/>
      <c r="AI41" s="120"/>
      <c r="AJ41" s="120"/>
      <c r="AK41" s="120"/>
      <c r="AL41" s="248"/>
    </row>
    <row r="42" spans="1:38" ht="13.95" customHeight="1">
      <c r="A42" s="538"/>
      <c r="B42" s="541"/>
      <c r="C42" s="73"/>
      <c r="D42" s="82"/>
      <c r="E42" s="90"/>
      <c r="F42" s="82"/>
      <c r="G42" s="92"/>
      <c r="H42" s="245"/>
      <c r="I42" s="23"/>
      <c r="J42" s="24"/>
      <c r="K42" s="25"/>
      <c r="L42" s="3"/>
      <c r="M42" s="3"/>
      <c r="N42" s="3"/>
      <c r="O42" s="77"/>
      <c r="P42" s="108"/>
      <c r="Q42" s="108"/>
      <c r="R42" s="108"/>
      <c r="S42" s="108"/>
      <c r="T42" s="22"/>
      <c r="U42" s="23"/>
      <c r="V42" s="24"/>
      <c r="W42" s="261"/>
      <c r="Y42" s="538"/>
      <c r="Z42" s="541"/>
      <c r="AA42" s="245"/>
      <c r="AB42" s="23"/>
      <c r="AC42" s="24"/>
      <c r="AD42" s="25"/>
      <c r="AE42" s="3"/>
      <c r="AF42" s="3"/>
      <c r="AG42" s="3"/>
      <c r="AH42" s="77"/>
      <c r="AI42" s="108"/>
      <c r="AJ42" s="108"/>
      <c r="AK42" s="108"/>
      <c r="AL42" s="246"/>
    </row>
    <row r="43" spans="1:38">
      <c r="A43" s="538"/>
      <c r="B43" s="540" t="s">
        <v>9</v>
      </c>
      <c r="C43" s="72"/>
      <c r="D43" s="82"/>
      <c r="E43" s="90"/>
      <c r="F43" s="82"/>
      <c r="G43" s="92"/>
      <c r="H43" s="247"/>
      <c r="I43" s="110"/>
      <c r="J43" s="110"/>
      <c r="K43" s="110"/>
      <c r="L43" s="110"/>
      <c r="M43" s="110"/>
      <c r="N43" s="110"/>
      <c r="O43" s="115"/>
      <c r="P43" s="120"/>
      <c r="Q43" s="120"/>
      <c r="R43" s="120"/>
      <c r="S43" s="120"/>
      <c r="T43" s="111"/>
      <c r="U43" s="111"/>
      <c r="V43" s="111"/>
      <c r="W43" s="262"/>
      <c r="Y43" s="538"/>
      <c r="Z43" s="540" t="s">
        <v>9</v>
      </c>
      <c r="AA43" s="247"/>
      <c r="AB43" s="110"/>
      <c r="AC43" s="110"/>
      <c r="AD43" s="110"/>
      <c r="AE43" s="110"/>
      <c r="AF43" s="110"/>
      <c r="AG43" s="110"/>
      <c r="AH43" s="115"/>
      <c r="AI43" s="120"/>
      <c r="AJ43" s="120"/>
      <c r="AK43" s="120"/>
      <c r="AL43" s="248"/>
    </row>
    <row r="44" spans="1:38">
      <c r="A44" s="539"/>
      <c r="B44" s="541"/>
      <c r="C44" s="73"/>
      <c r="D44" s="4">
        <f>'03_R5対象者数'!D22</f>
        <v>0</v>
      </c>
      <c r="E44" s="91">
        <f>'03_R5対象者数'!E22</f>
        <v>0</v>
      </c>
      <c r="F44" s="4">
        <f>'03_R5対象者数'!D40</f>
        <v>0</v>
      </c>
      <c r="G44" s="192">
        <f>'03_R5対象者数'!E40</f>
        <v>0</v>
      </c>
      <c r="H44" s="249"/>
      <c r="I44" s="109"/>
      <c r="J44" s="109"/>
      <c r="K44" s="109"/>
      <c r="L44" s="109"/>
      <c r="M44" s="109"/>
      <c r="N44" s="109"/>
      <c r="O44" s="109"/>
      <c r="P44" s="108"/>
      <c r="Q44" s="108"/>
      <c r="R44" s="108"/>
      <c r="S44" s="108"/>
      <c r="T44" s="127"/>
      <c r="U44" s="127"/>
      <c r="V44" s="127"/>
      <c r="W44" s="263"/>
      <c r="Y44" s="539"/>
      <c r="Z44" s="541"/>
      <c r="AA44" s="249"/>
      <c r="AB44" s="109"/>
      <c r="AC44" s="109"/>
      <c r="AD44" s="109"/>
      <c r="AE44" s="109"/>
      <c r="AF44" s="109"/>
      <c r="AG44" s="109"/>
      <c r="AH44" s="109"/>
      <c r="AI44" s="108"/>
      <c r="AJ44" s="108"/>
      <c r="AK44" s="108"/>
      <c r="AL44" s="246"/>
    </row>
    <row r="45" spans="1:38">
      <c r="A45" s="537" t="s">
        <v>22</v>
      </c>
      <c r="B45" s="540" t="s">
        <v>16</v>
      </c>
      <c r="C45" s="72"/>
      <c r="D45" s="82"/>
      <c r="E45" s="90"/>
      <c r="F45" s="82"/>
      <c r="G45" s="92"/>
      <c r="H45" s="247"/>
      <c r="I45" s="120"/>
      <c r="J45" s="120"/>
      <c r="K45" s="120"/>
      <c r="L45" s="120"/>
      <c r="M45" s="120"/>
      <c r="N45" s="120"/>
      <c r="O45" s="115"/>
      <c r="P45" s="120"/>
      <c r="Q45" s="120"/>
      <c r="R45" s="120"/>
      <c r="S45" s="120"/>
      <c r="T45" s="111"/>
      <c r="U45" s="114"/>
      <c r="V45" s="103"/>
      <c r="W45" s="264"/>
      <c r="Y45" s="537" t="s">
        <v>22</v>
      </c>
      <c r="Z45" s="540" t="s">
        <v>16</v>
      </c>
      <c r="AA45" s="247"/>
      <c r="AB45" s="120"/>
      <c r="AC45" s="120"/>
      <c r="AD45" s="120"/>
      <c r="AE45" s="120"/>
      <c r="AF45" s="120"/>
      <c r="AG45" s="120"/>
      <c r="AH45" s="115"/>
      <c r="AI45" s="120"/>
      <c r="AJ45" s="120"/>
      <c r="AK45" s="120"/>
      <c r="AL45" s="248"/>
    </row>
    <row r="46" spans="1:38">
      <c r="A46" s="538"/>
      <c r="B46" s="541"/>
      <c r="C46" s="73"/>
      <c r="D46" s="84"/>
      <c r="E46" s="93"/>
      <c r="F46" s="84"/>
      <c r="G46" s="153"/>
      <c r="H46" s="245"/>
      <c r="I46" s="3"/>
      <c r="J46" s="3"/>
      <c r="K46" s="3"/>
      <c r="L46" s="3"/>
      <c r="M46" s="3"/>
      <c r="N46" s="3"/>
      <c r="O46" s="77"/>
      <c r="P46" s="108"/>
      <c r="Q46" s="108"/>
      <c r="R46" s="108"/>
      <c r="S46" s="108"/>
      <c r="T46" s="127"/>
      <c r="U46" s="125"/>
      <c r="V46" s="126"/>
      <c r="W46" s="259"/>
      <c r="Y46" s="538"/>
      <c r="Z46" s="541"/>
      <c r="AA46" s="245"/>
      <c r="AB46" s="3"/>
      <c r="AC46" s="3"/>
      <c r="AD46" s="3"/>
      <c r="AE46" s="3"/>
      <c r="AF46" s="3"/>
      <c r="AG46" s="3"/>
      <c r="AH46" s="77"/>
      <c r="AI46" s="108"/>
      <c r="AJ46" s="108"/>
      <c r="AK46" s="108"/>
      <c r="AL46" s="246"/>
    </row>
    <row r="47" spans="1:38">
      <c r="A47" s="538"/>
      <c r="B47" s="540" t="s">
        <v>17</v>
      </c>
      <c r="C47" s="72"/>
      <c r="D47" s="82"/>
      <c r="E47" s="90"/>
      <c r="F47" s="82"/>
      <c r="G47" s="92"/>
      <c r="H47" s="247"/>
      <c r="I47" s="104"/>
      <c r="J47" s="102"/>
      <c r="K47" s="121"/>
      <c r="L47" s="120"/>
      <c r="M47" s="120"/>
      <c r="N47" s="120"/>
      <c r="O47" s="115"/>
      <c r="P47" s="120"/>
      <c r="Q47" s="120"/>
      <c r="R47" s="120"/>
      <c r="S47" s="120"/>
      <c r="T47" s="110"/>
      <c r="U47" s="104"/>
      <c r="V47" s="102"/>
      <c r="W47" s="260"/>
      <c r="Y47" s="538"/>
      <c r="Z47" s="540" t="s">
        <v>17</v>
      </c>
      <c r="AA47" s="247"/>
      <c r="AB47" s="104"/>
      <c r="AC47" s="102"/>
      <c r="AD47" s="121"/>
      <c r="AE47" s="120"/>
      <c r="AF47" s="120"/>
      <c r="AG47" s="120"/>
      <c r="AH47" s="115"/>
      <c r="AI47" s="120"/>
      <c r="AJ47" s="120"/>
      <c r="AK47" s="120"/>
      <c r="AL47" s="248"/>
    </row>
    <row r="48" spans="1:38">
      <c r="A48" s="538"/>
      <c r="B48" s="541"/>
      <c r="C48" s="73"/>
      <c r="D48" s="82"/>
      <c r="E48" s="90"/>
      <c r="F48" s="82"/>
      <c r="G48" s="92"/>
      <c r="H48" s="245"/>
      <c r="I48" s="23"/>
      <c r="J48" s="24"/>
      <c r="K48" s="25"/>
      <c r="L48" s="3"/>
      <c r="M48" s="3"/>
      <c r="N48" s="3"/>
      <c r="O48" s="77"/>
      <c r="P48" s="108"/>
      <c r="Q48" s="108"/>
      <c r="R48" s="108"/>
      <c r="S48" s="108"/>
      <c r="T48" s="22"/>
      <c r="U48" s="23"/>
      <c r="V48" s="24"/>
      <c r="W48" s="261"/>
      <c r="Y48" s="538"/>
      <c r="Z48" s="541"/>
      <c r="AA48" s="245"/>
      <c r="AB48" s="23"/>
      <c r="AC48" s="24"/>
      <c r="AD48" s="25"/>
      <c r="AE48" s="3"/>
      <c r="AF48" s="3"/>
      <c r="AG48" s="3"/>
      <c r="AH48" s="77"/>
      <c r="AI48" s="108"/>
      <c r="AJ48" s="108"/>
      <c r="AK48" s="108"/>
      <c r="AL48" s="246"/>
    </row>
    <row r="49" spans="1:38">
      <c r="A49" s="538"/>
      <c r="B49" s="540" t="s">
        <v>9</v>
      </c>
      <c r="C49" s="72"/>
      <c r="D49" s="82"/>
      <c r="E49" s="90"/>
      <c r="F49" s="82"/>
      <c r="G49" s="92"/>
      <c r="H49" s="247"/>
      <c r="I49" s="110"/>
      <c r="J49" s="110"/>
      <c r="K49" s="110"/>
      <c r="L49" s="110"/>
      <c r="M49" s="110"/>
      <c r="N49" s="110"/>
      <c r="O49" s="115"/>
      <c r="P49" s="120"/>
      <c r="Q49" s="120"/>
      <c r="R49" s="120"/>
      <c r="S49" s="120"/>
      <c r="T49" s="111"/>
      <c r="U49" s="111"/>
      <c r="V49" s="111"/>
      <c r="W49" s="262"/>
      <c r="Y49" s="538"/>
      <c r="Z49" s="540" t="s">
        <v>9</v>
      </c>
      <c r="AA49" s="247"/>
      <c r="AB49" s="110"/>
      <c r="AC49" s="110"/>
      <c r="AD49" s="110"/>
      <c r="AE49" s="110"/>
      <c r="AF49" s="110"/>
      <c r="AG49" s="110"/>
      <c r="AH49" s="115"/>
      <c r="AI49" s="120"/>
      <c r="AJ49" s="120"/>
      <c r="AK49" s="120"/>
      <c r="AL49" s="248"/>
    </row>
    <row r="50" spans="1:38">
      <c r="A50" s="539"/>
      <c r="B50" s="541"/>
      <c r="C50" s="73"/>
      <c r="D50" s="4">
        <f>'03_R5対象者数'!D24</f>
        <v>0</v>
      </c>
      <c r="E50" s="91">
        <f>'03_R5対象者数'!E24</f>
        <v>0</v>
      </c>
      <c r="F50" s="4">
        <f>'03_R5対象者数'!D42</f>
        <v>0</v>
      </c>
      <c r="G50" s="192">
        <f>'03_R5対象者数'!E42</f>
        <v>0</v>
      </c>
      <c r="H50" s="249"/>
      <c r="I50" s="109"/>
      <c r="J50" s="109"/>
      <c r="K50" s="109"/>
      <c r="L50" s="109"/>
      <c r="M50" s="109"/>
      <c r="N50" s="109"/>
      <c r="O50" s="109"/>
      <c r="P50" s="108"/>
      <c r="Q50" s="108"/>
      <c r="R50" s="108"/>
      <c r="S50" s="108"/>
      <c r="T50" s="127"/>
      <c r="U50" s="127"/>
      <c r="V50" s="127"/>
      <c r="W50" s="263"/>
      <c r="Y50" s="539"/>
      <c r="Z50" s="541"/>
      <c r="AA50" s="249"/>
      <c r="AB50" s="109"/>
      <c r="AC50" s="109"/>
      <c r="AD50" s="109"/>
      <c r="AE50" s="109"/>
      <c r="AF50" s="109"/>
      <c r="AG50" s="109"/>
      <c r="AH50" s="109"/>
      <c r="AI50" s="108"/>
      <c r="AJ50" s="108"/>
      <c r="AK50" s="108"/>
      <c r="AL50" s="246"/>
    </row>
    <row r="51" spans="1:38">
      <c r="A51" s="537" t="s">
        <v>23</v>
      </c>
      <c r="B51" s="540" t="s">
        <v>16</v>
      </c>
      <c r="C51" s="72"/>
      <c r="D51" s="82"/>
      <c r="E51" s="90"/>
      <c r="F51" s="82"/>
      <c r="G51" s="92"/>
      <c r="H51" s="247"/>
      <c r="I51" s="120"/>
      <c r="J51" s="120"/>
      <c r="K51" s="120"/>
      <c r="L51" s="120"/>
      <c r="M51" s="120"/>
      <c r="N51" s="120"/>
      <c r="O51" s="115"/>
      <c r="P51" s="120"/>
      <c r="Q51" s="120"/>
      <c r="R51" s="120"/>
      <c r="S51" s="120"/>
      <c r="T51" s="111"/>
      <c r="U51" s="114"/>
      <c r="V51" s="103"/>
      <c r="W51" s="264"/>
      <c r="Y51" s="537" t="s">
        <v>23</v>
      </c>
      <c r="Z51" s="540" t="s">
        <v>16</v>
      </c>
      <c r="AA51" s="247"/>
      <c r="AB51" s="120"/>
      <c r="AC51" s="120"/>
      <c r="AD51" s="120"/>
      <c r="AE51" s="120"/>
      <c r="AF51" s="120"/>
      <c r="AG51" s="120"/>
      <c r="AH51" s="115"/>
      <c r="AI51" s="120"/>
      <c r="AJ51" s="120"/>
      <c r="AK51" s="120"/>
      <c r="AL51" s="248"/>
    </row>
    <row r="52" spans="1:38">
      <c r="A52" s="538"/>
      <c r="B52" s="541"/>
      <c r="C52" s="73"/>
      <c r="D52" s="84"/>
      <c r="E52" s="93"/>
      <c r="F52" s="84"/>
      <c r="G52" s="153"/>
      <c r="H52" s="245"/>
      <c r="I52" s="3"/>
      <c r="J52" s="3"/>
      <c r="K52" s="3"/>
      <c r="L52" s="3"/>
      <c r="M52" s="3"/>
      <c r="N52" s="3"/>
      <c r="O52" s="77"/>
      <c r="P52" s="108"/>
      <c r="Q52" s="108"/>
      <c r="R52" s="108"/>
      <c r="S52" s="108"/>
      <c r="T52" s="127"/>
      <c r="U52" s="125"/>
      <c r="V52" s="126"/>
      <c r="W52" s="259"/>
      <c r="Y52" s="538"/>
      <c r="Z52" s="541"/>
      <c r="AA52" s="245"/>
      <c r="AB52" s="3"/>
      <c r="AC52" s="3"/>
      <c r="AD52" s="3"/>
      <c r="AE52" s="3"/>
      <c r="AF52" s="3"/>
      <c r="AG52" s="3"/>
      <c r="AH52" s="77"/>
      <c r="AI52" s="108"/>
      <c r="AJ52" s="108"/>
      <c r="AK52" s="108"/>
      <c r="AL52" s="246"/>
    </row>
    <row r="53" spans="1:38">
      <c r="A53" s="538"/>
      <c r="B53" s="540" t="s">
        <v>17</v>
      </c>
      <c r="C53" s="72"/>
      <c r="D53" s="82"/>
      <c r="E53" s="90"/>
      <c r="F53" s="82"/>
      <c r="G53" s="92"/>
      <c r="H53" s="247"/>
      <c r="I53" s="104"/>
      <c r="J53" s="102"/>
      <c r="K53" s="121"/>
      <c r="L53" s="120"/>
      <c r="M53" s="120"/>
      <c r="N53" s="120"/>
      <c r="O53" s="115"/>
      <c r="P53" s="120"/>
      <c r="Q53" s="120"/>
      <c r="R53" s="120"/>
      <c r="S53" s="120"/>
      <c r="T53" s="110"/>
      <c r="U53" s="104"/>
      <c r="V53" s="102"/>
      <c r="W53" s="260"/>
      <c r="Y53" s="538"/>
      <c r="Z53" s="540" t="s">
        <v>17</v>
      </c>
      <c r="AA53" s="247"/>
      <c r="AB53" s="104"/>
      <c r="AC53" s="102"/>
      <c r="AD53" s="121"/>
      <c r="AE53" s="120"/>
      <c r="AF53" s="120"/>
      <c r="AG53" s="120"/>
      <c r="AH53" s="115"/>
      <c r="AI53" s="120"/>
      <c r="AJ53" s="120"/>
      <c r="AK53" s="120"/>
      <c r="AL53" s="248"/>
    </row>
    <row r="54" spans="1:38">
      <c r="A54" s="538"/>
      <c r="B54" s="541"/>
      <c r="C54" s="73"/>
      <c r="D54" s="82"/>
      <c r="E54" s="90"/>
      <c r="F54" s="82"/>
      <c r="G54" s="92"/>
      <c r="H54" s="245"/>
      <c r="I54" s="23"/>
      <c r="J54" s="24"/>
      <c r="K54" s="25"/>
      <c r="L54" s="3"/>
      <c r="M54" s="3"/>
      <c r="N54" s="3"/>
      <c r="O54" s="77"/>
      <c r="P54" s="108"/>
      <c r="Q54" s="108"/>
      <c r="R54" s="108"/>
      <c r="S54" s="108"/>
      <c r="T54" s="22"/>
      <c r="U54" s="23"/>
      <c r="V54" s="24"/>
      <c r="W54" s="261"/>
      <c r="Y54" s="538"/>
      <c r="Z54" s="541"/>
      <c r="AA54" s="245"/>
      <c r="AB54" s="23"/>
      <c r="AC54" s="24"/>
      <c r="AD54" s="25"/>
      <c r="AE54" s="3"/>
      <c r="AF54" s="3"/>
      <c r="AG54" s="3"/>
      <c r="AH54" s="77"/>
      <c r="AI54" s="108"/>
      <c r="AJ54" s="108"/>
      <c r="AK54" s="108"/>
      <c r="AL54" s="246"/>
    </row>
    <row r="55" spans="1:38">
      <c r="A55" s="538"/>
      <c r="B55" s="540" t="s">
        <v>9</v>
      </c>
      <c r="C55" s="72"/>
      <c r="D55" s="82"/>
      <c r="E55" s="90"/>
      <c r="F55" s="82"/>
      <c r="G55" s="92"/>
      <c r="H55" s="247"/>
      <c r="I55" s="110"/>
      <c r="J55" s="110"/>
      <c r="K55" s="110"/>
      <c r="L55" s="110"/>
      <c r="M55" s="110"/>
      <c r="N55" s="110"/>
      <c r="O55" s="115"/>
      <c r="P55" s="120"/>
      <c r="Q55" s="120"/>
      <c r="R55" s="120"/>
      <c r="S55" s="120"/>
      <c r="T55" s="111"/>
      <c r="U55" s="111"/>
      <c r="V55" s="111"/>
      <c r="W55" s="262"/>
      <c r="Y55" s="538"/>
      <c r="Z55" s="540" t="s">
        <v>9</v>
      </c>
      <c r="AA55" s="247"/>
      <c r="AB55" s="110"/>
      <c r="AC55" s="110"/>
      <c r="AD55" s="110"/>
      <c r="AE55" s="110"/>
      <c r="AF55" s="110"/>
      <c r="AG55" s="110"/>
      <c r="AH55" s="115"/>
      <c r="AI55" s="120"/>
      <c r="AJ55" s="120"/>
      <c r="AK55" s="120"/>
      <c r="AL55" s="248"/>
    </row>
    <row r="56" spans="1:38">
      <c r="A56" s="539"/>
      <c r="B56" s="541"/>
      <c r="C56" s="73"/>
      <c r="D56" s="4">
        <f>'03_R5対象者数'!D26</f>
        <v>0</v>
      </c>
      <c r="E56" s="91">
        <f>'03_R5対象者数'!E26</f>
        <v>0</v>
      </c>
      <c r="F56" s="4">
        <f>'03_R5対象者数'!D44</f>
        <v>0</v>
      </c>
      <c r="G56" s="192">
        <f>'03_R5対象者数'!E44</f>
        <v>0</v>
      </c>
      <c r="H56" s="249"/>
      <c r="I56" s="109"/>
      <c r="J56" s="109"/>
      <c r="K56" s="109"/>
      <c r="L56" s="109"/>
      <c r="M56" s="109"/>
      <c r="N56" s="109"/>
      <c r="O56" s="109"/>
      <c r="P56" s="108"/>
      <c r="Q56" s="108"/>
      <c r="R56" s="108"/>
      <c r="S56" s="108"/>
      <c r="T56" s="127"/>
      <c r="U56" s="127"/>
      <c r="V56" s="127"/>
      <c r="W56" s="263"/>
      <c r="Y56" s="539"/>
      <c r="Z56" s="541"/>
      <c r="AA56" s="249"/>
      <c r="AB56" s="109"/>
      <c r="AC56" s="109"/>
      <c r="AD56" s="109"/>
      <c r="AE56" s="109"/>
      <c r="AF56" s="109"/>
      <c r="AG56" s="109"/>
      <c r="AH56" s="109"/>
      <c r="AI56" s="108"/>
      <c r="AJ56" s="108"/>
      <c r="AK56" s="108"/>
      <c r="AL56" s="246"/>
    </row>
    <row r="57" spans="1:38">
      <c r="A57" s="537" t="s">
        <v>24</v>
      </c>
      <c r="B57" s="540" t="s">
        <v>16</v>
      </c>
      <c r="C57" s="72"/>
      <c r="D57" s="82"/>
      <c r="E57" s="90"/>
      <c r="F57" s="82"/>
      <c r="G57" s="92"/>
      <c r="H57" s="247"/>
      <c r="I57" s="120"/>
      <c r="J57" s="120"/>
      <c r="K57" s="120"/>
      <c r="L57" s="120"/>
      <c r="M57" s="120"/>
      <c r="N57" s="120"/>
      <c r="O57" s="115"/>
      <c r="P57" s="120"/>
      <c r="Q57" s="120"/>
      <c r="R57" s="120"/>
      <c r="S57" s="120"/>
      <c r="T57" s="111"/>
      <c r="U57" s="114"/>
      <c r="V57" s="103"/>
      <c r="W57" s="264"/>
      <c r="Y57" s="537" t="s">
        <v>24</v>
      </c>
      <c r="Z57" s="540" t="s">
        <v>16</v>
      </c>
      <c r="AA57" s="247"/>
      <c r="AB57" s="120"/>
      <c r="AC57" s="120"/>
      <c r="AD57" s="120"/>
      <c r="AE57" s="120"/>
      <c r="AF57" s="120"/>
      <c r="AG57" s="120"/>
      <c r="AH57" s="115"/>
      <c r="AI57" s="120"/>
      <c r="AJ57" s="120"/>
      <c r="AK57" s="120"/>
      <c r="AL57" s="248"/>
    </row>
    <row r="58" spans="1:38">
      <c r="A58" s="538"/>
      <c r="B58" s="541"/>
      <c r="C58" s="73"/>
      <c r="D58" s="84"/>
      <c r="E58" s="93"/>
      <c r="F58" s="84"/>
      <c r="G58" s="153"/>
      <c r="H58" s="245"/>
      <c r="I58" s="3"/>
      <c r="J58" s="3"/>
      <c r="K58" s="3"/>
      <c r="L58" s="3"/>
      <c r="M58" s="3"/>
      <c r="N58" s="3"/>
      <c r="O58" s="77"/>
      <c r="P58" s="108"/>
      <c r="Q58" s="108"/>
      <c r="R58" s="108"/>
      <c r="S58" s="108"/>
      <c r="T58" s="127"/>
      <c r="U58" s="125"/>
      <c r="V58" s="126"/>
      <c r="W58" s="259"/>
      <c r="Y58" s="538"/>
      <c r="Z58" s="541"/>
      <c r="AA58" s="245"/>
      <c r="AB58" s="3"/>
      <c r="AC58" s="3"/>
      <c r="AD58" s="3"/>
      <c r="AE58" s="3"/>
      <c r="AF58" s="3"/>
      <c r="AG58" s="3"/>
      <c r="AH58" s="77"/>
      <c r="AI58" s="108"/>
      <c r="AJ58" s="108"/>
      <c r="AK58" s="108"/>
      <c r="AL58" s="246"/>
    </row>
    <row r="59" spans="1:38">
      <c r="A59" s="538"/>
      <c r="B59" s="540" t="s">
        <v>17</v>
      </c>
      <c r="C59" s="72"/>
      <c r="D59" s="82"/>
      <c r="E59" s="90"/>
      <c r="F59" s="82"/>
      <c r="G59" s="92"/>
      <c r="H59" s="247"/>
      <c r="I59" s="104"/>
      <c r="J59" s="102"/>
      <c r="K59" s="121"/>
      <c r="L59" s="120"/>
      <c r="M59" s="120"/>
      <c r="N59" s="120"/>
      <c r="O59" s="115"/>
      <c r="P59" s="120"/>
      <c r="Q59" s="120"/>
      <c r="R59" s="120"/>
      <c r="S59" s="120"/>
      <c r="T59" s="110"/>
      <c r="U59" s="104"/>
      <c r="V59" s="102"/>
      <c r="W59" s="260"/>
      <c r="Y59" s="538"/>
      <c r="Z59" s="540" t="s">
        <v>17</v>
      </c>
      <c r="AA59" s="247"/>
      <c r="AB59" s="104"/>
      <c r="AC59" s="102"/>
      <c r="AD59" s="121"/>
      <c r="AE59" s="120"/>
      <c r="AF59" s="120"/>
      <c r="AG59" s="120"/>
      <c r="AH59" s="115"/>
      <c r="AI59" s="120"/>
      <c r="AJ59" s="120"/>
      <c r="AK59" s="120"/>
      <c r="AL59" s="248"/>
    </row>
    <row r="60" spans="1:38">
      <c r="A60" s="538"/>
      <c r="B60" s="541"/>
      <c r="C60" s="73"/>
      <c r="D60" s="82"/>
      <c r="E60" s="90"/>
      <c r="F60" s="82"/>
      <c r="G60" s="92"/>
      <c r="H60" s="245"/>
      <c r="I60" s="23"/>
      <c r="J60" s="24"/>
      <c r="K60" s="25"/>
      <c r="L60" s="3"/>
      <c r="M60" s="3"/>
      <c r="N60" s="3"/>
      <c r="O60" s="77"/>
      <c r="P60" s="108"/>
      <c r="Q60" s="108"/>
      <c r="R60" s="108"/>
      <c r="S60" s="108"/>
      <c r="T60" s="22"/>
      <c r="U60" s="23"/>
      <c r="V60" s="24"/>
      <c r="W60" s="261"/>
      <c r="Y60" s="538"/>
      <c r="Z60" s="541"/>
      <c r="AA60" s="245"/>
      <c r="AB60" s="23"/>
      <c r="AC60" s="24"/>
      <c r="AD60" s="25"/>
      <c r="AE60" s="3"/>
      <c r="AF60" s="3"/>
      <c r="AG60" s="3"/>
      <c r="AH60" s="77"/>
      <c r="AI60" s="108"/>
      <c r="AJ60" s="108"/>
      <c r="AK60" s="108"/>
      <c r="AL60" s="246"/>
    </row>
    <row r="61" spans="1:38">
      <c r="A61" s="538"/>
      <c r="B61" s="540" t="s">
        <v>9</v>
      </c>
      <c r="C61" s="72"/>
      <c r="D61" s="82"/>
      <c r="E61" s="90"/>
      <c r="F61" s="82"/>
      <c r="G61" s="92"/>
      <c r="H61" s="247"/>
      <c r="I61" s="110"/>
      <c r="J61" s="110"/>
      <c r="K61" s="110"/>
      <c r="L61" s="110"/>
      <c r="M61" s="110"/>
      <c r="N61" s="110"/>
      <c r="O61" s="115"/>
      <c r="P61" s="120"/>
      <c r="Q61" s="120"/>
      <c r="R61" s="120"/>
      <c r="S61" s="120"/>
      <c r="T61" s="111"/>
      <c r="U61" s="111"/>
      <c r="V61" s="111"/>
      <c r="W61" s="262"/>
      <c r="Y61" s="538"/>
      <c r="Z61" s="540" t="s">
        <v>9</v>
      </c>
      <c r="AA61" s="247"/>
      <c r="AB61" s="110"/>
      <c r="AC61" s="110"/>
      <c r="AD61" s="110"/>
      <c r="AE61" s="110"/>
      <c r="AF61" s="110"/>
      <c r="AG61" s="110"/>
      <c r="AH61" s="115"/>
      <c r="AI61" s="120"/>
      <c r="AJ61" s="120"/>
      <c r="AK61" s="120"/>
      <c r="AL61" s="248"/>
    </row>
    <row r="62" spans="1:38">
      <c r="A62" s="539"/>
      <c r="B62" s="541"/>
      <c r="C62" s="73"/>
      <c r="D62" s="410">
        <f>'03_R5対象者数'!D28</f>
        <v>0</v>
      </c>
      <c r="E62" s="411">
        <f>'03_R5対象者数'!E28</f>
        <v>0</v>
      </c>
      <c r="F62" s="410">
        <f>'03_R5対象者数'!D46</f>
        <v>0</v>
      </c>
      <c r="G62" s="412">
        <f>'03_R5対象者数'!E46</f>
        <v>0</v>
      </c>
      <c r="H62" s="249"/>
      <c r="I62" s="109"/>
      <c r="J62" s="109"/>
      <c r="K62" s="109"/>
      <c r="L62" s="109"/>
      <c r="M62" s="109"/>
      <c r="N62" s="109"/>
      <c r="O62" s="109"/>
      <c r="P62" s="108"/>
      <c r="Q62" s="108"/>
      <c r="R62" s="108"/>
      <c r="S62" s="108"/>
      <c r="T62" s="127"/>
      <c r="U62" s="127"/>
      <c r="V62" s="127"/>
      <c r="W62" s="263"/>
      <c r="Y62" s="539"/>
      <c r="Z62" s="541"/>
      <c r="AA62" s="249"/>
      <c r="AB62" s="109"/>
      <c r="AC62" s="109"/>
      <c r="AD62" s="109"/>
      <c r="AE62" s="109"/>
      <c r="AF62" s="109"/>
      <c r="AG62" s="109"/>
      <c r="AH62" s="109"/>
      <c r="AI62" s="108"/>
      <c r="AJ62" s="108"/>
      <c r="AK62" s="108"/>
      <c r="AL62" s="246"/>
    </row>
    <row r="63" spans="1:38">
      <c r="A63" s="537" t="s">
        <v>25</v>
      </c>
      <c r="B63" s="540" t="s">
        <v>16</v>
      </c>
      <c r="C63" s="72"/>
      <c r="D63" s="82"/>
      <c r="E63" s="90"/>
      <c r="F63" s="82"/>
      <c r="G63" s="92"/>
      <c r="H63" s="247"/>
      <c r="I63" s="120"/>
      <c r="J63" s="120"/>
      <c r="K63" s="120"/>
      <c r="L63" s="120"/>
      <c r="M63" s="120"/>
      <c r="N63" s="120"/>
      <c r="O63" s="115"/>
      <c r="P63" s="120"/>
      <c r="Q63" s="120"/>
      <c r="R63" s="120"/>
      <c r="S63" s="120"/>
      <c r="T63" s="111"/>
      <c r="U63" s="114"/>
      <c r="V63" s="103"/>
      <c r="W63" s="264"/>
      <c r="Y63" s="537" t="s">
        <v>25</v>
      </c>
      <c r="Z63" s="540" t="s">
        <v>16</v>
      </c>
      <c r="AA63" s="247"/>
      <c r="AB63" s="120"/>
      <c r="AC63" s="120"/>
      <c r="AD63" s="120"/>
      <c r="AE63" s="120"/>
      <c r="AF63" s="120"/>
      <c r="AG63" s="120"/>
      <c r="AH63" s="115"/>
      <c r="AI63" s="120"/>
      <c r="AJ63" s="120"/>
      <c r="AK63" s="120"/>
      <c r="AL63" s="248"/>
    </row>
    <row r="64" spans="1:38">
      <c r="A64" s="538"/>
      <c r="B64" s="541"/>
      <c r="C64" s="73"/>
      <c r="D64" s="84"/>
      <c r="E64" s="93"/>
      <c r="F64" s="84"/>
      <c r="G64" s="153"/>
      <c r="H64" s="245"/>
      <c r="I64" s="3"/>
      <c r="J64" s="3"/>
      <c r="K64" s="3"/>
      <c r="L64" s="3"/>
      <c r="M64" s="3"/>
      <c r="N64" s="3"/>
      <c r="O64" s="77"/>
      <c r="P64" s="108"/>
      <c r="Q64" s="108"/>
      <c r="R64" s="108"/>
      <c r="S64" s="108"/>
      <c r="T64" s="127"/>
      <c r="U64" s="125"/>
      <c r="V64" s="126"/>
      <c r="W64" s="259"/>
      <c r="Y64" s="538"/>
      <c r="Z64" s="541"/>
      <c r="AA64" s="245"/>
      <c r="AB64" s="3"/>
      <c r="AC64" s="3"/>
      <c r="AD64" s="3"/>
      <c r="AE64" s="3"/>
      <c r="AF64" s="3"/>
      <c r="AG64" s="3"/>
      <c r="AH64" s="77"/>
      <c r="AI64" s="108"/>
      <c r="AJ64" s="108"/>
      <c r="AK64" s="108"/>
      <c r="AL64" s="246"/>
    </row>
    <row r="65" spans="1:38">
      <c r="A65" s="538"/>
      <c r="B65" s="540" t="s">
        <v>17</v>
      </c>
      <c r="C65" s="72"/>
      <c r="D65" s="82"/>
      <c r="E65" s="90"/>
      <c r="F65" s="82"/>
      <c r="G65" s="92"/>
      <c r="H65" s="247"/>
      <c r="I65" s="110"/>
      <c r="J65" s="110"/>
      <c r="K65" s="110"/>
      <c r="L65" s="120"/>
      <c r="M65" s="120"/>
      <c r="N65" s="120"/>
      <c r="O65" s="115"/>
      <c r="P65" s="120"/>
      <c r="Q65" s="120"/>
      <c r="R65" s="120"/>
      <c r="S65" s="120"/>
      <c r="T65" s="110"/>
      <c r="U65" s="110"/>
      <c r="V65" s="110"/>
      <c r="W65" s="260"/>
      <c r="Y65" s="538"/>
      <c r="Z65" s="540" t="s">
        <v>17</v>
      </c>
      <c r="AA65" s="247"/>
      <c r="AB65" s="110"/>
      <c r="AC65" s="110"/>
      <c r="AD65" s="110"/>
      <c r="AE65" s="120"/>
      <c r="AF65" s="120"/>
      <c r="AG65" s="120"/>
      <c r="AH65" s="115"/>
      <c r="AI65" s="120"/>
      <c r="AJ65" s="120"/>
      <c r="AK65" s="120"/>
      <c r="AL65" s="248"/>
    </row>
    <row r="66" spans="1:38">
      <c r="A66" s="538"/>
      <c r="B66" s="541"/>
      <c r="C66" s="73"/>
      <c r="D66" s="82"/>
      <c r="E66" s="90"/>
      <c r="F66" s="82"/>
      <c r="G66" s="92"/>
      <c r="H66" s="245"/>
      <c r="I66" s="22"/>
      <c r="J66" s="22"/>
      <c r="K66" s="22"/>
      <c r="L66" s="3"/>
      <c r="M66" s="3"/>
      <c r="N66" s="3"/>
      <c r="O66" s="77"/>
      <c r="P66" s="108"/>
      <c r="Q66" s="108"/>
      <c r="R66" s="108"/>
      <c r="S66" s="108"/>
      <c r="T66" s="22"/>
      <c r="U66" s="22"/>
      <c r="V66" s="22"/>
      <c r="W66" s="261"/>
      <c r="Y66" s="538"/>
      <c r="Z66" s="541"/>
      <c r="AA66" s="245"/>
      <c r="AB66" s="22"/>
      <c r="AC66" s="22"/>
      <c r="AD66" s="22"/>
      <c r="AE66" s="3"/>
      <c r="AF66" s="3"/>
      <c r="AG66" s="3"/>
      <c r="AH66" s="77"/>
      <c r="AI66" s="108"/>
      <c r="AJ66" s="108"/>
      <c r="AK66" s="108"/>
      <c r="AL66" s="246"/>
    </row>
    <row r="67" spans="1:38">
      <c r="A67" s="538"/>
      <c r="B67" s="540" t="s">
        <v>9</v>
      </c>
      <c r="C67" s="72"/>
      <c r="D67" s="82"/>
      <c r="E67" s="90"/>
      <c r="F67" s="82"/>
      <c r="G67" s="92"/>
      <c r="H67" s="247"/>
      <c r="I67" s="110"/>
      <c r="J67" s="110"/>
      <c r="K67" s="115"/>
      <c r="L67" s="120"/>
      <c r="M67" s="110"/>
      <c r="N67" s="110"/>
      <c r="O67" s="115"/>
      <c r="P67" s="120"/>
      <c r="Q67" s="120"/>
      <c r="R67" s="120"/>
      <c r="S67" s="120"/>
      <c r="T67" s="111"/>
      <c r="U67" s="111"/>
      <c r="V67" s="111"/>
      <c r="W67" s="262"/>
      <c r="Y67" s="538"/>
      <c r="Z67" s="540" t="s">
        <v>9</v>
      </c>
      <c r="AA67" s="247"/>
      <c r="AB67" s="110"/>
      <c r="AC67" s="110"/>
      <c r="AD67" s="115"/>
      <c r="AE67" s="120"/>
      <c r="AF67" s="110"/>
      <c r="AG67" s="110"/>
      <c r="AH67" s="115"/>
      <c r="AI67" s="120"/>
      <c r="AJ67" s="120"/>
      <c r="AK67" s="120"/>
      <c r="AL67" s="248"/>
    </row>
    <row r="68" spans="1:38" ht="13.8" thickBot="1">
      <c r="A68" s="539"/>
      <c r="B68" s="541"/>
      <c r="C68" s="73"/>
      <c r="D68" s="413"/>
      <c r="E68" s="414"/>
      <c r="F68" s="413"/>
      <c r="G68" s="415"/>
      <c r="H68" s="252"/>
      <c r="I68" s="253"/>
      <c r="J68" s="253"/>
      <c r="K68" s="253"/>
      <c r="L68" s="253"/>
      <c r="M68" s="253"/>
      <c r="N68" s="253"/>
      <c r="O68" s="253"/>
      <c r="P68" s="290"/>
      <c r="Q68" s="290"/>
      <c r="R68" s="290"/>
      <c r="S68" s="290"/>
      <c r="T68" s="266"/>
      <c r="U68" s="266"/>
      <c r="V68" s="266"/>
      <c r="W68" s="267"/>
      <c r="Y68" s="539"/>
      <c r="Z68" s="541"/>
      <c r="AA68" s="252"/>
      <c r="AB68" s="253"/>
      <c r="AC68" s="253"/>
      <c r="AD68" s="253"/>
      <c r="AE68" s="253"/>
      <c r="AF68" s="253"/>
      <c r="AG68" s="253"/>
      <c r="AH68" s="253"/>
      <c r="AI68" s="290"/>
      <c r="AJ68" s="290"/>
      <c r="AK68" s="290"/>
      <c r="AL68" s="315"/>
    </row>
    <row r="69" spans="1:38" ht="13.5" customHeight="1" thickTop="1">
      <c r="A69" s="537" t="s">
        <v>141</v>
      </c>
      <c r="B69" s="540" t="s">
        <v>16</v>
      </c>
      <c r="C69" s="322"/>
      <c r="D69" s="82"/>
      <c r="E69" s="90"/>
      <c r="F69" s="82"/>
      <c r="G69" s="92"/>
      <c r="H69" s="358"/>
      <c r="I69" s="355"/>
      <c r="J69" s="356"/>
      <c r="K69" s="363"/>
      <c r="L69" s="358"/>
      <c r="M69" s="355"/>
      <c r="N69" s="356"/>
      <c r="O69" s="355"/>
      <c r="P69" s="357"/>
      <c r="Q69" s="358"/>
      <c r="R69" s="358"/>
      <c r="S69" s="358"/>
      <c r="T69" s="359"/>
      <c r="U69" s="364"/>
      <c r="V69" s="364"/>
      <c r="W69" s="359"/>
      <c r="Y69" s="537" t="s">
        <v>153</v>
      </c>
      <c r="Z69" s="540" t="s">
        <v>16</v>
      </c>
      <c r="AA69" s="358"/>
      <c r="AB69" s="355"/>
      <c r="AC69" s="356"/>
      <c r="AD69" s="363"/>
      <c r="AE69" s="358"/>
      <c r="AF69" s="355"/>
      <c r="AG69" s="356"/>
      <c r="AH69" s="355"/>
      <c r="AI69" s="357"/>
      <c r="AJ69" s="358"/>
      <c r="AK69" s="358"/>
      <c r="AL69" s="358"/>
    </row>
    <row r="70" spans="1:38">
      <c r="A70" s="538"/>
      <c r="B70" s="541"/>
      <c r="C70" s="323"/>
      <c r="D70" s="84"/>
      <c r="E70" s="93"/>
      <c r="F70" s="84"/>
      <c r="G70" s="153"/>
      <c r="H70" s="4">
        <f>IF(COUNTIF(H28,"&lt;&gt;9999999")+COUNTIF(H34,"&lt;&gt;9999999")+COUNTIF(H40,"&lt;&gt;9999999")+COUNTIF(H46,"&lt;&gt;9999999")+COUNTIF(H52,"&lt;&gt;9999999")+COUNTIF(H58,"&lt;&gt;9999999")+COUNTIF(H64,"&lt;&gt;9999999"),SUMIF(H28,"&lt;&gt;9999999",H28)+SUMIF(H34,"&lt;&gt;9999999",H34)+SUMIF(H40,"&lt;&gt;9999999",H40)+SUMIF(H46,"&lt;&gt;9999999",H46)+SUMIF(H52,"&lt;&gt;9999999",H52)+SUMIF(H58,"&lt;&gt;9999999",H58)+SUMIF(H64,"&lt;&gt;9999999",H64),9999999)</f>
        <v>0</v>
      </c>
      <c r="I70" s="27">
        <f t="shared" ref="I70:S70" si="0">IF(COUNTIF(I28,"&lt;&gt;9999999")+COUNTIF(I34,"&lt;&gt;9999999")+COUNTIF(I40,"&lt;&gt;9999999")+COUNTIF(I46,"&lt;&gt;9999999")+COUNTIF(I52,"&lt;&gt;9999999")+COUNTIF(I58,"&lt;&gt;9999999")+COUNTIF(I64,"&lt;&gt;9999999"),SUMIF(I28,"&lt;&gt;9999999",I28)+SUMIF(I34,"&lt;&gt;9999999",I34)+SUMIF(I40,"&lt;&gt;9999999",I40)+SUMIF(I46,"&lt;&gt;9999999",I46)+SUMIF(I52,"&lt;&gt;9999999",I52)+SUMIF(I58,"&lt;&gt;9999999",I58)+SUMIF(I64,"&lt;&gt;9999999",I64),9999999)</f>
        <v>0</v>
      </c>
      <c r="J70" s="27">
        <f t="shared" si="0"/>
        <v>0</v>
      </c>
      <c r="K70" s="27">
        <f t="shared" si="0"/>
        <v>0</v>
      </c>
      <c r="L70" s="27">
        <f t="shared" si="0"/>
        <v>0</v>
      </c>
      <c r="M70" s="27">
        <f t="shared" si="0"/>
        <v>0</v>
      </c>
      <c r="N70" s="27">
        <f t="shared" si="0"/>
        <v>0</v>
      </c>
      <c r="O70" s="4">
        <f t="shared" si="0"/>
        <v>0</v>
      </c>
      <c r="P70" s="27">
        <f t="shared" si="0"/>
        <v>0</v>
      </c>
      <c r="Q70" s="4">
        <f t="shared" si="0"/>
        <v>0</v>
      </c>
      <c r="R70" s="4">
        <f t="shared" si="0"/>
        <v>0</v>
      </c>
      <c r="S70" s="4">
        <f t="shared" si="0"/>
        <v>0</v>
      </c>
      <c r="T70" s="337"/>
      <c r="U70" s="338"/>
      <c r="V70" s="338"/>
      <c r="W70" s="337"/>
      <c r="Y70" s="538"/>
      <c r="Z70" s="541"/>
      <c r="AA70" s="4">
        <f>IF(COUNTIF(AA28,"&lt;&gt;9999999")+COUNTIF(AA34,"&lt;&gt;9999999")+COUNTIF(AA40,"&lt;&gt;9999999")+COUNTIF(AA46,"&lt;&gt;9999999")+COUNTIF(AA52,"&lt;&gt;9999999")+COUNTIF(AA58,"&lt;&gt;9999999")+COUNTIF(AA64,"&lt;&gt;9999999"),SUMIF(AA28,"&lt;&gt;9999999",AA28)+SUMIF(AA34,"&lt;&gt;9999999",AA34)+SUMIF(AA40,"&lt;&gt;9999999",AA40)+SUMIF(AA46,"&lt;&gt;9999999",AA46)+SUMIF(AA52,"&lt;&gt;9999999",AA52)+SUMIF(AA58,"&lt;&gt;9999999",AA58)+SUMIF(AA64,"&lt;&gt;9999999",AA64),9999999)</f>
        <v>0</v>
      </c>
      <c r="AB70" s="27">
        <f t="shared" ref="AB70:AL70" si="1">IF(COUNTIF(AB28,"&lt;&gt;9999999")+COUNTIF(AB34,"&lt;&gt;9999999")+COUNTIF(AB40,"&lt;&gt;9999999")+COUNTIF(AB46,"&lt;&gt;9999999")+COUNTIF(AB52,"&lt;&gt;9999999")+COUNTIF(AB58,"&lt;&gt;9999999")+COUNTIF(AB64,"&lt;&gt;9999999"),SUMIF(AB28,"&lt;&gt;9999999",AB28)+SUMIF(AB34,"&lt;&gt;9999999",AB34)+SUMIF(AB40,"&lt;&gt;9999999",AB40)+SUMIF(AB46,"&lt;&gt;9999999",AB46)+SUMIF(AB52,"&lt;&gt;9999999",AB52)+SUMIF(AB58,"&lt;&gt;9999999",AB58)+SUMIF(AB64,"&lt;&gt;9999999",AB64),9999999)</f>
        <v>0</v>
      </c>
      <c r="AC70" s="27">
        <f t="shared" si="1"/>
        <v>0</v>
      </c>
      <c r="AD70" s="27">
        <f t="shared" si="1"/>
        <v>0</v>
      </c>
      <c r="AE70" s="27">
        <f t="shared" si="1"/>
        <v>0</v>
      </c>
      <c r="AF70" s="27">
        <f t="shared" si="1"/>
        <v>0</v>
      </c>
      <c r="AG70" s="27">
        <f t="shared" si="1"/>
        <v>0</v>
      </c>
      <c r="AH70" s="4">
        <f t="shared" si="1"/>
        <v>0</v>
      </c>
      <c r="AI70" s="27">
        <f t="shared" si="1"/>
        <v>0</v>
      </c>
      <c r="AJ70" s="4">
        <f t="shared" si="1"/>
        <v>0</v>
      </c>
      <c r="AK70" s="4">
        <f t="shared" si="1"/>
        <v>0</v>
      </c>
      <c r="AL70" s="4">
        <f t="shared" si="1"/>
        <v>0</v>
      </c>
    </row>
    <row r="71" spans="1:38">
      <c r="A71" s="538"/>
      <c r="B71" s="540" t="s">
        <v>17</v>
      </c>
      <c r="C71" s="322"/>
      <c r="D71" s="82"/>
      <c r="E71" s="90"/>
      <c r="F71" s="82"/>
      <c r="G71" s="92"/>
      <c r="H71" s="339"/>
      <c r="I71" s="340"/>
      <c r="J71" s="340"/>
      <c r="K71" s="340"/>
      <c r="L71" s="340"/>
      <c r="M71" s="340"/>
      <c r="N71" s="340"/>
      <c r="O71" s="339"/>
      <c r="P71" s="340"/>
      <c r="Q71" s="339"/>
      <c r="R71" s="339"/>
      <c r="S71" s="339"/>
      <c r="T71" s="340"/>
      <c r="U71" s="341"/>
      <c r="V71" s="342"/>
      <c r="W71" s="341"/>
      <c r="Y71" s="538"/>
      <c r="Z71" s="540" t="s">
        <v>17</v>
      </c>
      <c r="AA71" s="339"/>
      <c r="AB71" s="340"/>
      <c r="AC71" s="340"/>
      <c r="AD71" s="340"/>
      <c r="AE71" s="340"/>
      <c r="AF71" s="340"/>
      <c r="AG71" s="340"/>
      <c r="AH71" s="339"/>
      <c r="AI71" s="340"/>
      <c r="AJ71" s="339"/>
      <c r="AK71" s="339"/>
      <c r="AL71" s="339"/>
    </row>
    <row r="72" spans="1:38">
      <c r="A72" s="538"/>
      <c r="B72" s="541"/>
      <c r="C72" s="323"/>
      <c r="D72" s="82"/>
      <c r="E72" s="90"/>
      <c r="F72" s="82"/>
      <c r="G72" s="92"/>
      <c r="H72" s="4">
        <f t="shared" ref="H72:W72" si="2">IF(COUNTIF(H30,"&lt;&gt;9999999")+COUNTIF(H36,"&lt;&gt;9999999")+COUNTIF(H42,"&lt;&gt;9999999")+COUNTIF(H48,"&lt;&gt;9999999")+COUNTIF(H54,"&lt;&gt;9999999")+COUNTIF(H60,"&lt;&gt;9999999")+COUNTIF(H66,"&lt;&gt;9999999"),SUMIF(H30,"&lt;&gt;9999999",H30)+SUMIF(H36,"&lt;&gt;9999999",H36)+SUMIF(H42,"&lt;&gt;9999999",H42)+SUMIF(H48,"&lt;&gt;9999999",H48)+SUMIF(H54,"&lt;&gt;9999999",H54)+SUMIF(H60,"&lt;&gt;9999999",H60)+SUMIF(H66,"&lt;&gt;9999999",H66),9999999)</f>
        <v>0</v>
      </c>
      <c r="I72" s="27">
        <f t="shared" si="2"/>
        <v>0</v>
      </c>
      <c r="J72" s="27">
        <f t="shared" si="2"/>
        <v>0</v>
      </c>
      <c r="K72" s="27">
        <f t="shared" si="2"/>
        <v>0</v>
      </c>
      <c r="L72" s="27">
        <f t="shared" si="2"/>
        <v>0</v>
      </c>
      <c r="M72" s="27">
        <f t="shared" si="2"/>
        <v>0</v>
      </c>
      <c r="N72" s="27">
        <f t="shared" si="2"/>
        <v>0</v>
      </c>
      <c r="O72" s="4">
        <f t="shared" si="2"/>
        <v>0</v>
      </c>
      <c r="P72" s="27">
        <f t="shared" si="2"/>
        <v>0</v>
      </c>
      <c r="Q72" s="4">
        <f t="shared" si="2"/>
        <v>0</v>
      </c>
      <c r="R72" s="4">
        <f t="shared" si="2"/>
        <v>0</v>
      </c>
      <c r="S72" s="4">
        <f t="shared" si="2"/>
        <v>0</v>
      </c>
      <c r="T72" s="27">
        <f>IF(COUNTIF(T30,"&lt;&gt;9999999")+COUNTIF(T36,"&lt;&gt;9999999")+COUNTIF(T42,"&lt;&gt;9999999")+COUNTIF(T48,"&lt;&gt;9999999")+COUNTIF(T54,"&lt;&gt;9999999")+COUNTIF(T60,"&lt;&gt;9999999")+COUNTIF(T66,"&lt;&gt;9999999"),SUMIF(T30,"&lt;&gt;9999999",T30)+SUMIF(T36,"&lt;&gt;9999999",T36)+SUMIF(T42,"&lt;&gt;9999999",T42)+SUMIF(T48,"&lt;&gt;9999999",T48)+SUMIF(T54,"&lt;&gt;9999999",T54)+SUMIF(T60,"&lt;&gt;9999999",T60)+SUMIF(T66,"&lt;&gt;9999999",T66),9999999)</f>
        <v>0</v>
      </c>
      <c r="U72" s="27">
        <f t="shared" si="2"/>
        <v>0</v>
      </c>
      <c r="V72" s="27">
        <f t="shared" si="2"/>
        <v>0</v>
      </c>
      <c r="W72" s="4">
        <f t="shared" si="2"/>
        <v>0</v>
      </c>
      <c r="Y72" s="538"/>
      <c r="Z72" s="541"/>
      <c r="AA72" s="4">
        <f t="shared" ref="AA72:AL72" si="3">IF(COUNTIF(AA30,"&lt;&gt;9999999")+COUNTIF(AA36,"&lt;&gt;9999999")+COUNTIF(AA42,"&lt;&gt;9999999")+COUNTIF(AA48,"&lt;&gt;9999999")+COUNTIF(AA54,"&lt;&gt;9999999")+COUNTIF(AA60,"&lt;&gt;9999999")+COUNTIF(AA66,"&lt;&gt;9999999"),SUMIF(AA30,"&lt;&gt;9999999",AA30)+SUMIF(AA36,"&lt;&gt;9999999",AA36)+SUMIF(AA42,"&lt;&gt;9999999",AA42)+SUMIF(AA48,"&lt;&gt;9999999",AA48)+SUMIF(AA54,"&lt;&gt;9999999",AA54)+SUMIF(AA60,"&lt;&gt;9999999",AA60)+SUMIF(AA66,"&lt;&gt;9999999",AA66),9999999)</f>
        <v>0</v>
      </c>
      <c r="AB72" s="27">
        <f t="shared" si="3"/>
        <v>0</v>
      </c>
      <c r="AC72" s="27">
        <f t="shared" si="3"/>
        <v>0</v>
      </c>
      <c r="AD72" s="27">
        <f t="shared" si="3"/>
        <v>0</v>
      </c>
      <c r="AE72" s="27">
        <f t="shared" si="3"/>
        <v>0</v>
      </c>
      <c r="AF72" s="27">
        <f t="shared" si="3"/>
        <v>0</v>
      </c>
      <c r="AG72" s="27">
        <f t="shared" si="3"/>
        <v>0</v>
      </c>
      <c r="AH72" s="4">
        <f t="shared" si="3"/>
        <v>0</v>
      </c>
      <c r="AI72" s="27">
        <f t="shared" si="3"/>
        <v>0</v>
      </c>
      <c r="AJ72" s="4">
        <f t="shared" si="3"/>
        <v>0</v>
      </c>
      <c r="AK72" s="4">
        <f t="shared" si="3"/>
        <v>0</v>
      </c>
      <c r="AL72" s="4">
        <f t="shared" si="3"/>
        <v>0</v>
      </c>
    </row>
    <row r="73" spans="1:38">
      <c r="A73" s="538"/>
      <c r="B73" s="540" t="s">
        <v>9</v>
      </c>
      <c r="C73" s="322"/>
      <c r="D73" s="82"/>
      <c r="E73" s="90"/>
      <c r="F73" s="82"/>
      <c r="G73" s="92"/>
      <c r="H73" s="339"/>
      <c r="I73" s="340"/>
      <c r="J73" s="340"/>
      <c r="K73" s="340"/>
      <c r="L73" s="340"/>
      <c r="M73" s="340"/>
      <c r="N73" s="340"/>
      <c r="O73" s="339"/>
      <c r="P73" s="340"/>
      <c r="Q73" s="339"/>
      <c r="R73" s="339"/>
      <c r="S73" s="339"/>
      <c r="T73" s="343"/>
      <c r="U73" s="344"/>
      <c r="V73" s="344"/>
      <c r="W73" s="343"/>
      <c r="Y73" s="538"/>
      <c r="Z73" s="540" t="s">
        <v>9</v>
      </c>
      <c r="AA73" s="339"/>
      <c r="AB73" s="340"/>
      <c r="AC73" s="340"/>
      <c r="AD73" s="340"/>
      <c r="AE73" s="340"/>
      <c r="AF73" s="340"/>
      <c r="AG73" s="340"/>
      <c r="AH73" s="339"/>
      <c r="AI73" s="340"/>
      <c r="AJ73" s="339"/>
      <c r="AK73" s="339"/>
      <c r="AL73" s="339"/>
    </row>
    <row r="74" spans="1:38">
      <c r="A74" s="539"/>
      <c r="B74" s="541"/>
      <c r="C74" s="323"/>
      <c r="D74" s="4">
        <f>SUM(D32,D38,D44,D50,D56,D62,D68)</f>
        <v>0</v>
      </c>
      <c r="E74" s="91">
        <f t="shared" ref="E74" si="4">SUM(E32,E38,E44,E50,E56,E62,E68)</f>
        <v>0</v>
      </c>
      <c r="F74" s="4">
        <f>SUM(F32,F38,F44,F50,F56,F62,F68)</f>
        <v>0</v>
      </c>
      <c r="G74" s="192">
        <f>SUM(G32,G38,G44,G50,G56,G62,G68)</f>
        <v>0</v>
      </c>
      <c r="H74" s="4">
        <f>IF(COUNTIF(H32,"&lt;&gt;9999999")+COUNTIF(H38,"&lt;&gt;9999999")+COUNTIF(H44,"&lt;&gt;9999999")+COUNTIF(H50,"&lt;&gt;9999999")+COUNTIF(H56,"&lt;&gt;9999999")+COUNTIF(H62,"&lt;&gt;9999999")+COUNTIF(H68,"&lt;&gt;9999999"),SUMIF(H32,"&lt;&gt;9999999",H32)+SUMIF(H38,"&lt;&gt;9999999",H38)+SUMIF(H44,"&lt;&gt;9999999",H44)+SUMIF(H50,"&lt;&gt;9999999",H50)+SUMIF(H56,"&lt;&gt;9999999",H56)+SUMIF(H62,"&lt;&gt;9999999",H62)+SUMIF(H68,"&lt;&gt;9999999",H68),9999999)</f>
        <v>0</v>
      </c>
      <c r="I74" s="27">
        <f>IF(COUNTIF(I32,"&lt;&gt;9999999")+COUNTIF(I38,"&lt;&gt;9999999")+COUNTIF(I44,"&lt;&gt;9999999")+COUNTIF(I50,"&lt;&gt;9999999")+COUNTIF(I56,"&lt;&gt;9999999")+COUNTIF(I62,"&lt;&gt;9999999")+COUNTIF(I68,"&lt;&gt;9999999"),SUMIF(I32,"&lt;&gt;9999999",I32)+SUMIF(I38,"&lt;&gt;9999999",I38)+SUMIF(I44,"&lt;&gt;9999999",I44)+SUMIF(I50,"&lt;&gt;9999999",I50)+SUMIF(I56,"&lt;&gt;9999999",I56)+SUMIF(I62,"&lt;&gt;9999999",I62)+SUMIF(I68,"&lt;&gt;9999999",I68),9999999)</f>
        <v>0</v>
      </c>
      <c r="J74" s="27">
        <f t="shared" ref="J74:S74" si="5">IF(COUNTIF(J32,"&lt;&gt;9999999")+COUNTIF(J38,"&lt;&gt;9999999")+COUNTIF(J44,"&lt;&gt;9999999")+COUNTIF(J50,"&lt;&gt;9999999")+COUNTIF(J56,"&lt;&gt;9999999")+COUNTIF(J62,"&lt;&gt;9999999")+COUNTIF(J68,"&lt;&gt;9999999"),SUMIF(J32,"&lt;&gt;9999999",J32)+SUMIF(J38,"&lt;&gt;9999999",J38)+SUMIF(J44,"&lt;&gt;9999999",J44)+SUMIF(J50,"&lt;&gt;9999999",J50)+SUMIF(J56,"&lt;&gt;9999999",J56)+SUMIF(J62,"&lt;&gt;9999999",J62)+SUMIF(J68,"&lt;&gt;9999999",J68),9999999)</f>
        <v>0</v>
      </c>
      <c r="K74" s="27">
        <f>IF(COUNTIF(K32,"&lt;&gt;9999999")+COUNTIF(K38,"&lt;&gt;9999999")+COUNTIF(K44,"&lt;&gt;9999999")+COUNTIF(K50,"&lt;&gt;9999999")+COUNTIF(K56,"&lt;&gt;9999999")+COUNTIF(K62,"&lt;&gt;9999999")+COUNTIF(K68,"&lt;&gt;9999999"),SUMIF(K32,"&lt;&gt;9999999",K32)+SUMIF(K38,"&lt;&gt;9999999",K38)+SUMIF(K44,"&lt;&gt;9999999",K44)+SUMIF(K50,"&lt;&gt;9999999",K50)+SUMIF(K56,"&lt;&gt;9999999",K56)+SUMIF(K62,"&lt;&gt;9999999",K62)+SUMIF(K68,"&lt;&gt;9999999",K68),9999999)</f>
        <v>0</v>
      </c>
      <c r="L74" s="27">
        <f t="shared" si="5"/>
        <v>0</v>
      </c>
      <c r="M74" s="27">
        <f t="shared" si="5"/>
        <v>0</v>
      </c>
      <c r="N74" s="27">
        <f t="shared" si="5"/>
        <v>0</v>
      </c>
      <c r="O74" s="4">
        <f t="shared" si="5"/>
        <v>0</v>
      </c>
      <c r="P74" s="27">
        <f t="shared" si="5"/>
        <v>0</v>
      </c>
      <c r="Q74" s="27">
        <f t="shared" si="5"/>
        <v>0</v>
      </c>
      <c r="R74" s="27">
        <f t="shared" si="5"/>
        <v>0</v>
      </c>
      <c r="S74" s="27">
        <f t="shared" si="5"/>
        <v>0</v>
      </c>
      <c r="T74" s="337"/>
      <c r="U74" s="338"/>
      <c r="V74" s="338"/>
      <c r="W74" s="337"/>
      <c r="Y74" s="539"/>
      <c r="Z74" s="541"/>
      <c r="AA74" s="4">
        <f>IF(COUNTIF(AA32,"&lt;&gt;9999999")+COUNTIF(AA38,"&lt;&gt;9999999")+COUNTIF(AA44,"&lt;&gt;9999999")+COUNTIF(AA50,"&lt;&gt;9999999")+COUNTIF(AA56,"&lt;&gt;9999999")+COUNTIF(AA62,"&lt;&gt;9999999")+COUNTIF(AA68,"&lt;&gt;9999999"),SUMIF(AA32,"&lt;&gt;9999999",AA32)+SUMIF(AA38,"&lt;&gt;9999999",AA38)+SUMIF(AA44,"&lt;&gt;9999999",AA44)+SUMIF(AA50,"&lt;&gt;9999999",AA50)+SUMIF(AA56,"&lt;&gt;9999999",AA56)+SUMIF(AA62,"&lt;&gt;9999999",AA62)+SUMIF(AA68,"&lt;&gt;9999999",AA68),9999999)</f>
        <v>0</v>
      </c>
      <c r="AB74" s="27">
        <f>IF(COUNTIF(AB32,"&lt;&gt;9999999")+COUNTIF(AB38,"&lt;&gt;9999999")+COUNTIF(AB44,"&lt;&gt;9999999")+COUNTIF(AB50,"&lt;&gt;9999999")+COUNTIF(AB56,"&lt;&gt;9999999")+COUNTIF(AB62,"&lt;&gt;9999999")+COUNTIF(AB68,"&lt;&gt;9999999"),SUMIF(AB32,"&lt;&gt;9999999",AB32)+SUMIF(AB38,"&lt;&gt;9999999",AB38)+SUMIF(AB44,"&lt;&gt;9999999",AB44)+SUMIF(AB50,"&lt;&gt;9999999",AB50)+SUMIF(AB56,"&lt;&gt;9999999",AB56)+SUMIF(AB62,"&lt;&gt;9999999",AB62)+SUMIF(AB68,"&lt;&gt;9999999",AB68),9999999)</f>
        <v>0</v>
      </c>
      <c r="AC74" s="27">
        <f t="shared" ref="AC74:AL74" si="6">IF(COUNTIF(AC32,"&lt;&gt;9999999")+COUNTIF(AC38,"&lt;&gt;9999999")+COUNTIF(AC44,"&lt;&gt;9999999")+COUNTIF(AC50,"&lt;&gt;9999999")+COUNTIF(AC56,"&lt;&gt;9999999")+COUNTIF(AC62,"&lt;&gt;9999999")+COUNTIF(AC68,"&lt;&gt;9999999"),SUMIF(AC32,"&lt;&gt;9999999",AC32)+SUMIF(AC38,"&lt;&gt;9999999",AC38)+SUMIF(AC44,"&lt;&gt;9999999",AC44)+SUMIF(AC50,"&lt;&gt;9999999",AC50)+SUMIF(AC56,"&lt;&gt;9999999",AC56)+SUMIF(AC62,"&lt;&gt;9999999",AC62)+SUMIF(AC68,"&lt;&gt;9999999",AC68),9999999)</f>
        <v>0</v>
      </c>
      <c r="AD74" s="27">
        <f t="shared" si="6"/>
        <v>0</v>
      </c>
      <c r="AE74" s="27">
        <f t="shared" si="6"/>
        <v>0</v>
      </c>
      <c r="AF74" s="27">
        <f t="shared" si="6"/>
        <v>0</v>
      </c>
      <c r="AG74" s="27">
        <f t="shared" si="6"/>
        <v>0</v>
      </c>
      <c r="AH74" s="4">
        <f t="shared" si="6"/>
        <v>0</v>
      </c>
      <c r="AI74" s="27">
        <f t="shared" si="6"/>
        <v>0</v>
      </c>
      <c r="AJ74" s="27">
        <f t="shared" si="6"/>
        <v>0</v>
      </c>
      <c r="AK74" s="27">
        <f t="shared" si="6"/>
        <v>0</v>
      </c>
      <c r="AL74" s="27">
        <f t="shared" si="6"/>
        <v>0</v>
      </c>
    </row>
    <row r="76" spans="1:38">
      <c r="A76" t="s">
        <v>162</v>
      </c>
      <c r="D76" s="4">
        <f t="shared" ref="D76:J76" si="7">SUM(D32,D38,D44,D50)</f>
        <v>0</v>
      </c>
      <c r="E76" s="91">
        <f t="shared" si="7"/>
        <v>0</v>
      </c>
      <c r="F76" s="4">
        <f t="shared" si="7"/>
        <v>0</v>
      </c>
      <c r="G76" s="91">
        <f t="shared" si="7"/>
        <v>0</v>
      </c>
      <c r="H76">
        <f t="shared" si="7"/>
        <v>0</v>
      </c>
      <c r="I76">
        <f t="shared" si="7"/>
        <v>0</v>
      </c>
      <c r="J76">
        <f t="shared" si="7"/>
        <v>0</v>
      </c>
      <c r="K76">
        <f t="shared" ref="K76:S76" si="8">SUM(K32,K38,K44,K50)</f>
        <v>0</v>
      </c>
      <c r="L76">
        <f t="shared" si="8"/>
        <v>0</v>
      </c>
      <c r="M76">
        <f t="shared" si="8"/>
        <v>0</v>
      </c>
      <c r="N76">
        <f t="shared" si="8"/>
        <v>0</v>
      </c>
      <c r="O76">
        <f t="shared" si="8"/>
        <v>0</v>
      </c>
      <c r="P76">
        <f t="shared" si="8"/>
        <v>0</v>
      </c>
      <c r="Q76">
        <f t="shared" si="8"/>
        <v>0</v>
      </c>
      <c r="R76">
        <f t="shared" si="8"/>
        <v>0</v>
      </c>
      <c r="S76">
        <f t="shared" si="8"/>
        <v>0</v>
      </c>
      <c r="Y76" t="s">
        <v>162</v>
      </c>
      <c r="AA76">
        <f>SUM(AA32,AA38,AA44,AA50)</f>
        <v>0</v>
      </c>
      <c r="AB76">
        <f t="shared" ref="AB76:AK76" si="9">SUM(AB32,AB38,AB44,AB50)</f>
        <v>0</v>
      </c>
      <c r="AC76">
        <f t="shared" si="9"/>
        <v>0</v>
      </c>
      <c r="AD76">
        <f t="shared" si="9"/>
        <v>0</v>
      </c>
      <c r="AE76">
        <f t="shared" si="9"/>
        <v>0</v>
      </c>
      <c r="AF76">
        <f t="shared" si="9"/>
        <v>0</v>
      </c>
      <c r="AG76">
        <f t="shared" si="9"/>
        <v>0</v>
      </c>
      <c r="AH76">
        <f t="shared" si="9"/>
        <v>0</v>
      </c>
      <c r="AI76">
        <f t="shared" si="9"/>
        <v>0</v>
      </c>
      <c r="AJ76">
        <f t="shared" si="9"/>
        <v>0</v>
      </c>
      <c r="AK76">
        <f t="shared" si="9"/>
        <v>0</v>
      </c>
      <c r="AL76">
        <f>SUM(AL32,AL38,AL44,AL50)</f>
        <v>0</v>
      </c>
    </row>
    <row r="80" spans="1:38" ht="16.8" thickBot="1">
      <c r="A80" s="143" t="s">
        <v>200</v>
      </c>
    </row>
    <row r="81" spans="1:43">
      <c r="A81" s="557"/>
      <c r="B81" s="555" t="s">
        <v>96</v>
      </c>
      <c r="C81" s="555"/>
      <c r="D81" s="555"/>
      <c r="E81" s="555" t="s">
        <v>97</v>
      </c>
      <c r="F81" s="555"/>
      <c r="G81" s="556"/>
      <c r="H81" s="528" t="s">
        <v>48</v>
      </c>
      <c r="I81" s="528"/>
      <c r="J81" s="528"/>
      <c r="K81" s="529"/>
      <c r="L81" s="527" t="s">
        <v>48</v>
      </c>
      <c r="M81" s="528"/>
      <c r="N81" s="528"/>
      <c r="O81" s="529"/>
      <c r="P81" s="527" t="s">
        <v>48</v>
      </c>
      <c r="Q81" s="528"/>
      <c r="R81" s="528"/>
      <c r="S81" s="529"/>
      <c r="T81" s="530" t="s">
        <v>49</v>
      </c>
      <c r="U81" s="531"/>
      <c r="V81" s="531"/>
      <c r="W81" s="532"/>
      <c r="X81" s="530" t="s">
        <v>49</v>
      </c>
      <c r="Y81" s="531"/>
      <c r="Z81" s="531"/>
      <c r="AA81" s="532"/>
      <c r="AB81" s="530" t="s">
        <v>49</v>
      </c>
      <c r="AC81" s="531"/>
      <c r="AD81" s="531"/>
      <c r="AE81" s="532"/>
      <c r="AF81" s="533" t="s">
        <v>95</v>
      </c>
      <c r="AG81" s="534"/>
      <c r="AH81" s="534"/>
      <c r="AI81" s="535"/>
      <c r="AJ81" s="533" t="s">
        <v>95</v>
      </c>
      <c r="AK81" s="534"/>
      <c r="AL81" s="534"/>
      <c r="AM81" s="535"/>
      <c r="AN81" s="533" t="s">
        <v>95</v>
      </c>
      <c r="AO81" s="534"/>
      <c r="AP81" s="534"/>
      <c r="AQ81" s="535"/>
    </row>
    <row r="82" spans="1:43">
      <c r="A82" s="558"/>
      <c r="B82" s="555"/>
      <c r="C82" s="555"/>
      <c r="D82" s="555"/>
      <c r="E82" s="555"/>
      <c r="F82" s="555"/>
      <c r="G82" s="556"/>
      <c r="H82" s="526" t="s">
        <v>64</v>
      </c>
      <c r="I82" s="523"/>
      <c r="J82" s="523"/>
      <c r="K82" s="523"/>
      <c r="L82" s="523" t="s">
        <v>65</v>
      </c>
      <c r="M82" s="523"/>
      <c r="N82" s="523"/>
      <c r="O82" s="523"/>
      <c r="P82" s="523" t="s">
        <v>101</v>
      </c>
      <c r="Q82" s="523"/>
      <c r="R82" s="523"/>
      <c r="S82" s="523"/>
      <c r="T82" s="523" t="s">
        <v>64</v>
      </c>
      <c r="U82" s="523"/>
      <c r="V82" s="523"/>
      <c r="W82" s="523"/>
      <c r="X82" s="523" t="s">
        <v>65</v>
      </c>
      <c r="Y82" s="523"/>
      <c r="Z82" s="523"/>
      <c r="AA82" s="523"/>
      <c r="AB82" s="523" t="s">
        <v>101</v>
      </c>
      <c r="AC82" s="523"/>
      <c r="AD82" s="523"/>
      <c r="AE82" s="523"/>
      <c r="AF82" s="523" t="s">
        <v>64</v>
      </c>
      <c r="AG82" s="523"/>
      <c r="AH82" s="523"/>
      <c r="AI82" s="523"/>
      <c r="AJ82" s="524" t="s">
        <v>65</v>
      </c>
      <c r="AK82" s="525"/>
      <c r="AL82" s="525"/>
      <c r="AM82" s="526"/>
      <c r="AN82" s="524" t="s">
        <v>101</v>
      </c>
      <c r="AO82" s="525"/>
      <c r="AP82" s="525"/>
      <c r="AQ82" s="526"/>
    </row>
    <row r="83" spans="1:43">
      <c r="A83" s="559"/>
      <c r="B83" s="317" t="s">
        <v>64</v>
      </c>
      <c r="C83" s="168" t="s">
        <v>65</v>
      </c>
      <c r="D83" s="168" t="s">
        <v>101</v>
      </c>
      <c r="E83" s="317" t="s">
        <v>64</v>
      </c>
      <c r="F83" s="317" t="s">
        <v>65</v>
      </c>
      <c r="G83" s="318" t="s">
        <v>101</v>
      </c>
      <c r="H83" s="169" t="s">
        <v>201</v>
      </c>
      <c r="I83" s="170" t="s">
        <v>98</v>
      </c>
      <c r="J83" s="170" t="s">
        <v>202</v>
      </c>
      <c r="K83" s="171" t="s">
        <v>70</v>
      </c>
      <c r="L83" s="169" t="str">
        <f>H83</f>
        <v>R5年度受診者数</v>
      </c>
      <c r="M83" s="170" t="s">
        <v>98</v>
      </c>
      <c r="N83" s="170" t="str">
        <f>J83</f>
        <v>R4年度受診者</v>
      </c>
      <c r="O83" s="171" t="s">
        <v>70</v>
      </c>
      <c r="P83" s="169" t="str">
        <f>H83</f>
        <v>R5年度受診者数</v>
      </c>
      <c r="Q83" s="170" t="s">
        <v>98</v>
      </c>
      <c r="R83" s="170" t="str">
        <f>J83</f>
        <v>R4年度受診者</v>
      </c>
      <c r="S83" s="171" t="s">
        <v>70</v>
      </c>
      <c r="T83" s="169" t="str">
        <f>H83</f>
        <v>R5年度受診者数</v>
      </c>
      <c r="U83" s="170" t="s">
        <v>98</v>
      </c>
      <c r="V83" s="170" t="str">
        <f>J83</f>
        <v>R4年度受診者</v>
      </c>
      <c r="W83" s="171" t="s">
        <v>70</v>
      </c>
      <c r="X83" s="169" t="str">
        <f>H83</f>
        <v>R5年度受診者数</v>
      </c>
      <c r="Y83" s="170" t="s">
        <v>98</v>
      </c>
      <c r="Z83" s="170" t="str">
        <f>J83</f>
        <v>R4年度受診者</v>
      </c>
      <c r="AA83" s="171" t="s">
        <v>70</v>
      </c>
      <c r="AB83" s="169" t="str">
        <f>H83</f>
        <v>R5年度受診者数</v>
      </c>
      <c r="AC83" s="170" t="s">
        <v>98</v>
      </c>
      <c r="AD83" s="170" t="str">
        <f>J83</f>
        <v>R4年度受診者</v>
      </c>
      <c r="AE83" s="171" t="s">
        <v>70</v>
      </c>
      <c r="AF83" s="169" t="str">
        <f>H83</f>
        <v>R5年度受診者数</v>
      </c>
      <c r="AG83" s="170" t="s">
        <v>98</v>
      </c>
      <c r="AH83" s="170" t="str">
        <f>J83</f>
        <v>R4年度受診者</v>
      </c>
      <c r="AI83" s="171" t="s">
        <v>70</v>
      </c>
      <c r="AJ83" s="169" t="str">
        <f>H83</f>
        <v>R5年度受診者数</v>
      </c>
      <c r="AK83" s="170" t="s">
        <v>98</v>
      </c>
      <c r="AL83" s="170" t="str">
        <f>J83</f>
        <v>R4年度受診者</v>
      </c>
      <c r="AM83" s="171" t="s">
        <v>70</v>
      </c>
      <c r="AN83" s="169" t="str">
        <f>H83</f>
        <v>R5年度受診者数</v>
      </c>
      <c r="AO83" s="170" t="s">
        <v>98</v>
      </c>
      <c r="AP83" s="170" t="str">
        <f>J83</f>
        <v>R4年度受診者</v>
      </c>
      <c r="AQ83" s="171" t="s">
        <v>70</v>
      </c>
    </row>
    <row r="84" spans="1:43">
      <c r="A84" s="36" t="s">
        <v>15</v>
      </c>
      <c r="B84" s="144">
        <f>'03_R5対象者数'!D14</f>
        <v>0</v>
      </c>
      <c r="C84" s="144">
        <f>'03_R5対象者数'!D32</f>
        <v>0</v>
      </c>
      <c r="D84" s="144">
        <f t="shared" ref="D84:D92" si="10">B84+C84</f>
        <v>0</v>
      </c>
      <c r="E84" s="145">
        <f>'03_R5対象者数'!E14</f>
        <v>0</v>
      </c>
      <c r="F84" s="145">
        <f>'03_R5対象者数'!E32</f>
        <v>0</v>
      </c>
      <c r="G84" s="146">
        <f t="shared" ref="G84:G92" si="11">E84+F84</f>
        <v>0</v>
      </c>
      <c r="H84" s="147">
        <f t="shared" ref="H84:H90" si="12">H94</f>
        <v>0</v>
      </c>
      <c r="I84" s="144">
        <f t="shared" ref="I84:J84" si="13">I94</f>
        <v>0</v>
      </c>
      <c r="J84" s="144">
        <f t="shared" si="13"/>
        <v>0</v>
      </c>
      <c r="K84" s="148" t="e">
        <f t="shared" ref="K84:K92" si="14">(H84+J84-I84)/E84</f>
        <v>#DIV/0!</v>
      </c>
      <c r="L84" s="149">
        <f>L94</f>
        <v>0</v>
      </c>
      <c r="M84" s="144">
        <f t="shared" ref="M84:N84" si="15">M94</f>
        <v>0</v>
      </c>
      <c r="N84" s="144">
        <f t="shared" si="15"/>
        <v>0</v>
      </c>
      <c r="O84" s="148" t="e">
        <f t="shared" ref="O84:O92" si="16">(L84+N84-M84)/F84</f>
        <v>#DIV/0!</v>
      </c>
      <c r="P84" s="149">
        <f t="shared" ref="P84:P90" si="17">H84+L84</f>
        <v>0</v>
      </c>
      <c r="Q84" s="144">
        <f t="shared" ref="Q84:Q90" si="18">I84+M84</f>
        <v>0</v>
      </c>
      <c r="R84" s="144">
        <f t="shared" ref="R84:R91" si="19">J84+N84</f>
        <v>0</v>
      </c>
      <c r="S84" s="148" t="e">
        <f t="shared" ref="S84:S92" si="20">(P84+R84-Q84)/G84</f>
        <v>#DIV/0!</v>
      </c>
      <c r="T84" s="291">
        <f>T94</f>
        <v>0</v>
      </c>
      <c r="U84" s="144">
        <f t="shared" ref="U84:V84" si="21">U94</f>
        <v>0</v>
      </c>
      <c r="V84" s="292">
        <f t="shared" si="21"/>
        <v>0</v>
      </c>
      <c r="W84" s="148" t="e">
        <f>(T84+V84-U84)/E84</f>
        <v>#DIV/0!</v>
      </c>
      <c r="X84" s="149">
        <f>X94</f>
        <v>0</v>
      </c>
      <c r="Y84" s="144">
        <f t="shared" ref="Y84:Z84" si="22">Y94</f>
        <v>0</v>
      </c>
      <c r="Z84" s="292">
        <f t="shared" si="22"/>
        <v>0</v>
      </c>
      <c r="AA84" s="148" t="e">
        <f t="shared" ref="AA84:AA92" si="23">(X84+Z84-Y84)/F84</f>
        <v>#DIV/0!</v>
      </c>
      <c r="AB84" s="149">
        <f>T84+X84</f>
        <v>0</v>
      </c>
      <c r="AC84" s="144">
        <f t="shared" ref="AC84:AC92" si="24">U84+Y84</f>
        <v>0</v>
      </c>
      <c r="AD84" s="144">
        <f t="shared" ref="AD84:AD92" si="25">V84+Z84</f>
        <v>0</v>
      </c>
      <c r="AE84" s="148" t="e">
        <f t="shared" ref="AE84:AE92" si="26">(AB84+AD84-AC84)/G84</f>
        <v>#DIV/0!</v>
      </c>
      <c r="AF84" s="149">
        <f>H84+T84</f>
        <v>0</v>
      </c>
      <c r="AG84" s="144">
        <f>I84+U84</f>
        <v>0</v>
      </c>
      <c r="AH84" s="144">
        <f t="shared" ref="AH84:AH91" si="27">J84+V84</f>
        <v>0</v>
      </c>
      <c r="AI84" s="148" t="e">
        <f t="shared" ref="AI84:AI91" si="28">(AF84+AH84-AG84)/E84</f>
        <v>#DIV/0!</v>
      </c>
      <c r="AJ84" s="149">
        <f t="shared" ref="AJ84:AJ91" si="29">L84+X84</f>
        <v>0</v>
      </c>
      <c r="AK84" s="144">
        <f t="shared" ref="AK84:AK91" si="30">M84+Y84</f>
        <v>0</v>
      </c>
      <c r="AL84" s="144">
        <f t="shared" ref="AL84:AL91" si="31">N84+Z84</f>
        <v>0</v>
      </c>
      <c r="AM84" s="148" t="e">
        <f t="shared" ref="AM84:AM92" si="32">(AJ84+AL84-AK84)/F84</f>
        <v>#DIV/0!</v>
      </c>
      <c r="AN84" s="149">
        <f t="shared" ref="AN84:AN92" si="33">AF84+AJ84</f>
        <v>0</v>
      </c>
      <c r="AO84" s="144">
        <f t="shared" ref="AO84:AO92" si="34">AG84+AK84</f>
        <v>0</v>
      </c>
      <c r="AP84" s="144">
        <f t="shared" ref="AP84:AP92" si="35">AH84+AL84</f>
        <v>0</v>
      </c>
      <c r="AQ84" s="148" t="e">
        <f t="shared" ref="AQ84:AQ92" si="36">(AN84+AP84-AO84)/G84</f>
        <v>#DIV/0!</v>
      </c>
    </row>
    <row r="85" spans="1:43">
      <c r="A85" s="36" t="s">
        <v>18</v>
      </c>
      <c r="B85" s="144">
        <f>'03_R5対象者数'!D16</f>
        <v>0</v>
      </c>
      <c r="C85" s="144">
        <f>'03_R5対象者数'!D34</f>
        <v>0</v>
      </c>
      <c r="D85" s="144">
        <f t="shared" si="10"/>
        <v>0</v>
      </c>
      <c r="E85" s="145">
        <f>'03_R5対象者数'!E16</f>
        <v>0</v>
      </c>
      <c r="F85" s="145">
        <f>'03_R5対象者数'!E34</f>
        <v>0</v>
      </c>
      <c r="G85" s="146">
        <f t="shared" si="11"/>
        <v>0</v>
      </c>
      <c r="H85" s="147">
        <f t="shared" si="12"/>
        <v>0</v>
      </c>
      <c r="I85" s="144">
        <f t="shared" ref="I85:J90" si="37">I95</f>
        <v>0</v>
      </c>
      <c r="J85" s="144">
        <f t="shared" si="37"/>
        <v>0</v>
      </c>
      <c r="K85" s="148" t="e">
        <f t="shared" si="14"/>
        <v>#DIV/0!</v>
      </c>
      <c r="L85" s="149">
        <f t="shared" ref="L85:N85" si="38">L95</f>
        <v>0</v>
      </c>
      <c r="M85" s="144">
        <f t="shared" si="38"/>
        <v>0</v>
      </c>
      <c r="N85" s="144">
        <f t="shared" si="38"/>
        <v>0</v>
      </c>
      <c r="O85" s="148" t="e">
        <f t="shared" si="16"/>
        <v>#DIV/0!</v>
      </c>
      <c r="P85" s="149">
        <f t="shared" si="17"/>
        <v>0</v>
      </c>
      <c r="Q85" s="144">
        <f t="shared" si="18"/>
        <v>0</v>
      </c>
      <c r="R85" s="144">
        <f t="shared" si="19"/>
        <v>0</v>
      </c>
      <c r="S85" s="148" t="e">
        <f t="shared" si="20"/>
        <v>#DIV/0!</v>
      </c>
      <c r="T85" s="291">
        <f t="shared" ref="T85:V85" si="39">T95</f>
        <v>0</v>
      </c>
      <c r="U85" s="144">
        <f t="shared" si="39"/>
        <v>0</v>
      </c>
      <c r="V85" s="292">
        <f t="shared" si="39"/>
        <v>0</v>
      </c>
      <c r="W85" s="148" t="e">
        <f>(T85+V85-U85)/E85</f>
        <v>#DIV/0!</v>
      </c>
      <c r="X85" s="149">
        <f t="shared" ref="X85:Z85" si="40">X95</f>
        <v>0</v>
      </c>
      <c r="Y85" s="144">
        <f t="shared" si="40"/>
        <v>0</v>
      </c>
      <c r="Z85" s="292">
        <f t="shared" si="40"/>
        <v>0</v>
      </c>
      <c r="AA85" s="148" t="e">
        <f t="shared" si="23"/>
        <v>#DIV/0!</v>
      </c>
      <c r="AB85" s="149">
        <f>T85+X85</f>
        <v>0</v>
      </c>
      <c r="AC85" s="144">
        <f t="shared" si="24"/>
        <v>0</v>
      </c>
      <c r="AD85" s="144">
        <f t="shared" si="25"/>
        <v>0</v>
      </c>
      <c r="AE85" s="148" t="e">
        <f t="shared" si="26"/>
        <v>#DIV/0!</v>
      </c>
      <c r="AF85" s="149">
        <f t="shared" ref="AF85:AF92" si="41">H85+T85</f>
        <v>0</v>
      </c>
      <c r="AG85" s="144">
        <f t="shared" ref="AG85:AG92" si="42">I85+U85</f>
        <v>0</v>
      </c>
      <c r="AH85" s="144">
        <f t="shared" si="27"/>
        <v>0</v>
      </c>
      <c r="AI85" s="148" t="e">
        <f t="shared" si="28"/>
        <v>#DIV/0!</v>
      </c>
      <c r="AJ85" s="149">
        <f t="shared" si="29"/>
        <v>0</v>
      </c>
      <c r="AK85" s="144">
        <f t="shared" si="30"/>
        <v>0</v>
      </c>
      <c r="AL85" s="144">
        <f t="shared" si="31"/>
        <v>0</v>
      </c>
      <c r="AM85" s="148" t="e">
        <f t="shared" si="32"/>
        <v>#DIV/0!</v>
      </c>
      <c r="AN85" s="149">
        <f t="shared" si="33"/>
        <v>0</v>
      </c>
      <c r="AO85" s="144">
        <f t="shared" si="34"/>
        <v>0</v>
      </c>
      <c r="AP85" s="144">
        <f t="shared" si="35"/>
        <v>0</v>
      </c>
      <c r="AQ85" s="148" t="e">
        <f t="shared" si="36"/>
        <v>#DIV/0!</v>
      </c>
    </row>
    <row r="86" spans="1:43">
      <c r="A86" s="36" t="s">
        <v>19</v>
      </c>
      <c r="B86" s="144">
        <f>'03_R5対象者数'!D18</f>
        <v>0</v>
      </c>
      <c r="C86" s="144">
        <f>'03_R5対象者数'!D36</f>
        <v>0</v>
      </c>
      <c r="D86" s="144">
        <f t="shared" si="10"/>
        <v>0</v>
      </c>
      <c r="E86" s="145">
        <f>'03_R5対象者数'!E18</f>
        <v>0</v>
      </c>
      <c r="F86" s="145">
        <f>'03_R5対象者数'!E36</f>
        <v>0</v>
      </c>
      <c r="G86" s="146">
        <f t="shared" si="11"/>
        <v>0</v>
      </c>
      <c r="H86" s="147">
        <f t="shared" si="12"/>
        <v>0</v>
      </c>
      <c r="I86" s="144">
        <f t="shared" si="37"/>
        <v>0</v>
      </c>
      <c r="J86" s="144">
        <f t="shared" si="37"/>
        <v>0</v>
      </c>
      <c r="K86" s="148" t="e">
        <f t="shared" si="14"/>
        <v>#DIV/0!</v>
      </c>
      <c r="L86" s="149">
        <f t="shared" ref="L86:N86" si="43">L96</f>
        <v>0</v>
      </c>
      <c r="M86" s="144">
        <f t="shared" si="43"/>
        <v>0</v>
      </c>
      <c r="N86" s="144">
        <f t="shared" si="43"/>
        <v>0</v>
      </c>
      <c r="O86" s="148" t="e">
        <f t="shared" si="16"/>
        <v>#DIV/0!</v>
      </c>
      <c r="P86" s="149">
        <f t="shared" si="17"/>
        <v>0</v>
      </c>
      <c r="Q86" s="144">
        <f t="shared" si="18"/>
        <v>0</v>
      </c>
      <c r="R86" s="144">
        <f t="shared" si="19"/>
        <v>0</v>
      </c>
      <c r="S86" s="148" t="e">
        <f t="shared" si="20"/>
        <v>#DIV/0!</v>
      </c>
      <c r="T86" s="291">
        <f t="shared" ref="T86:V86" si="44">T96</f>
        <v>0</v>
      </c>
      <c r="U86" s="144">
        <f t="shared" si="44"/>
        <v>0</v>
      </c>
      <c r="V86" s="292">
        <f t="shared" si="44"/>
        <v>0</v>
      </c>
      <c r="W86" s="148" t="e">
        <f>(T86+V86-U86)/E86</f>
        <v>#DIV/0!</v>
      </c>
      <c r="X86" s="149">
        <f t="shared" ref="X86:Z86" si="45">X96</f>
        <v>0</v>
      </c>
      <c r="Y86" s="144">
        <f t="shared" si="45"/>
        <v>0</v>
      </c>
      <c r="Z86" s="292">
        <f t="shared" si="45"/>
        <v>0</v>
      </c>
      <c r="AA86" s="148" t="e">
        <f t="shared" si="23"/>
        <v>#DIV/0!</v>
      </c>
      <c r="AB86" s="149">
        <f>T86+X86</f>
        <v>0</v>
      </c>
      <c r="AC86" s="144">
        <f t="shared" si="24"/>
        <v>0</v>
      </c>
      <c r="AD86" s="144">
        <f t="shared" si="25"/>
        <v>0</v>
      </c>
      <c r="AE86" s="148" t="e">
        <f t="shared" si="26"/>
        <v>#DIV/0!</v>
      </c>
      <c r="AF86" s="149">
        <f t="shared" si="41"/>
        <v>0</v>
      </c>
      <c r="AG86" s="144">
        <f t="shared" si="42"/>
        <v>0</v>
      </c>
      <c r="AH86" s="144">
        <f t="shared" si="27"/>
        <v>0</v>
      </c>
      <c r="AI86" s="148" t="e">
        <f t="shared" si="28"/>
        <v>#DIV/0!</v>
      </c>
      <c r="AJ86" s="149">
        <f t="shared" si="29"/>
        <v>0</v>
      </c>
      <c r="AK86" s="144">
        <f t="shared" si="30"/>
        <v>0</v>
      </c>
      <c r="AL86" s="144">
        <f t="shared" si="31"/>
        <v>0</v>
      </c>
      <c r="AM86" s="148" t="e">
        <f t="shared" si="32"/>
        <v>#DIV/0!</v>
      </c>
      <c r="AN86" s="149">
        <f t="shared" si="33"/>
        <v>0</v>
      </c>
      <c r="AO86" s="144">
        <f t="shared" si="34"/>
        <v>0</v>
      </c>
      <c r="AP86" s="144">
        <f t="shared" si="35"/>
        <v>0</v>
      </c>
      <c r="AQ86" s="148" t="e">
        <f t="shared" si="36"/>
        <v>#DIV/0!</v>
      </c>
    </row>
    <row r="87" spans="1:43">
      <c r="A87" s="36" t="s">
        <v>20</v>
      </c>
      <c r="B87" s="144">
        <f>'03_R5対象者数'!D20</f>
        <v>0</v>
      </c>
      <c r="C87" s="144">
        <f>'03_R5対象者数'!D38</f>
        <v>0</v>
      </c>
      <c r="D87" s="144">
        <f t="shared" si="10"/>
        <v>0</v>
      </c>
      <c r="E87" s="145">
        <f>'03_R5対象者数'!E20</f>
        <v>0</v>
      </c>
      <c r="F87" s="145">
        <f>'03_R5対象者数'!E38</f>
        <v>0</v>
      </c>
      <c r="G87" s="146">
        <f t="shared" si="11"/>
        <v>0</v>
      </c>
      <c r="H87" s="147">
        <f t="shared" si="12"/>
        <v>0</v>
      </c>
      <c r="I87" s="144">
        <f t="shared" si="37"/>
        <v>0</v>
      </c>
      <c r="J87" s="144">
        <f t="shared" si="37"/>
        <v>0</v>
      </c>
      <c r="K87" s="148" t="e">
        <f t="shared" si="14"/>
        <v>#DIV/0!</v>
      </c>
      <c r="L87" s="149">
        <f t="shared" ref="L87:N87" si="46">L97</f>
        <v>0</v>
      </c>
      <c r="M87" s="144">
        <f t="shared" si="46"/>
        <v>0</v>
      </c>
      <c r="N87" s="144">
        <f t="shared" si="46"/>
        <v>0</v>
      </c>
      <c r="O87" s="148" t="e">
        <f t="shared" si="16"/>
        <v>#DIV/0!</v>
      </c>
      <c r="P87" s="149">
        <f t="shared" si="17"/>
        <v>0</v>
      </c>
      <c r="Q87" s="144">
        <f t="shared" si="18"/>
        <v>0</v>
      </c>
      <c r="R87" s="144">
        <f t="shared" si="19"/>
        <v>0</v>
      </c>
      <c r="S87" s="148" t="e">
        <f t="shared" si="20"/>
        <v>#DIV/0!</v>
      </c>
      <c r="T87" s="291">
        <f t="shared" ref="T87:V87" si="47">T97</f>
        <v>0</v>
      </c>
      <c r="U87" s="144">
        <f t="shared" si="47"/>
        <v>0</v>
      </c>
      <c r="V87" s="292">
        <f t="shared" si="47"/>
        <v>0</v>
      </c>
      <c r="W87" s="148" t="e">
        <f t="shared" ref="W87:W91" si="48">(T87+V87-U87)/E87</f>
        <v>#DIV/0!</v>
      </c>
      <c r="X87" s="149">
        <f t="shared" ref="X87:Z87" si="49">X97</f>
        <v>0</v>
      </c>
      <c r="Y87" s="144">
        <f t="shared" si="49"/>
        <v>0</v>
      </c>
      <c r="Z87" s="292">
        <f t="shared" si="49"/>
        <v>0</v>
      </c>
      <c r="AA87" s="148" t="e">
        <f t="shared" si="23"/>
        <v>#DIV/0!</v>
      </c>
      <c r="AB87" s="149">
        <f t="shared" ref="AB87:AB92" si="50">T87+X87</f>
        <v>0</v>
      </c>
      <c r="AC87" s="144">
        <f t="shared" si="24"/>
        <v>0</v>
      </c>
      <c r="AD87" s="144">
        <f t="shared" si="25"/>
        <v>0</v>
      </c>
      <c r="AE87" s="148" t="e">
        <f t="shared" si="26"/>
        <v>#DIV/0!</v>
      </c>
      <c r="AF87" s="149">
        <f t="shared" si="41"/>
        <v>0</v>
      </c>
      <c r="AG87" s="144">
        <f t="shared" si="42"/>
        <v>0</v>
      </c>
      <c r="AH87" s="144">
        <f t="shared" si="27"/>
        <v>0</v>
      </c>
      <c r="AI87" s="148" t="e">
        <f t="shared" si="28"/>
        <v>#DIV/0!</v>
      </c>
      <c r="AJ87" s="149">
        <f t="shared" si="29"/>
        <v>0</v>
      </c>
      <c r="AK87" s="144">
        <f t="shared" si="30"/>
        <v>0</v>
      </c>
      <c r="AL87" s="144">
        <f t="shared" si="31"/>
        <v>0</v>
      </c>
      <c r="AM87" s="148" t="e">
        <f t="shared" si="32"/>
        <v>#DIV/0!</v>
      </c>
      <c r="AN87" s="149">
        <f t="shared" si="33"/>
        <v>0</v>
      </c>
      <c r="AO87" s="144">
        <f t="shared" si="34"/>
        <v>0</v>
      </c>
      <c r="AP87" s="144">
        <f t="shared" si="35"/>
        <v>0</v>
      </c>
      <c r="AQ87" s="148" t="e">
        <f t="shared" si="36"/>
        <v>#DIV/0!</v>
      </c>
    </row>
    <row r="88" spans="1:43">
      <c r="A88" s="36" t="s">
        <v>21</v>
      </c>
      <c r="B88" s="144">
        <f>'03_R5対象者数'!D22</f>
        <v>0</v>
      </c>
      <c r="C88" s="144">
        <f>'03_R5対象者数'!D40</f>
        <v>0</v>
      </c>
      <c r="D88" s="144">
        <f t="shared" si="10"/>
        <v>0</v>
      </c>
      <c r="E88" s="145">
        <f>'03_R5対象者数'!E22</f>
        <v>0</v>
      </c>
      <c r="F88" s="145">
        <f>'03_R5対象者数'!E40</f>
        <v>0</v>
      </c>
      <c r="G88" s="146">
        <f t="shared" si="11"/>
        <v>0</v>
      </c>
      <c r="H88" s="147">
        <f t="shared" si="12"/>
        <v>0</v>
      </c>
      <c r="I88" s="144">
        <f t="shared" si="37"/>
        <v>0</v>
      </c>
      <c r="J88" s="144">
        <f t="shared" si="37"/>
        <v>0</v>
      </c>
      <c r="K88" s="148" t="e">
        <f t="shared" si="14"/>
        <v>#DIV/0!</v>
      </c>
      <c r="L88" s="149">
        <f t="shared" ref="L88:N88" si="51">L98</f>
        <v>0</v>
      </c>
      <c r="M88" s="144">
        <f t="shared" si="51"/>
        <v>0</v>
      </c>
      <c r="N88" s="144">
        <f t="shared" si="51"/>
        <v>0</v>
      </c>
      <c r="O88" s="148" t="e">
        <f t="shared" si="16"/>
        <v>#DIV/0!</v>
      </c>
      <c r="P88" s="149">
        <f t="shared" si="17"/>
        <v>0</v>
      </c>
      <c r="Q88" s="144">
        <f t="shared" si="18"/>
        <v>0</v>
      </c>
      <c r="R88" s="144">
        <f t="shared" si="19"/>
        <v>0</v>
      </c>
      <c r="S88" s="148" t="e">
        <f t="shared" si="20"/>
        <v>#DIV/0!</v>
      </c>
      <c r="T88" s="291">
        <f t="shared" ref="T88:V88" si="52">T98</f>
        <v>0</v>
      </c>
      <c r="U88" s="144">
        <f t="shared" si="52"/>
        <v>0</v>
      </c>
      <c r="V88" s="292">
        <f t="shared" si="52"/>
        <v>0</v>
      </c>
      <c r="W88" s="148" t="e">
        <f t="shared" si="48"/>
        <v>#DIV/0!</v>
      </c>
      <c r="X88" s="149">
        <f t="shared" ref="X88:Z88" si="53">X98</f>
        <v>0</v>
      </c>
      <c r="Y88" s="144">
        <f t="shared" si="53"/>
        <v>0</v>
      </c>
      <c r="Z88" s="292">
        <f t="shared" si="53"/>
        <v>0</v>
      </c>
      <c r="AA88" s="148" t="e">
        <f t="shared" si="23"/>
        <v>#DIV/0!</v>
      </c>
      <c r="AB88" s="149">
        <f t="shared" si="50"/>
        <v>0</v>
      </c>
      <c r="AC88" s="144">
        <f t="shared" si="24"/>
        <v>0</v>
      </c>
      <c r="AD88" s="144">
        <f t="shared" si="25"/>
        <v>0</v>
      </c>
      <c r="AE88" s="148" t="e">
        <f t="shared" si="26"/>
        <v>#DIV/0!</v>
      </c>
      <c r="AF88" s="149">
        <f t="shared" si="41"/>
        <v>0</v>
      </c>
      <c r="AG88" s="144">
        <f t="shared" si="42"/>
        <v>0</v>
      </c>
      <c r="AH88" s="144">
        <f t="shared" si="27"/>
        <v>0</v>
      </c>
      <c r="AI88" s="148" t="e">
        <f t="shared" si="28"/>
        <v>#DIV/0!</v>
      </c>
      <c r="AJ88" s="149">
        <f t="shared" si="29"/>
        <v>0</v>
      </c>
      <c r="AK88" s="144">
        <f t="shared" si="30"/>
        <v>0</v>
      </c>
      <c r="AL88" s="144">
        <f t="shared" si="31"/>
        <v>0</v>
      </c>
      <c r="AM88" s="148" t="e">
        <f t="shared" si="32"/>
        <v>#DIV/0!</v>
      </c>
      <c r="AN88" s="149">
        <f t="shared" si="33"/>
        <v>0</v>
      </c>
      <c r="AO88" s="144">
        <f t="shared" si="34"/>
        <v>0</v>
      </c>
      <c r="AP88" s="144">
        <f t="shared" si="35"/>
        <v>0</v>
      </c>
      <c r="AQ88" s="148" t="e">
        <f t="shared" si="36"/>
        <v>#DIV/0!</v>
      </c>
    </row>
    <row r="89" spans="1:43">
      <c r="A89" s="36" t="s">
        <v>22</v>
      </c>
      <c r="B89" s="144">
        <f>'03_R5対象者数'!D24</f>
        <v>0</v>
      </c>
      <c r="C89" s="144">
        <f>'03_R5対象者数'!D42</f>
        <v>0</v>
      </c>
      <c r="D89" s="144">
        <f t="shared" si="10"/>
        <v>0</v>
      </c>
      <c r="E89" s="145">
        <f>'03_R5対象者数'!E24</f>
        <v>0</v>
      </c>
      <c r="F89" s="145">
        <f>'03_R5対象者数'!E42</f>
        <v>0</v>
      </c>
      <c r="G89" s="146">
        <f t="shared" si="11"/>
        <v>0</v>
      </c>
      <c r="H89" s="147">
        <f t="shared" si="12"/>
        <v>0</v>
      </c>
      <c r="I89" s="144">
        <f t="shared" si="37"/>
        <v>0</v>
      </c>
      <c r="J89" s="144">
        <f t="shared" si="37"/>
        <v>0</v>
      </c>
      <c r="K89" s="148" t="e">
        <f t="shared" si="14"/>
        <v>#DIV/0!</v>
      </c>
      <c r="L89" s="149">
        <f t="shared" ref="L89:N89" si="54">L99</f>
        <v>0</v>
      </c>
      <c r="M89" s="144">
        <f t="shared" si="54"/>
        <v>0</v>
      </c>
      <c r="N89" s="144">
        <f t="shared" si="54"/>
        <v>0</v>
      </c>
      <c r="O89" s="148" t="e">
        <f t="shared" si="16"/>
        <v>#DIV/0!</v>
      </c>
      <c r="P89" s="149">
        <f t="shared" si="17"/>
        <v>0</v>
      </c>
      <c r="Q89" s="144">
        <f t="shared" si="18"/>
        <v>0</v>
      </c>
      <c r="R89" s="144">
        <f t="shared" si="19"/>
        <v>0</v>
      </c>
      <c r="S89" s="148" t="e">
        <f t="shared" si="20"/>
        <v>#DIV/0!</v>
      </c>
      <c r="T89" s="291">
        <f t="shared" ref="T89:V89" si="55">T99</f>
        <v>0</v>
      </c>
      <c r="U89" s="144">
        <f t="shared" si="55"/>
        <v>0</v>
      </c>
      <c r="V89" s="292">
        <f t="shared" si="55"/>
        <v>0</v>
      </c>
      <c r="W89" s="148" t="e">
        <f t="shared" si="48"/>
        <v>#DIV/0!</v>
      </c>
      <c r="X89" s="149">
        <f t="shared" ref="X89:Z89" si="56">X99</f>
        <v>0</v>
      </c>
      <c r="Y89" s="144">
        <f t="shared" si="56"/>
        <v>0</v>
      </c>
      <c r="Z89" s="292">
        <f t="shared" si="56"/>
        <v>0</v>
      </c>
      <c r="AA89" s="148" t="e">
        <f t="shared" si="23"/>
        <v>#DIV/0!</v>
      </c>
      <c r="AB89" s="149">
        <f t="shared" si="50"/>
        <v>0</v>
      </c>
      <c r="AC89" s="144">
        <f t="shared" si="24"/>
        <v>0</v>
      </c>
      <c r="AD89" s="144">
        <f t="shared" si="25"/>
        <v>0</v>
      </c>
      <c r="AE89" s="148" t="e">
        <f t="shared" si="26"/>
        <v>#DIV/0!</v>
      </c>
      <c r="AF89" s="149">
        <f t="shared" si="41"/>
        <v>0</v>
      </c>
      <c r="AG89" s="144">
        <f t="shared" si="42"/>
        <v>0</v>
      </c>
      <c r="AH89" s="144">
        <f t="shared" si="27"/>
        <v>0</v>
      </c>
      <c r="AI89" s="148" t="e">
        <f t="shared" si="28"/>
        <v>#DIV/0!</v>
      </c>
      <c r="AJ89" s="149">
        <f t="shared" si="29"/>
        <v>0</v>
      </c>
      <c r="AK89" s="144">
        <f t="shared" si="30"/>
        <v>0</v>
      </c>
      <c r="AL89" s="144">
        <f t="shared" si="31"/>
        <v>0</v>
      </c>
      <c r="AM89" s="148" t="e">
        <f t="shared" si="32"/>
        <v>#DIV/0!</v>
      </c>
      <c r="AN89" s="149">
        <f t="shared" si="33"/>
        <v>0</v>
      </c>
      <c r="AO89" s="144">
        <f t="shared" si="34"/>
        <v>0</v>
      </c>
      <c r="AP89" s="144">
        <f t="shared" si="35"/>
        <v>0</v>
      </c>
      <c r="AQ89" s="148" t="e">
        <f t="shared" si="36"/>
        <v>#DIV/0!</v>
      </c>
    </row>
    <row r="90" spans="1:43">
      <c r="A90" s="36" t="s">
        <v>23</v>
      </c>
      <c r="B90" s="144">
        <f>'03_R5対象者数'!D26</f>
        <v>0</v>
      </c>
      <c r="C90" s="144">
        <f>'03_R5対象者数'!D44</f>
        <v>0</v>
      </c>
      <c r="D90" s="144">
        <f t="shared" si="10"/>
        <v>0</v>
      </c>
      <c r="E90" s="145">
        <f>'03_R5対象者数'!E26</f>
        <v>0</v>
      </c>
      <c r="F90" s="145">
        <f>'03_R5対象者数'!E44</f>
        <v>0</v>
      </c>
      <c r="G90" s="146">
        <f t="shared" si="11"/>
        <v>0</v>
      </c>
      <c r="H90" s="147">
        <f t="shared" si="12"/>
        <v>0</v>
      </c>
      <c r="I90" s="144">
        <f t="shared" si="37"/>
        <v>0</v>
      </c>
      <c r="J90" s="144">
        <f t="shared" si="37"/>
        <v>0</v>
      </c>
      <c r="K90" s="148" t="e">
        <f t="shared" si="14"/>
        <v>#DIV/0!</v>
      </c>
      <c r="L90" s="149">
        <f t="shared" ref="L90:N90" si="57">L100</f>
        <v>0</v>
      </c>
      <c r="M90" s="144">
        <f t="shared" si="57"/>
        <v>0</v>
      </c>
      <c r="N90" s="144">
        <f t="shared" si="57"/>
        <v>0</v>
      </c>
      <c r="O90" s="148" t="e">
        <f t="shared" si="16"/>
        <v>#DIV/0!</v>
      </c>
      <c r="P90" s="149">
        <f t="shared" si="17"/>
        <v>0</v>
      </c>
      <c r="Q90" s="144">
        <f t="shared" si="18"/>
        <v>0</v>
      </c>
      <c r="R90" s="144">
        <f t="shared" si="19"/>
        <v>0</v>
      </c>
      <c r="S90" s="148" t="e">
        <f t="shared" si="20"/>
        <v>#DIV/0!</v>
      </c>
      <c r="T90" s="291">
        <f t="shared" ref="T90:V90" si="58">T100</f>
        <v>0</v>
      </c>
      <c r="U90" s="144">
        <f t="shared" si="58"/>
        <v>0</v>
      </c>
      <c r="V90" s="292">
        <f t="shared" si="58"/>
        <v>0</v>
      </c>
      <c r="W90" s="148" t="e">
        <f t="shared" si="48"/>
        <v>#DIV/0!</v>
      </c>
      <c r="X90" s="149">
        <f t="shared" ref="X90:Z90" si="59">X100</f>
        <v>0</v>
      </c>
      <c r="Y90" s="144">
        <f t="shared" si="59"/>
        <v>0</v>
      </c>
      <c r="Z90" s="292">
        <f t="shared" si="59"/>
        <v>0</v>
      </c>
      <c r="AA90" s="148" t="e">
        <f t="shared" si="23"/>
        <v>#DIV/0!</v>
      </c>
      <c r="AB90" s="149">
        <f t="shared" si="50"/>
        <v>0</v>
      </c>
      <c r="AC90" s="144">
        <f t="shared" si="24"/>
        <v>0</v>
      </c>
      <c r="AD90" s="144">
        <f t="shared" si="25"/>
        <v>0</v>
      </c>
      <c r="AE90" s="148" t="e">
        <f t="shared" si="26"/>
        <v>#DIV/0!</v>
      </c>
      <c r="AF90" s="149">
        <f t="shared" si="41"/>
        <v>0</v>
      </c>
      <c r="AG90" s="144">
        <f t="shared" si="42"/>
        <v>0</v>
      </c>
      <c r="AH90" s="144">
        <f t="shared" si="27"/>
        <v>0</v>
      </c>
      <c r="AI90" s="148" t="e">
        <f t="shared" si="28"/>
        <v>#DIV/0!</v>
      </c>
      <c r="AJ90" s="149">
        <f t="shared" si="29"/>
        <v>0</v>
      </c>
      <c r="AK90" s="144">
        <f t="shared" si="30"/>
        <v>0</v>
      </c>
      <c r="AL90" s="144">
        <f t="shared" si="31"/>
        <v>0</v>
      </c>
      <c r="AM90" s="148" t="e">
        <f t="shared" si="32"/>
        <v>#DIV/0!</v>
      </c>
      <c r="AN90" s="149">
        <f t="shared" si="33"/>
        <v>0</v>
      </c>
      <c r="AO90" s="144">
        <f t="shared" si="34"/>
        <v>0</v>
      </c>
      <c r="AP90" s="144">
        <f t="shared" si="35"/>
        <v>0</v>
      </c>
      <c r="AQ90" s="148" t="e">
        <f t="shared" si="36"/>
        <v>#DIV/0!</v>
      </c>
    </row>
    <row r="91" spans="1:43">
      <c r="A91" s="36" t="s">
        <v>135</v>
      </c>
      <c r="B91" s="144">
        <f>'03_R5対象者数'!D28</f>
        <v>0</v>
      </c>
      <c r="C91" s="144">
        <f>'03_R5対象者数'!D46</f>
        <v>0</v>
      </c>
      <c r="D91" s="144">
        <f t="shared" ref="D91" si="60">B91+C91</f>
        <v>0</v>
      </c>
      <c r="E91" s="145">
        <f>'03_R5対象者数'!E28</f>
        <v>0</v>
      </c>
      <c r="F91" s="145">
        <f>'03_R5対象者数'!E46</f>
        <v>0</v>
      </c>
      <c r="G91" s="146">
        <f t="shared" ref="G91" si="61">E91+F91</f>
        <v>0</v>
      </c>
      <c r="H91" s="147">
        <f>H101+H102</f>
        <v>0</v>
      </c>
      <c r="I91" s="144">
        <f>I101+I102</f>
        <v>0</v>
      </c>
      <c r="J91" s="144">
        <f>J101+J102</f>
        <v>0</v>
      </c>
      <c r="K91" s="148" t="e">
        <f>(H91+J91-I91)/E91</f>
        <v>#DIV/0!</v>
      </c>
      <c r="L91" s="149">
        <f>L101+L102</f>
        <v>0</v>
      </c>
      <c r="M91" s="144">
        <f>M101+M102</f>
        <v>0</v>
      </c>
      <c r="N91" s="144">
        <f>N101+N102</f>
        <v>0</v>
      </c>
      <c r="O91" s="148" t="e">
        <f t="shared" si="16"/>
        <v>#DIV/0!</v>
      </c>
      <c r="P91" s="149">
        <f>H91+L91</f>
        <v>0</v>
      </c>
      <c r="Q91" s="144">
        <f>I91+M91</f>
        <v>0</v>
      </c>
      <c r="R91" s="144">
        <f t="shared" si="19"/>
        <v>0</v>
      </c>
      <c r="S91" s="148" t="e">
        <f t="shared" si="20"/>
        <v>#DIV/0!</v>
      </c>
      <c r="T91" s="291">
        <f>T101+T102</f>
        <v>0</v>
      </c>
      <c r="U91" s="144">
        <f>U101+U102</f>
        <v>0</v>
      </c>
      <c r="V91" s="292">
        <f>V101+V102</f>
        <v>0</v>
      </c>
      <c r="W91" s="148" t="e">
        <f t="shared" si="48"/>
        <v>#DIV/0!</v>
      </c>
      <c r="X91" s="149">
        <f>X101+X102</f>
        <v>0</v>
      </c>
      <c r="Y91" s="144">
        <f>Y101+Y102</f>
        <v>0</v>
      </c>
      <c r="Z91" s="292">
        <f>Z101+Z102</f>
        <v>0</v>
      </c>
      <c r="AA91" s="148" t="e">
        <f t="shared" si="23"/>
        <v>#DIV/0!</v>
      </c>
      <c r="AB91" s="149">
        <f>T91+X91</f>
        <v>0</v>
      </c>
      <c r="AC91" s="144">
        <f>U91+Y91</f>
        <v>0</v>
      </c>
      <c r="AD91" s="144">
        <f t="shared" si="25"/>
        <v>0</v>
      </c>
      <c r="AE91" s="148" t="e">
        <f t="shared" si="26"/>
        <v>#DIV/0!</v>
      </c>
      <c r="AF91" s="149">
        <f t="shared" si="41"/>
        <v>0</v>
      </c>
      <c r="AG91" s="144">
        <f t="shared" si="42"/>
        <v>0</v>
      </c>
      <c r="AH91" s="144">
        <f t="shared" si="27"/>
        <v>0</v>
      </c>
      <c r="AI91" s="148" t="e">
        <f t="shared" si="28"/>
        <v>#DIV/0!</v>
      </c>
      <c r="AJ91" s="149">
        <f t="shared" si="29"/>
        <v>0</v>
      </c>
      <c r="AK91" s="144">
        <f t="shared" si="30"/>
        <v>0</v>
      </c>
      <c r="AL91" s="144">
        <f t="shared" si="31"/>
        <v>0</v>
      </c>
      <c r="AM91" s="148" t="e">
        <f t="shared" si="32"/>
        <v>#DIV/0!</v>
      </c>
      <c r="AN91" s="149">
        <f t="shared" si="33"/>
        <v>0</v>
      </c>
      <c r="AO91" s="144">
        <f t="shared" si="34"/>
        <v>0</v>
      </c>
      <c r="AP91" s="144">
        <f t="shared" si="35"/>
        <v>0</v>
      </c>
      <c r="AQ91" s="148" t="e">
        <f t="shared" si="36"/>
        <v>#DIV/0!</v>
      </c>
    </row>
    <row r="92" spans="1:43" ht="13.5" customHeight="1" thickBot="1">
      <c r="A92" s="97" t="s">
        <v>138</v>
      </c>
      <c r="B92" s="144">
        <f>SUM(B86:B91)</f>
        <v>0</v>
      </c>
      <c r="C92" s="144">
        <f>SUM(C86:C91)</f>
        <v>0</v>
      </c>
      <c r="D92" s="144">
        <f t="shared" si="10"/>
        <v>0</v>
      </c>
      <c r="E92" s="145">
        <f>SUM(E86:E91)</f>
        <v>0</v>
      </c>
      <c r="F92" s="145">
        <f>SUM(F86:F91)</f>
        <v>0</v>
      </c>
      <c r="G92" s="146">
        <f t="shared" si="11"/>
        <v>0</v>
      </c>
      <c r="H92" s="150">
        <f>SUM(H86:H91)</f>
        <v>0</v>
      </c>
      <c r="I92" s="151">
        <f>SUM(I86:I91)</f>
        <v>0</v>
      </c>
      <c r="J92" s="151">
        <f>SUM(J86:J91)</f>
        <v>0</v>
      </c>
      <c r="K92" s="152" t="e">
        <f t="shared" si="14"/>
        <v>#DIV/0!</v>
      </c>
      <c r="L92" s="150">
        <f>SUM(L86:L91)</f>
        <v>0</v>
      </c>
      <c r="M92" s="151">
        <f>SUM(M86:M91)</f>
        <v>0</v>
      </c>
      <c r="N92" s="151">
        <f>SUM(N86:N91)</f>
        <v>0</v>
      </c>
      <c r="O92" s="152" t="e">
        <f t="shared" si="16"/>
        <v>#DIV/0!</v>
      </c>
      <c r="P92" s="150">
        <f>SUM(P86:P91)</f>
        <v>0</v>
      </c>
      <c r="Q92" s="151">
        <f>SUM(Q86:Q91)</f>
        <v>0</v>
      </c>
      <c r="R92" s="151">
        <f>SUM(R86:R91)</f>
        <v>0</v>
      </c>
      <c r="S92" s="152" t="e">
        <f t="shared" si="20"/>
        <v>#DIV/0!</v>
      </c>
      <c r="T92" s="291">
        <f>SUM(T86:T91)</f>
        <v>0</v>
      </c>
      <c r="U92" s="151">
        <f>SUM(U86:U91)</f>
        <v>0</v>
      </c>
      <c r="V92" s="292">
        <f>SUM(V86:V91)</f>
        <v>0</v>
      </c>
      <c r="W92" s="152" t="e">
        <f>(T92+V92-U92)/E92</f>
        <v>#DIV/0!</v>
      </c>
      <c r="X92" s="150">
        <f>SUM(X86:X91)</f>
        <v>0</v>
      </c>
      <c r="Y92" s="151">
        <f>SUM(Y86:Y91)</f>
        <v>0</v>
      </c>
      <c r="Z92" s="292">
        <f>SUM(Z86:Z91)</f>
        <v>0</v>
      </c>
      <c r="AA92" s="152" t="e">
        <f t="shared" si="23"/>
        <v>#DIV/0!</v>
      </c>
      <c r="AB92" s="150">
        <f t="shared" si="50"/>
        <v>0</v>
      </c>
      <c r="AC92" s="151">
        <f t="shared" si="24"/>
        <v>0</v>
      </c>
      <c r="AD92" s="151">
        <f t="shared" si="25"/>
        <v>0</v>
      </c>
      <c r="AE92" s="152" t="e">
        <f t="shared" si="26"/>
        <v>#DIV/0!</v>
      </c>
      <c r="AF92" s="150">
        <f t="shared" si="41"/>
        <v>0</v>
      </c>
      <c r="AG92" s="151">
        <f t="shared" si="42"/>
        <v>0</v>
      </c>
      <c r="AH92" s="151">
        <f>J92+V92</f>
        <v>0</v>
      </c>
      <c r="AI92" s="152" t="e">
        <f>(AF92+AH92-AG92)/E92</f>
        <v>#DIV/0!</v>
      </c>
      <c r="AJ92" s="150">
        <f>L92+X92</f>
        <v>0</v>
      </c>
      <c r="AK92" s="151">
        <f>M92+Y92</f>
        <v>0</v>
      </c>
      <c r="AL92" s="151">
        <f>N92+Z92</f>
        <v>0</v>
      </c>
      <c r="AM92" s="152" t="e">
        <f t="shared" si="32"/>
        <v>#DIV/0!</v>
      </c>
      <c r="AN92" s="150">
        <f t="shared" si="33"/>
        <v>0</v>
      </c>
      <c r="AO92" s="151">
        <f t="shared" si="34"/>
        <v>0</v>
      </c>
      <c r="AP92" s="151">
        <f t="shared" si="35"/>
        <v>0</v>
      </c>
      <c r="AQ92" s="152" t="e">
        <f t="shared" si="36"/>
        <v>#DIV/0!</v>
      </c>
    </row>
    <row r="94" spans="1:43">
      <c r="H94">
        <f t="shared" ref="H94:H103" si="62">INDEX($P$15:$P$74,(ROW(P15)-14)*6)</f>
        <v>0</v>
      </c>
      <c r="I94">
        <f>INDEX($T$15:$T$74,(ROW(T15)-14)*6-2)</f>
        <v>0</v>
      </c>
      <c r="J94">
        <f>INDEX($AI$15:$AI$74,(ROW(AI15)-14)*6)</f>
        <v>0</v>
      </c>
      <c r="L94">
        <f>INDEX($Q$15:$Q$74,(ROW(Q15)-14)*6)</f>
        <v>0</v>
      </c>
      <c r="M94">
        <f>INDEX($U$15:$U$74,(ROW(U15)-14)*6-2)</f>
        <v>0</v>
      </c>
      <c r="N94">
        <f>INDEX($AJ$15:$AJ$74,(ROW(AJ15)-14)*6)</f>
        <v>0</v>
      </c>
      <c r="T94">
        <f>INDEX($R$15:$R$74,(ROW(R15)-14)*6)</f>
        <v>0</v>
      </c>
      <c r="U94">
        <f>INDEX($V$15:$V$74,(ROW(V15)-14)*6-2)</f>
        <v>0</v>
      </c>
      <c r="V94">
        <f>INDEX($AK$15:$AK$74,(ROW(AK15)-14)*6)</f>
        <v>0</v>
      </c>
      <c r="X94">
        <f>INDEX($S$15:$S$74,(ROW(S15)-14)*6)</f>
        <v>0</v>
      </c>
      <c r="Y94">
        <f>INDEX($W$15:$W$74,(ROW(W15)-14)*6-2)</f>
        <v>0</v>
      </c>
      <c r="Z94">
        <f>INDEX($AL$15:$AL$74,(ROW(AL15)-14)*6)</f>
        <v>0</v>
      </c>
    </row>
    <row r="95" spans="1:43">
      <c r="H95">
        <f t="shared" si="62"/>
        <v>0</v>
      </c>
      <c r="I95">
        <f t="shared" ref="I95:I103" si="63">INDEX($T$15:$T$74,(ROW(T16)-14)*6-2)</f>
        <v>0</v>
      </c>
      <c r="J95">
        <f t="shared" ref="J95:J102" si="64">INDEX($AI$15:$AI$74,(ROW(AI16)-14)*6)</f>
        <v>0</v>
      </c>
      <c r="L95">
        <f t="shared" ref="L95:L103" si="65">INDEX($Q$15:$Q$74,(ROW(Q16)-14)*6)</f>
        <v>0</v>
      </c>
      <c r="M95">
        <f t="shared" ref="M95:M103" si="66">INDEX($U$15:$U$74,(ROW(U16)-14)*6-2)</f>
        <v>0</v>
      </c>
      <c r="N95">
        <f t="shared" ref="N95:N103" si="67">INDEX($AJ$15:$AJ$74,(ROW(AJ16)-14)*6)</f>
        <v>0</v>
      </c>
      <c r="T95">
        <f t="shared" ref="T95:T103" si="68">INDEX($R$15:$R$74,(ROW(R16)-14)*6)</f>
        <v>0</v>
      </c>
      <c r="U95">
        <f t="shared" ref="U95:U103" si="69">INDEX($V$15:$V$74,(ROW(V16)-14)*6-2)</f>
        <v>0</v>
      </c>
      <c r="V95">
        <f t="shared" ref="V95:V103" si="70">INDEX($AK$15:$AK$74,(ROW(AK16)-14)*6)</f>
        <v>0</v>
      </c>
      <c r="X95">
        <f t="shared" ref="X95:X103" si="71">INDEX($S$15:$S$74,(ROW(S16)-14)*6)</f>
        <v>0</v>
      </c>
      <c r="Y95">
        <f t="shared" ref="Y95:Y103" si="72">INDEX($W$15:$W$74,(ROW(W16)-14)*6-2)</f>
        <v>0</v>
      </c>
      <c r="Z95">
        <f t="shared" ref="Z95:Z103" si="73">INDEX($AL$15:$AL$74,(ROW(AL16)-14)*6)</f>
        <v>0</v>
      </c>
    </row>
    <row r="96" spans="1:43">
      <c r="H96">
        <f t="shared" si="62"/>
        <v>0</v>
      </c>
      <c r="I96">
        <f t="shared" si="63"/>
        <v>0</v>
      </c>
      <c r="J96">
        <f t="shared" si="64"/>
        <v>0</v>
      </c>
      <c r="L96">
        <f t="shared" si="65"/>
        <v>0</v>
      </c>
      <c r="M96">
        <f t="shared" si="66"/>
        <v>0</v>
      </c>
      <c r="N96">
        <f t="shared" si="67"/>
        <v>0</v>
      </c>
      <c r="T96">
        <f t="shared" si="68"/>
        <v>0</v>
      </c>
      <c r="U96">
        <f t="shared" si="69"/>
        <v>0</v>
      </c>
      <c r="V96">
        <f t="shared" si="70"/>
        <v>0</v>
      </c>
      <c r="X96">
        <f t="shared" si="71"/>
        <v>0</v>
      </c>
      <c r="Y96">
        <f t="shared" si="72"/>
        <v>0</v>
      </c>
      <c r="Z96">
        <f t="shared" si="73"/>
        <v>0</v>
      </c>
    </row>
    <row r="97" spans="7:26">
      <c r="H97">
        <f t="shared" si="62"/>
        <v>0</v>
      </c>
      <c r="I97">
        <f t="shared" si="63"/>
        <v>0</v>
      </c>
      <c r="J97">
        <f t="shared" si="64"/>
        <v>0</v>
      </c>
      <c r="L97">
        <f t="shared" si="65"/>
        <v>0</v>
      </c>
      <c r="M97">
        <f t="shared" si="66"/>
        <v>0</v>
      </c>
      <c r="N97">
        <f t="shared" si="67"/>
        <v>0</v>
      </c>
      <c r="T97">
        <f t="shared" si="68"/>
        <v>0</v>
      </c>
      <c r="U97">
        <f t="shared" si="69"/>
        <v>0</v>
      </c>
      <c r="V97">
        <f t="shared" si="70"/>
        <v>0</v>
      </c>
      <c r="X97">
        <f t="shared" si="71"/>
        <v>0</v>
      </c>
      <c r="Y97">
        <f t="shared" si="72"/>
        <v>0</v>
      </c>
      <c r="Z97">
        <f t="shared" si="73"/>
        <v>0</v>
      </c>
    </row>
    <row r="98" spans="7:26">
      <c r="H98">
        <f t="shared" si="62"/>
        <v>0</v>
      </c>
      <c r="I98">
        <f t="shared" si="63"/>
        <v>0</v>
      </c>
      <c r="J98">
        <f t="shared" si="64"/>
        <v>0</v>
      </c>
      <c r="L98">
        <f t="shared" si="65"/>
        <v>0</v>
      </c>
      <c r="M98">
        <f t="shared" si="66"/>
        <v>0</v>
      </c>
      <c r="N98">
        <f t="shared" si="67"/>
        <v>0</v>
      </c>
      <c r="T98">
        <f t="shared" si="68"/>
        <v>0</v>
      </c>
      <c r="U98">
        <f t="shared" si="69"/>
        <v>0</v>
      </c>
      <c r="V98">
        <f t="shared" si="70"/>
        <v>0</v>
      </c>
      <c r="X98">
        <f t="shared" si="71"/>
        <v>0</v>
      </c>
      <c r="Y98">
        <f t="shared" si="72"/>
        <v>0</v>
      </c>
      <c r="Z98">
        <f t="shared" si="73"/>
        <v>0</v>
      </c>
    </row>
    <row r="99" spans="7:26">
      <c r="H99">
        <f t="shared" si="62"/>
        <v>0</v>
      </c>
      <c r="I99">
        <f t="shared" si="63"/>
        <v>0</v>
      </c>
      <c r="J99">
        <f t="shared" si="64"/>
        <v>0</v>
      </c>
      <c r="L99">
        <f t="shared" si="65"/>
        <v>0</v>
      </c>
      <c r="M99">
        <f t="shared" si="66"/>
        <v>0</v>
      </c>
      <c r="N99">
        <f t="shared" si="67"/>
        <v>0</v>
      </c>
      <c r="T99">
        <f t="shared" si="68"/>
        <v>0</v>
      </c>
      <c r="U99">
        <f t="shared" si="69"/>
        <v>0</v>
      </c>
      <c r="V99">
        <f t="shared" si="70"/>
        <v>0</v>
      </c>
      <c r="X99">
        <f t="shared" si="71"/>
        <v>0</v>
      </c>
      <c r="Y99">
        <f t="shared" si="72"/>
        <v>0</v>
      </c>
      <c r="Z99">
        <f t="shared" si="73"/>
        <v>0</v>
      </c>
    </row>
    <row r="100" spans="7:26">
      <c r="H100">
        <f t="shared" si="62"/>
        <v>0</v>
      </c>
      <c r="I100">
        <f t="shared" si="63"/>
        <v>0</v>
      </c>
      <c r="J100">
        <f t="shared" si="64"/>
        <v>0</v>
      </c>
      <c r="L100">
        <f t="shared" si="65"/>
        <v>0</v>
      </c>
      <c r="M100">
        <f t="shared" si="66"/>
        <v>0</v>
      </c>
      <c r="N100">
        <f t="shared" si="67"/>
        <v>0</v>
      </c>
      <c r="T100">
        <f t="shared" si="68"/>
        <v>0</v>
      </c>
      <c r="U100">
        <f t="shared" si="69"/>
        <v>0</v>
      </c>
      <c r="V100">
        <f t="shared" si="70"/>
        <v>0</v>
      </c>
      <c r="X100">
        <f t="shared" si="71"/>
        <v>0</v>
      </c>
      <c r="Y100">
        <f t="shared" si="72"/>
        <v>0</v>
      </c>
      <c r="Z100">
        <f t="shared" si="73"/>
        <v>0</v>
      </c>
    </row>
    <row r="101" spans="7:26">
      <c r="G101" t="s">
        <v>154</v>
      </c>
      <c r="H101">
        <f t="shared" si="62"/>
        <v>0</v>
      </c>
      <c r="I101">
        <f t="shared" si="63"/>
        <v>0</v>
      </c>
      <c r="J101">
        <f t="shared" si="64"/>
        <v>0</v>
      </c>
      <c r="L101">
        <f t="shared" si="65"/>
        <v>0</v>
      </c>
      <c r="M101">
        <f t="shared" si="66"/>
        <v>0</v>
      </c>
      <c r="N101">
        <f t="shared" si="67"/>
        <v>0</v>
      </c>
      <c r="T101">
        <f t="shared" si="68"/>
        <v>0</v>
      </c>
      <c r="U101">
        <f t="shared" si="69"/>
        <v>0</v>
      </c>
      <c r="V101">
        <f t="shared" si="70"/>
        <v>0</v>
      </c>
      <c r="X101">
        <f t="shared" si="71"/>
        <v>0</v>
      </c>
      <c r="Y101">
        <f t="shared" si="72"/>
        <v>0</v>
      </c>
      <c r="Z101">
        <f t="shared" si="73"/>
        <v>0</v>
      </c>
    </row>
    <row r="102" spans="7:26">
      <c r="G102" t="s">
        <v>155</v>
      </c>
      <c r="H102">
        <f t="shared" si="62"/>
        <v>0</v>
      </c>
      <c r="I102">
        <f t="shared" si="63"/>
        <v>0</v>
      </c>
      <c r="J102">
        <f t="shared" si="64"/>
        <v>0</v>
      </c>
      <c r="L102">
        <f t="shared" si="65"/>
        <v>0</v>
      </c>
      <c r="M102">
        <f t="shared" si="66"/>
        <v>0</v>
      </c>
      <c r="N102">
        <f t="shared" si="67"/>
        <v>0</v>
      </c>
      <c r="T102">
        <f t="shared" si="68"/>
        <v>0</v>
      </c>
      <c r="U102">
        <f t="shared" si="69"/>
        <v>0</v>
      </c>
      <c r="V102">
        <f t="shared" si="70"/>
        <v>0</v>
      </c>
      <c r="X102">
        <f t="shared" si="71"/>
        <v>0</v>
      </c>
      <c r="Y102">
        <f t="shared" si="72"/>
        <v>0</v>
      </c>
      <c r="Z102">
        <f t="shared" si="73"/>
        <v>0</v>
      </c>
    </row>
    <row r="103" spans="7:26">
      <c r="H103">
        <f t="shared" si="62"/>
        <v>0</v>
      </c>
      <c r="I103">
        <f t="shared" si="63"/>
        <v>0</v>
      </c>
      <c r="J103">
        <f>INDEX($AI$15:$AI$74,(ROW(AI24)-14)*6)</f>
        <v>0</v>
      </c>
      <c r="L103">
        <f t="shared" si="65"/>
        <v>0</v>
      </c>
      <c r="M103">
        <f t="shared" si="66"/>
        <v>0</v>
      </c>
      <c r="N103">
        <f t="shared" si="67"/>
        <v>0</v>
      </c>
      <c r="T103">
        <f t="shared" si="68"/>
        <v>0</v>
      </c>
      <c r="U103">
        <f t="shared" si="69"/>
        <v>0</v>
      </c>
      <c r="V103">
        <f t="shared" si="70"/>
        <v>0</v>
      </c>
      <c r="X103">
        <f t="shared" si="71"/>
        <v>0</v>
      </c>
      <c r="Y103">
        <f t="shared" si="72"/>
        <v>0</v>
      </c>
      <c r="Z103">
        <f t="shared" si="73"/>
        <v>0</v>
      </c>
    </row>
  </sheetData>
  <mergeCells count="125">
    <mergeCell ref="Y69:Y74"/>
    <mergeCell ref="Z69:Z70"/>
    <mergeCell ref="Z71:Z72"/>
    <mergeCell ref="Z73:Z74"/>
    <mergeCell ref="Y57:Y62"/>
    <mergeCell ref="Z57:Z58"/>
    <mergeCell ref="Z59:Z60"/>
    <mergeCell ref="Z61:Z62"/>
    <mergeCell ref="Y63:Y68"/>
    <mergeCell ref="Z63:Z64"/>
    <mergeCell ref="Z65:Z66"/>
    <mergeCell ref="Z67:Z68"/>
    <mergeCell ref="Z47:Z48"/>
    <mergeCell ref="Z49:Z50"/>
    <mergeCell ref="Y51:Y56"/>
    <mergeCell ref="Z51:Z52"/>
    <mergeCell ref="Z53:Z54"/>
    <mergeCell ref="Z55:Z56"/>
    <mergeCell ref="Y33:Y38"/>
    <mergeCell ref="Z33:Z34"/>
    <mergeCell ref="Z35:Z36"/>
    <mergeCell ref="Z37:Z38"/>
    <mergeCell ref="Y39:Y44"/>
    <mergeCell ref="Z39:Z40"/>
    <mergeCell ref="Z41:Z42"/>
    <mergeCell ref="Z43:Z44"/>
    <mergeCell ref="A63:A68"/>
    <mergeCell ref="B63:B64"/>
    <mergeCell ref="B65:B66"/>
    <mergeCell ref="B67:B68"/>
    <mergeCell ref="A57:A62"/>
    <mergeCell ref="B57:B58"/>
    <mergeCell ref="B59:B60"/>
    <mergeCell ref="B61:B62"/>
    <mergeCell ref="A51:A56"/>
    <mergeCell ref="B51:B52"/>
    <mergeCell ref="B53:B54"/>
    <mergeCell ref="A1:W1"/>
    <mergeCell ref="B9:C14"/>
    <mergeCell ref="A9:A14"/>
    <mergeCell ref="E9:E12"/>
    <mergeCell ref="F9:F12"/>
    <mergeCell ref="A2:B2"/>
    <mergeCell ref="C2:D2"/>
    <mergeCell ref="G9:G12"/>
    <mergeCell ref="D13:E14"/>
    <mergeCell ref="F13:G14"/>
    <mergeCell ref="H9:W9"/>
    <mergeCell ref="H10:K10"/>
    <mergeCell ref="L10:O10"/>
    <mergeCell ref="P10:S10"/>
    <mergeCell ref="T10:W10"/>
    <mergeCell ref="D9:D12"/>
    <mergeCell ref="B27:B28"/>
    <mergeCell ref="B29:B30"/>
    <mergeCell ref="B31:B32"/>
    <mergeCell ref="B15:B16"/>
    <mergeCell ref="B17:B18"/>
    <mergeCell ref="B19:B20"/>
    <mergeCell ref="A21:A26"/>
    <mergeCell ref="B21:B22"/>
    <mergeCell ref="B23:B24"/>
    <mergeCell ref="B25:B26"/>
    <mergeCell ref="A15:A20"/>
    <mergeCell ref="A27:A32"/>
    <mergeCell ref="A81:A83"/>
    <mergeCell ref="B81:D82"/>
    <mergeCell ref="E81:G82"/>
    <mergeCell ref="H81:K81"/>
    <mergeCell ref="L81:O81"/>
    <mergeCell ref="H82:K82"/>
    <mergeCell ref="L82:O82"/>
    <mergeCell ref="A33:A38"/>
    <mergeCell ref="B33:B34"/>
    <mergeCell ref="B35:B36"/>
    <mergeCell ref="B37:B38"/>
    <mergeCell ref="A45:A50"/>
    <mergeCell ref="B45:B46"/>
    <mergeCell ref="B47:B48"/>
    <mergeCell ref="B49:B50"/>
    <mergeCell ref="A39:A44"/>
    <mergeCell ref="B39:B40"/>
    <mergeCell ref="B41:B42"/>
    <mergeCell ref="B43:B44"/>
    <mergeCell ref="B55:B56"/>
    <mergeCell ref="A69:A74"/>
    <mergeCell ref="B69:B70"/>
    <mergeCell ref="B71:B72"/>
    <mergeCell ref="B73:B74"/>
    <mergeCell ref="Y2:Z2"/>
    <mergeCell ref="AA2:AB2"/>
    <mergeCell ref="AJ81:AM81"/>
    <mergeCell ref="AN81:AQ81"/>
    <mergeCell ref="AI10:AL10"/>
    <mergeCell ref="AA9:AL9"/>
    <mergeCell ref="Z9:Z14"/>
    <mergeCell ref="Y9:Y14"/>
    <mergeCell ref="AE10:AH10"/>
    <mergeCell ref="AA10:AD10"/>
    <mergeCell ref="Y15:Y20"/>
    <mergeCell ref="Z15:Z16"/>
    <mergeCell ref="Z17:Z18"/>
    <mergeCell ref="Z19:Z20"/>
    <mergeCell ref="Y21:Y26"/>
    <mergeCell ref="Z21:Z22"/>
    <mergeCell ref="Z23:Z24"/>
    <mergeCell ref="Z25:Z26"/>
    <mergeCell ref="Y27:Y32"/>
    <mergeCell ref="Z27:Z28"/>
    <mergeCell ref="Z29:Z30"/>
    <mergeCell ref="Z31:Z32"/>
    <mergeCell ref="Y45:Y50"/>
    <mergeCell ref="Z45:Z46"/>
    <mergeCell ref="AJ82:AM82"/>
    <mergeCell ref="AN82:AQ82"/>
    <mergeCell ref="P81:S81"/>
    <mergeCell ref="T81:W81"/>
    <mergeCell ref="X81:AA81"/>
    <mergeCell ref="AB81:AE81"/>
    <mergeCell ref="AF81:AI81"/>
    <mergeCell ref="P82:S82"/>
    <mergeCell ref="T82:W82"/>
    <mergeCell ref="X82:AA82"/>
    <mergeCell ref="AB82:AE82"/>
    <mergeCell ref="AF82:AI82"/>
  </mergeCells>
  <phoneticPr fontId="2"/>
  <pageMargins left="0.51181102362204722" right="0.51181102362204722" top="0.74803149606299213" bottom="0.74803149606299213" header="0.31496062992125984" footer="0.31496062992125984"/>
  <pageSetup paperSize="9" scale="37" orientation="portrait" r:id="rId1"/>
  <colBreaks count="1" manualBreakCount="1">
    <brk id="23" max="74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FFFF00"/>
  </sheetPr>
  <dimension ref="A1:DD190"/>
  <sheetViews>
    <sheetView view="pageBreakPreview" zoomScale="85" zoomScaleNormal="55" zoomScaleSheetLayoutView="85" workbookViewId="0">
      <selection activeCell="D89" sqref="D89:D98"/>
    </sheetView>
  </sheetViews>
  <sheetFormatPr defaultColWidth="9" defaultRowHeight="13.2"/>
  <cols>
    <col min="1" max="99" width="10.44140625" customWidth="1"/>
    <col min="109" max="16384" width="9" style="100"/>
  </cols>
  <sheetData>
    <row r="1" spans="1:108" s="99" customFormat="1" ht="31.5" customHeight="1">
      <c r="A1" s="353" t="s">
        <v>173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3" t="str">
        <f>A1</f>
        <v>胃がん検診結果入力シート（令和５年度実施分）</v>
      </c>
      <c r="V1" s="365"/>
      <c r="W1" s="365"/>
      <c r="X1" s="352"/>
      <c r="Y1" s="352"/>
      <c r="Z1" s="352"/>
      <c r="AA1" s="352"/>
      <c r="AB1" s="365"/>
      <c r="AC1" s="365"/>
      <c r="AD1" s="365"/>
      <c r="AE1" s="365"/>
      <c r="AF1" s="365"/>
      <c r="AG1" s="365"/>
      <c r="AH1" s="365"/>
      <c r="AI1" s="365"/>
      <c r="AJ1" s="365"/>
      <c r="AK1" s="365"/>
      <c r="AL1" s="365"/>
      <c r="AM1" s="365"/>
      <c r="AN1" s="365"/>
      <c r="AO1" s="353" t="str">
        <f>A1</f>
        <v>胃がん検診結果入力シート（令和５年度実施分）</v>
      </c>
      <c r="AP1" s="365"/>
      <c r="AQ1" s="365"/>
      <c r="AR1" s="352"/>
      <c r="AS1" s="352"/>
      <c r="AT1" s="352"/>
      <c r="AU1" s="352"/>
      <c r="AV1" s="365"/>
      <c r="AW1" s="365"/>
      <c r="AX1" s="365"/>
      <c r="AY1" s="365"/>
      <c r="AZ1" s="365"/>
      <c r="BA1" s="365"/>
      <c r="BB1" s="365"/>
      <c r="BC1" s="365"/>
      <c r="BD1" s="365"/>
      <c r="BE1" s="365"/>
      <c r="BF1" s="365"/>
      <c r="BG1" s="365"/>
      <c r="BH1" s="365"/>
      <c r="BI1" s="353" t="str">
        <f>A1</f>
        <v>胃がん検診結果入力シート（令和５年度実施分）</v>
      </c>
      <c r="BJ1" s="365"/>
      <c r="BK1" s="365"/>
      <c r="BL1" s="352"/>
      <c r="BM1" s="352"/>
      <c r="BN1" s="352"/>
      <c r="BO1" s="352"/>
      <c r="BP1" s="365"/>
      <c r="BQ1" s="365"/>
      <c r="BR1" s="365"/>
      <c r="BS1" s="365"/>
      <c r="BT1" s="365"/>
      <c r="BU1" s="365"/>
      <c r="BV1" s="365"/>
      <c r="BW1" s="365"/>
      <c r="BX1" s="365"/>
      <c r="BY1" s="365"/>
      <c r="BZ1" s="365"/>
      <c r="CA1" s="365"/>
      <c r="CB1" s="365"/>
      <c r="CC1" s="365"/>
      <c r="CD1" s="365"/>
      <c r="CE1" s="365"/>
      <c r="CF1" s="365"/>
      <c r="CG1" s="365"/>
      <c r="CH1" s="365"/>
      <c r="CI1" s="365"/>
      <c r="CJ1" s="365"/>
      <c r="CK1" s="365"/>
      <c r="CL1" s="365"/>
      <c r="CM1" s="365"/>
      <c r="CN1" s="365"/>
      <c r="CO1" s="365"/>
      <c r="CP1" s="365"/>
      <c r="CQ1" s="365"/>
      <c r="CR1" s="365"/>
      <c r="CS1" s="365"/>
      <c r="CT1" s="365"/>
      <c r="CU1" s="365"/>
      <c r="CV1" s="365"/>
      <c r="CW1" s="365"/>
      <c r="CX1" s="365"/>
      <c r="CY1" s="365"/>
      <c r="CZ1" s="365"/>
      <c r="DA1" s="365"/>
      <c r="DB1" s="365"/>
      <c r="DC1" s="365"/>
      <c r="DD1" s="365"/>
    </row>
    <row r="2" spans="1:108" ht="29.25" customHeight="1">
      <c r="A2" s="616" t="s">
        <v>62</v>
      </c>
      <c r="B2" s="616"/>
      <c r="C2" s="613">
        <f>'01_R6対象者数'!C3</f>
        <v>0</v>
      </c>
      <c r="D2" s="614"/>
      <c r="E2" s="614"/>
      <c r="F2" s="614"/>
      <c r="G2" s="366"/>
      <c r="H2" s="367"/>
      <c r="I2" s="367"/>
      <c r="J2" s="367"/>
      <c r="K2" s="368"/>
      <c r="L2" s="617" t="s">
        <v>63</v>
      </c>
      <c r="M2" s="617"/>
      <c r="N2" s="618" t="s">
        <v>64</v>
      </c>
      <c r="O2" s="619"/>
      <c r="P2" s="354"/>
      <c r="Q2" s="354"/>
      <c r="R2" s="354"/>
      <c r="S2" s="368"/>
      <c r="T2" s="368"/>
      <c r="U2" s="616" t="s">
        <v>62</v>
      </c>
      <c r="V2" s="616"/>
      <c r="W2" s="613">
        <f>$C$2</f>
        <v>0</v>
      </c>
      <c r="X2" s="614"/>
      <c r="Y2" s="614"/>
      <c r="Z2" s="615"/>
      <c r="AA2" s="366"/>
      <c r="AB2" s="367"/>
      <c r="AC2" s="367"/>
      <c r="AE2" s="617" t="s">
        <v>63</v>
      </c>
      <c r="AF2" s="617"/>
      <c r="AG2" s="611" t="s">
        <v>65</v>
      </c>
      <c r="AH2" s="612"/>
      <c r="AO2" s="616" t="s">
        <v>62</v>
      </c>
      <c r="AP2" s="616"/>
      <c r="AQ2" s="613">
        <f>$C$2</f>
        <v>0</v>
      </c>
      <c r="AR2" s="614"/>
      <c r="AS2" s="614"/>
      <c r="AT2" s="615"/>
      <c r="AU2" s="366"/>
      <c r="AV2" s="367"/>
      <c r="AW2" s="367"/>
      <c r="AX2" s="367"/>
      <c r="AZ2" s="617" t="s">
        <v>63</v>
      </c>
      <c r="BA2" s="617"/>
      <c r="BB2" s="618" t="s">
        <v>64</v>
      </c>
      <c r="BC2" s="619"/>
      <c r="BD2" s="354"/>
      <c r="BE2" s="354"/>
      <c r="BF2" s="354"/>
      <c r="BG2" s="368"/>
      <c r="BI2" s="616" t="s">
        <v>62</v>
      </c>
      <c r="BJ2" s="616"/>
      <c r="BK2" s="613">
        <f>$C$2</f>
        <v>0</v>
      </c>
      <c r="BL2" s="614"/>
      <c r="BM2" s="614"/>
      <c r="BN2" s="615"/>
      <c r="BO2" s="366"/>
      <c r="BP2" s="367"/>
      <c r="BQ2" s="367"/>
      <c r="BS2" s="617" t="s">
        <v>63</v>
      </c>
      <c r="BT2" s="617"/>
      <c r="BU2" s="611" t="s">
        <v>65</v>
      </c>
      <c r="BV2" s="612"/>
      <c r="BW2" s="354"/>
      <c r="BX2" s="354"/>
      <c r="BY2" s="354"/>
      <c r="BZ2" s="368"/>
    </row>
    <row r="3" spans="1:108" s="101" customFormat="1" ht="13.5" customHeight="1">
      <c r="A3" s="369"/>
      <c r="B3" s="369"/>
      <c r="C3" s="369"/>
      <c r="D3" s="369"/>
      <c r="E3" s="369"/>
      <c r="F3" s="369"/>
      <c r="G3" s="369"/>
      <c r="H3" s="369"/>
      <c r="I3" s="369"/>
      <c r="J3" s="369"/>
      <c r="K3" s="368"/>
      <c r="L3" s="370"/>
      <c r="M3" s="368"/>
      <c r="N3" s="368"/>
      <c r="O3" s="368"/>
      <c r="P3" s="368"/>
      <c r="Q3" s="368"/>
      <c r="R3" s="369"/>
      <c r="S3" s="369"/>
      <c r="T3" s="369"/>
      <c r="U3" s="369"/>
      <c r="V3" s="369"/>
      <c r="W3" s="369"/>
      <c r="X3" s="369"/>
      <c r="Y3" s="369"/>
      <c r="Z3" s="369"/>
      <c r="AA3" s="369"/>
      <c r="AB3" s="369"/>
      <c r="AC3" s="369"/>
      <c r="AD3" s="369"/>
      <c r="AE3" s="370"/>
      <c r="AF3" s="368"/>
      <c r="AG3" s="369"/>
      <c r="AH3" s="369"/>
      <c r="AI3" s="369"/>
      <c r="AJ3" s="369"/>
      <c r="AK3" s="368"/>
      <c r="AL3" s="368"/>
      <c r="AM3" s="368"/>
      <c r="AN3" s="368"/>
      <c r="AO3" s="369"/>
      <c r="AP3" s="369"/>
      <c r="AQ3" s="369"/>
      <c r="AR3" s="369"/>
      <c r="AS3" s="369"/>
      <c r="AT3" s="369"/>
      <c r="AU3" s="369"/>
      <c r="AV3" s="369"/>
      <c r="AW3" s="369"/>
      <c r="AX3" s="369"/>
      <c r="AY3" s="369"/>
      <c r="AZ3" s="370"/>
      <c r="BA3" s="368"/>
      <c r="BB3" s="368"/>
      <c r="BC3" s="368"/>
      <c r="BD3" s="368"/>
      <c r="BE3" s="368"/>
      <c r="BF3" s="369"/>
      <c r="BG3" s="369"/>
      <c r="BH3" s="369"/>
      <c r="BI3" s="369"/>
      <c r="BJ3" s="369"/>
      <c r="BK3" s="369"/>
      <c r="BL3" s="369"/>
      <c r="BM3" s="369"/>
      <c r="BN3" s="369"/>
      <c r="BO3" s="369"/>
      <c r="BP3" s="369"/>
      <c r="BQ3" s="369"/>
      <c r="BR3" s="369"/>
      <c r="BS3" s="370"/>
      <c r="BT3" s="368"/>
      <c r="BU3" s="368"/>
      <c r="BV3" s="368"/>
      <c r="BW3" s="368"/>
      <c r="BX3" s="368"/>
      <c r="BY3" s="369"/>
      <c r="BZ3" s="369"/>
      <c r="CA3" s="369"/>
      <c r="CB3" s="369"/>
      <c r="CC3" s="369"/>
      <c r="CD3" s="369"/>
      <c r="CE3" s="369"/>
      <c r="CF3" s="369"/>
      <c r="CG3" s="369"/>
      <c r="CH3" s="369"/>
      <c r="CI3" s="369"/>
      <c r="CJ3" s="369"/>
      <c r="CK3" s="369"/>
      <c r="CL3" s="369"/>
      <c r="CM3" s="369"/>
      <c r="CN3" s="369"/>
      <c r="CO3" s="369"/>
      <c r="CP3" s="369"/>
      <c r="CQ3" s="369"/>
      <c r="CR3" s="369"/>
      <c r="CS3" s="369"/>
      <c r="CT3" s="369"/>
      <c r="CU3" s="369"/>
      <c r="CV3" s="369"/>
      <c r="CW3" s="369"/>
      <c r="CX3" s="369"/>
      <c r="CY3" s="369"/>
      <c r="CZ3" s="369"/>
      <c r="DA3" s="369"/>
      <c r="DB3" s="369"/>
      <c r="DC3" s="369"/>
      <c r="DD3" s="369"/>
    </row>
    <row r="4" spans="1:108" s="101" customFormat="1" ht="28.5" customHeight="1">
      <c r="A4" s="616" t="s">
        <v>66</v>
      </c>
      <c r="B4" s="616"/>
      <c r="C4" s="622" t="s">
        <v>67</v>
      </c>
      <c r="D4" s="623"/>
      <c r="E4" s="623"/>
      <c r="F4" s="623"/>
      <c r="G4" s="371"/>
      <c r="H4" s="372"/>
      <c r="I4" s="372"/>
      <c r="J4" s="372"/>
      <c r="K4" s="369"/>
      <c r="L4" s="616" t="s">
        <v>68</v>
      </c>
      <c r="M4" s="616"/>
      <c r="N4" s="613" t="s">
        <v>118</v>
      </c>
      <c r="O4" s="614"/>
      <c r="P4" s="614"/>
      <c r="Q4" s="614"/>
      <c r="R4" s="614"/>
      <c r="S4" s="615"/>
      <c r="T4" s="368"/>
      <c r="U4" s="616" t="s">
        <v>66</v>
      </c>
      <c r="V4" s="616"/>
      <c r="W4" s="622" t="s">
        <v>67</v>
      </c>
      <c r="X4" s="623"/>
      <c r="Y4" s="623"/>
      <c r="Z4" s="623"/>
      <c r="AA4" s="372"/>
      <c r="AB4" s="372"/>
      <c r="AC4" s="372"/>
      <c r="AD4" s="369"/>
      <c r="AE4" s="616" t="s">
        <v>68</v>
      </c>
      <c r="AF4" s="616"/>
      <c r="AG4" s="613" t="s">
        <v>118</v>
      </c>
      <c r="AH4" s="614"/>
      <c r="AI4" s="614"/>
      <c r="AJ4" s="614"/>
      <c r="AK4" s="614"/>
      <c r="AL4" s="615"/>
      <c r="AM4" s="369"/>
      <c r="AN4" s="369"/>
      <c r="AO4" s="616" t="s">
        <v>66</v>
      </c>
      <c r="AP4" s="616"/>
      <c r="AQ4" s="620" t="s">
        <v>69</v>
      </c>
      <c r="AR4" s="621"/>
      <c r="AS4" s="621"/>
      <c r="AT4" s="621"/>
      <c r="AU4" s="373"/>
      <c r="AV4" s="374"/>
      <c r="AW4" s="374"/>
      <c r="AX4" s="374"/>
      <c r="AY4" s="369"/>
      <c r="AZ4" s="616" t="s">
        <v>68</v>
      </c>
      <c r="BA4" s="616"/>
      <c r="BB4" s="613" t="s">
        <v>118</v>
      </c>
      <c r="BC4" s="614"/>
      <c r="BD4" s="614"/>
      <c r="BE4" s="614"/>
      <c r="BF4" s="614"/>
      <c r="BG4" s="615"/>
      <c r="BH4" s="369"/>
      <c r="BI4" s="616" t="s">
        <v>66</v>
      </c>
      <c r="BJ4" s="616"/>
      <c r="BK4" s="620" t="s">
        <v>69</v>
      </c>
      <c r="BL4" s="621"/>
      <c r="BM4" s="621"/>
      <c r="BN4" s="621"/>
      <c r="BO4" s="373"/>
      <c r="BP4" s="374"/>
      <c r="BQ4" s="374"/>
      <c r="BR4" s="369"/>
      <c r="BS4" s="616" t="s">
        <v>68</v>
      </c>
      <c r="BT4" s="616"/>
      <c r="BU4" s="613" t="s">
        <v>118</v>
      </c>
      <c r="BV4" s="614"/>
      <c r="BW4" s="614"/>
      <c r="BX4" s="614"/>
      <c r="BY4" s="614"/>
      <c r="BZ4" s="615"/>
      <c r="CA4" s="369"/>
      <c r="CB4" s="369"/>
      <c r="CC4" s="369"/>
      <c r="CD4" s="369"/>
      <c r="CE4" s="369"/>
      <c r="CF4" s="369"/>
      <c r="CG4" s="369"/>
      <c r="CH4" s="369"/>
      <c r="CI4" s="369"/>
      <c r="CJ4" s="369"/>
      <c r="CK4" s="369"/>
      <c r="CL4" s="369"/>
      <c r="CM4" s="369"/>
      <c r="CN4" s="369"/>
      <c r="CO4" s="369"/>
      <c r="CP4" s="369"/>
      <c r="CQ4" s="369"/>
      <c r="CR4" s="369"/>
      <c r="CS4" s="369"/>
      <c r="CT4" s="369"/>
      <c r="CU4" s="369"/>
      <c r="CV4" s="369"/>
      <c r="CW4" s="369"/>
      <c r="CX4" s="369"/>
      <c r="CY4" s="369"/>
      <c r="CZ4" s="369"/>
      <c r="DA4" s="369"/>
      <c r="DB4" s="369"/>
      <c r="DC4" s="369"/>
      <c r="DD4" s="369"/>
    </row>
    <row r="5" spans="1:108" ht="10.5" customHeight="1">
      <c r="A5" s="369"/>
      <c r="B5" s="369"/>
      <c r="C5" s="369"/>
      <c r="D5" s="369"/>
      <c r="E5" s="369"/>
      <c r="F5" s="369"/>
      <c r="G5" s="369"/>
      <c r="H5" s="369"/>
      <c r="I5" s="369"/>
      <c r="J5" s="375"/>
      <c r="K5" s="375"/>
      <c r="L5" s="376"/>
      <c r="M5" s="375"/>
      <c r="N5" s="375"/>
      <c r="O5" s="375"/>
      <c r="P5" s="375"/>
      <c r="Q5" s="375"/>
      <c r="R5" s="375"/>
      <c r="S5" s="375"/>
      <c r="T5" s="375"/>
      <c r="U5" s="368"/>
      <c r="V5" s="368"/>
      <c r="W5" s="368"/>
      <c r="X5" s="369"/>
      <c r="Y5" s="369"/>
      <c r="Z5" s="369"/>
      <c r="AA5" s="369"/>
      <c r="AB5" s="368"/>
      <c r="AC5" s="368"/>
      <c r="AD5" s="368"/>
      <c r="AE5" s="369"/>
      <c r="AF5" s="369"/>
      <c r="AG5" s="377"/>
      <c r="AH5" s="377"/>
      <c r="AI5" s="377"/>
      <c r="AJ5" s="377"/>
      <c r="AK5" s="377"/>
      <c r="AL5" s="377"/>
      <c r="AM5" s="377"/>
      <c r="AN5" s="377"/>
      <c r="AP5" s="375"/>
      <c r="AQ5" s="377"/>
      <c r="AR5" s="369"/>
      <c r="AS5" s="369"/>
      <c r="AT5" s="369"/>
      <c r="AU5" s="369"/>
      <c r="AV5" s="377"/>
      <c r="AW5" s="377"/>
      <c r="AX5" s="377"/>
      <c r="AY5" s="377"/>
      <c r="BA5" s="378"/>
      <c r="BB5" s="378"/>
      <c r="BC5" s="377"/>
      <c r="BD5" s="378"/>
      <c r="BI5" s="377"/>
      <c r="BJ5" s="378"/>
      <c r="BL5" s="369"/>
      <c r="BM5" s="369"/>
      <c r="BN5" s="369"/>
      <c r="BO5" s="369"/>
      <c r="BT5" s="377"/>
      <c r="BU5" s="377"/>
      <c r="BV5" s="375"/>
      <c r="BW5" s="377"/>
    </row>
    <row r="7" spans="1:108" ht="14.4">
      <c r="BI7" s="368"/>
    </row>
    <row r="8" spans="1:108" ht="14.4">
      <c r="AI8" s="368"/>
      <c r="BI8" s="368"/>
    </row>
    <row r="9" spans="1:108" ht="14.4">
      <c r="AH9" s="369"/>
      <c r="AI9" s="368"/>
      <c r="BX9" s="369"/>
      <c r="BY9" s="369"/>
    </row>
    <row r="10" spans="1:108">
      <c r="AH10" s="369"/>
      <c r="AI10" s="369"/>
      <c r="CC10" s="624" t="s">
        <v>131</v>
      </c>
      <c r="CD10" s="588"/>
      <c r="CE10" s="588"/>
      <c r="CF10" s="588"/>
      <c r="CG10" s="588"/>
      <c r="CH10" s="588"/>
      <c r="CI10" s="588"/>
      <c r="CJ10" s="588"/>
      <c r="CK10" s="588"/>
      <c r="CL10" s="588"/>
      <c r="CM10" s="588"/>
      <c r="CN10" s="588"/>
    </row>
    <row r="11" spans="1:108">
      <c r="CC11" s="625"/>
      <c r="CD11" s="625"/>
      <c r="CE11" s="625"/>
      <c r="CF11" s="625"/>
      <c r="CG11" s="625"/>
      <c r="CH11" s="625"/>
      <c r="CI11" s="625"/>
      <c r="CJ11" s="625"/>
      <c r="CK11" s="625"/>
      <c r="CL11" s="625"/>
      <c r="CM11" s="625"/>
      <c r="CN11" s="625"/>
    </row>
    <row r="12" spans="1:108" ht="13.5" customHeight="1">
      <c r="A12" s="1"/>
      <c r="B12" s="516" t="s">
        <v>12</v>
      </c>
      <c r="C12" s="546"/>
      <c r="D12" s="594" t="s">
        <v>183</v>
      </c>
      <c r="E12" s="597" t="s">
        <v>103</v>
      </c>
      <c r="F12" s="537" t="s">
        <v>181</v>
      </c>
      <c r="G12" s="537" t="s">
        <v>182</v>
      </c>
      <c r="H12" s="29" t="s">
        <v>29</v>
      </c>
      <c r="I12" s="30"/>
      <c r="J12" s="30"/>
      <c r="K12" s="30"/>
      <c r="L12" s="30"/>
      <c r="M12" s="30"/>
      <c r="N12" s="30"/>
      <c r="O12" s="31"/>
      <c r="P12" s="591" t="s">
        <v>30</v>
      </c>
      <c r="Q12" s="514"/>
      <c r="R12" s="514"/>
      <c r="S12" s="543"/>
      <c r="T12" s="379"/>
      <c r="U12" s="61"/>
      <c r="V12" s="516" t="s">
        <v>12</v>
      </c>
      <c r="W12" s="546"/>
      <c r="X12" s="594" t="str">
        <f>D12</f>
        <v>住基台帳人口(令和５年度)</v>
      </c>
      <c r="Y12" s="597" t="s">
        <v>103</v>
      </c>
      <c r="Z12" s="537" t="str">
        <f>F12</f>
        <v>受診者数(令和５年度中）</v>
      </c>
      <c r="AA12" s="537" t="str">
        <f>G12</f>
        <v>要精密検査者数(令和５年度中）</v>
      </c>
      <c r="AB12" s="29" t="s">
        <v>29</v>
      </c>
      <c r="AC12" s="30"/>
      <c r="AD12" s="30"/>
      <c r="AE12" s="30"/>
      <c r="AF12" s="30"/>
      <c r="AG12" s="30"/>
      <c r="AH12" s="30"/>
      <c r="AI12" s="31"/>
      <c r="AJ12" s="591" t="s">
        <v>30</v>
      </c>
      <c r="AK12" s="514"/>
      <c r="AL12" s="514"/>
      <c r="AM12" s="543"/>
      <c r="AN12" s="380"/>
      <c r="AO12" s="1"/>
      <c r="AP12" s="516" t="s">
        <v>12</v>
      </c>
      <c r="AQ12" s="546"/>
      <c r="AR12" s="594" t="str">
        <f>D12</f>
        <v>住基台帳人口(令和５年度)</v>
      </c>
      <c r="AS12" s="597" t="s">
        <v>103</v>
      </c>
      <c r="AT12" s="537" t="str">
        <f>F12</f>
        <v>受診者数(令和５年度中）</v>
      </c>
      <c r="AU12" s="537" t="str">
        <f>G12</f>
        <v>要精密検査者数(令和５年度中）</v>
      </c>
      <c r="AV12" s="29" t="s">
        <v>29</v>
      </c>
      <c r="AW12" s="30"/>
      <c r="AX12" s="30"/>
      <c r="AY12" s="30"/>
      <c r="AZ12" s="30"/>
      <c r="BA12" s="30"/>
      <c r="BB12" s="30"/>
      <c r="BC12" s="31"/>
      <c r="BD12" s="591" t="s">
        <v>30</v>
      </c>
      <c r="BE12" s="514"/>
      <c r="BF12" s="514"/>
      <c r="BG12" s="543"/>
      <c r="BI12" s="1"/>
      <c r="BJ12" s="516" t="s">
        <v>12</v>
      </c>
      <c r="BK12" s="546"/>
      <c r="BL12" s="594" t="str">
        <f>D12</f>
        <v>住基台帳人口(令和５年度)</v>
      </c>
      <c r="BM12" s="597" t="s">
        <v>103</v>
      </c>
      <c r="BN12" s="537" t="str">
        <f>F12</f>
        <v>受診者数(令和５年度中）</v>
      </c>
      <c r="BO12" s="537" t="str">
        <f>G12</f>
        <v>要精密検査者数(令和５年度中）</v>
      </c>
      <c r="BP12" s="29" t="s">
        <v>29</v>
      </c>
      <c r="BQ12" s="30"/>
      <c r="BR12" s="30"/>
      <c r="BS12" s="30"/>
      <c r="BT12" s="30"/>
      <c r="BU12" s="30"/>
      <c r="BV12" s="30"/>
      <c r="BW12" s="31"/>
      <c r="BX12" s="591" t="s">
        <v>30</v>
      </c>
      <c r="BY12" s="514"/>
      <c r="BZ12" s="514"/>
      <c r="CA12" s="543"/>
      <c r="CC12" s="1"/>
      <c r="CD12" s="516" t="s">
        <v>12</v>
      </c>
      <c r="CE12" s="546"/>
      <c r="CF12" s="594" t="str">
        <f>D12</f>
        <v>住基台帳人口(令和５年度)</v>
      </c>
      <c r="CG12" s="597" t="s">
        <v>103</v>
      </c>
      <c r="CH12" s="604" t="str">
        <f>F12</f>
        <v>受診者数(令和５年度中）</v>
      </c>
      <c r="CI12" s="607" t="str">
        <f>G12</f>
        <v>要精密検査者数(令和５年度中）</v>
      </c>
      <c r="CJ12" s="29" t="s">
        <v>29</v>
      </c>
      <c r="CK12" s="30"/>
      <c r="CL12" s="30"/>
      <c r="CM12" s="30"/>
      <c r="CN12" s="30"/>
      <c r="CO12" s="30"/>
      <c r="CP12" s="30"/>
      <c r="CQ12" s="31"/>
      <c r="CR12" s="591" t="s">
        <v>30</v>
      </c>
      <c r="CS12" s="514"/>
      <c r="CT12" s="514"/>
      <c r="CU12" s="543"/>
    </row>
    <row r="13" spans="1:108" ht="13.5" customHeight="1">
      <c r="A13" s="5"/>
      <c r="B13" s="576"/>
      <c r="C13" s="577"/>
      <c r="D13" s="595"/>
      <c r="E13" s="598"/>
      <c r="F13" s="538"/>
      <c r="G13" s="538"/>
      <c r="H13" s="33" t="s">
        <v>31</v>
      </c>
      <c r="I13" s="34"/>
      <c r="J13" s="34"/>
      <c r="K13" s="34"/>
      <c r="L13" s="34"/>
      <c r="M13" s="34"/>
      <c r="N13" s="319"/>
      <c r="O13" s="35"/>
      <c r="P13" s="591" t="s">
        <v>32</v>
      </c>
      <c r="Q13" s="543"/>
      <c r="R13" s="592" t="s">
        <v>33</v>
      </c>
      <c r="S13" s="593"/>
      <c r="T13" s="379"/>
      <c r="U13" s="62"/>
      <c r="V13" s="576"/>
      <c r="W13" s="577"/>
      <c r="X13" s="595"/>
      <c r="Y13" s="598"/>
      <c r="Z13" s="538"/>
      <c r="AA13" s="538"/>
      <c r="AB13" s="33" t="s">
        <v>31</v>
      </c>
      <c r="AC13" s="34"/>
      <c r="AD13" s="34"/>
      <c r="AE13" s="34"/>
      <c r="AF13" s="34"/>
      <c r="AG13" s="34"/>
      <c r="AH13" s="319"/>
      <c r="AI13" s="35"/>
      <c r="AJ13" s="591" t="s">
        <v>32</v>
      </c>
      <c r="AK13" s="543"/>
      <c r="AL13" s="592" t="s">
        <v>33</v>
      </c>
      <c r="AM13" s="593"/>
      <c r="AN13" s="381"/>
      <c r="AO13" s="5"/>
      <c r="AP13" s="576"/>
      <c r="AQ13" s="577"/>
      <c r="AR13" s="595"/>
      <c r="AS13" s="598"/>
      <c r="AT13" s="538"/>
      <c r="AU13" s="538"/>
      <c r="AV13" s="33" t="s">
        <v>31</v>
      </c>
      <c r="AW13" s="34"/>
      <c r="AX13" s="34"/>
      <c r="AY13" s="34"/>
      <c r="AZ13" s="34"/>
      <c r="BA13" s="34"/>
      <c r="BB13" s="319"/>
      <c r="BC13" s="35"/>
      <c r="BD13" s="591" t="s">
        <v>32</v>
      </c>
      <c r="BE13" s="543"/>
      <c r="BF13" s="592" t="s">
        <v>33</v>
      </c>
      <c r="BG13" s="593"/>
      <c r="BI13" s="5"/>
      <c r="BJ13" s="576"/>
      <c r="BK13" s="577"/>
      <c r="BL13" s="595"/>
      <c r="BM13" s="598"/>
      <c r="BN13" s="538"/>
      <c r="BO13" s="538"/>
      <c r="BP13" s="33" t="s">
        <v>31</v>
      </c>
      <c r="BQ13" s="34"/>
      <c r="BR13" s="34"/>
      <c r="BS13" s="34"/>
      <c r="BT13" s="34"/>
      <c r="BU13" s="34"/>
      <c r="BV13" s="319"/>
      <c r="BW13" s="35"/>
      <c r="BX13" s="591" t="s">
        <v>32</v>
      </c>
      <c r="BY13" s="543"/>
      <c r="BZ13" s="592" t="s">
        <v>33</v>
      </c>
      <c r="CA13" s="593"/>
      <c r="CC13" s="5"/>
      <c r="CD13" s="576"/>
      <c r="CE13" s="577"/>
      <c r="CF13" s="595"/>
      <c r="CG13" s="598"/>
      <c r="CH13" s="605"/>
      <c r="CI13" s="608"/>
      <c r="CJ13" s="33" t="s">
        <v>31</v>
      </c>
      <c r="CK13" s="34"/>
      <c r="CL13" s="34"/>
      <c r="CM13" s="34"/>
      <c r="CN13" s="34"/>
      <c r="CO13" s="34"/>
      <c r="CP13" s="319"/>
      <c r="CQ13" s="35"/>
      <c r="CR13" s="591" t="s">
        <v>32</v>
      </c>
      <c r="CS13" s="543"/>
      <c r="CT13" s="592" t="s">
        <v>33</v>
      </c>
      <c r="CU13" s="593"/>
    </row>
    <row r="14" spans="1:108" ht="13.5" customHeight="1">
      <c r="A14" s="5"/>
      <c r="B14" s="576"/>
      <c r="C14" s="577"/>
      <c r="D14" s="595"/>
      <c r="E14" s="598"/>
      <c r="F14" s="538"/>
      <c r="G14" s="538"/>
      <c r="H14" s="36"/>
      <c r="I14" s="513" t="s">
        <v>34</v>
      </c>
      <c r="J14" s="514"/>
      <c r="K14" s="514"/>
      <c r="L14" s="514"/>
      <c r="M14" s="543"/>
      <c r="N14" s="320"/>
      <c r="O14" s="37"/>
      <c r="P14" s="600" t="s">
        <v>41</v>
      </c>
      <c r="Q14" s="30"/>
      <c r="R14" s="540" t="s">
        <v>41</v>
      </c>
      <c r="S14" s="30"/>
      <c r="T14" s="379"/>
      <c r="U14" s="62"/>
      <c r="V14" s="576"/>
      <c r="W14" s="577"/>
      <c r="X14" s="595"/>
      <c r="Y14" s="598"/>
      <c r="Z14" s="538"/>
      <c r="AA14" s="538"/>
      <c r="AB14" s="36"/>
      <c r="AC14" s="513" t="s">
        <v>34</v>
      </c>
      <c r="AD14" s="514"/>
      <c r="AE14" s="514"/>
      <c r="AF14" s="514"/>
      <c r="AG14" s="543"/>
      <c r="AH14" s="320"/>
      <c r="AI14" s="37"/>
      <c r="AJ14" s="600" t="s">
        <v>41</v>
      </c>
      <c r="AK14" s="30"/>
      <c r="AL14" s="540" t="s">
        <v>41</v>
      </c>
      <c r="AM14" s="30"/>
      <c r="AN14" s="379"/>
      <c r="AO14" s="5"/>
      <c r="AP14" s="576"/>
      <c r="AQ14" s="577"/>
      <c r="AR14" s="595"/>
      <c r="AS14" s="598"/>
      <c r="AT14" s="538"/>
      <c r="AU14" s="538"/>
      <c r="AV14" s="36"/>
      <c r="AW14" s="513" t="s">
        <v>34</v>
      </c>
      <c r="AX14" s="514"/>
      <c r="AY14" s="514"/>
      <c r="AZ14" s="514"/>
      <c r="BA14" s="543"/>
      <c r="BB14" s="320"/>
      <c r="BC14" s="37"/>
      <c r="BD14" s="600" t="s">
        <v>41</v>
      </c>
      <c r="BE14" s="30"/>
      <c r="BF14" s="540" t="s">
        <v>41</v>
      </c>
      <c r="BG14" s="30"/>
      <c r="BI14" s="5"/>
      <c r="BJ14" s="576"/>
      <c r="BK14" s="577"/>
      <c r="BL14" s="595"/>
      <c r="BM14" s="598"/>
      <c r="BN14" s="538"/>
      <c r="BO14" s="538"/>
      <c r="BP14" s="36"/>
      <c r="BQ14" s="513" t="s">
        <v>34</v>
      </c>
      <c r="BR14" s="514"/>
      <c r="BS14" s="514"/>
      <c r="BT14" s="514"/>
      <c r="BU14" s="543"/>
      <c r="BV14" s="320"/>
      <c r="BW14" s="37"/>
      <c r="BX14" s="600" t="s">
        <v>41</v>
      </c>
      <c r="BY14" s="30"/>
      <c r="BZ14" s="540" t="s">
        <v>41</v>
      </c>
      <c r="CA14" s="30"/>
      <c r="CC14" s="5"/>
      <c r="CD14" s="576"/>
      <c r="CE14" s="577"/>
      <c r="CF14" s="595"/>
      <c r="CG14" s="598"/>
      <c r="CH14" s="605"/>
      <c r="CI14" s="608"/>
      <c r="CJ14" s="36"/>
      <c r="CK14" s="513" t="s">
        <v>34</v>
      </c>
      <c r="CL14" s="514"/>
      <c r="CM14" s="514"/>
      <c r="CN14" s="514"/>
      <c r="CO14" s="543"/>
      <c r="CP14" s="320"/>
      <c r="CQ14" s="37"/>
      <c r="CR14" s="600" t="s">
        <v>41</v>
      </c>
      <c r="CS14" s="30"/>
      <c r="CT14" s="540" t="s">
        <v>41</v>
      </c>
      <c r="CU14" s="30"/>
    </row>
    <row r="15" spans="1:108" ht="13.5" customHeight="1">
      <c r="A15" s="5"/>
      <c r="B15" s="576"/>
      <c r="C15" s="577"/>
      <c r="D15" s="595"/>
      <c r="E15" s="598"/>
      <c r="F15" s="538"/>
      <c r="G15" s="538"/>
      <c r="H15" s="38"/>
      <c r="I15" s="39"/>
      <c r="J15" s="40"/>
      <c r="K15" s="41"/>
      <c r="L15" s="537" t="s">
        <v>35</v>
      </c>
      <c r="M15" s="537" t="s">
        <v>36</v>
      </c>
      <c r="N15" s="324" t="s">
        <v>37</v>
      </c>
      <c r="O15" s="32" t="s">
        <v>38</v>
      </c>
      <c r="P15" s="601"/>
      <c r="Q15" s="43"/>
      <c r="R15" s="587"/>
      <c r="S15" s="43"/>
      <c r="T15" s="382"/>
      <c r="U15" s="62"/>
      <c r="V15" s="576"/>
      <c r="W15" s="577"/>
      <c r="X15" s="595"/>
      <c r="Y15" s="598"/>
      <c r="Z15" s="538"/>
      <c r="AA15" s="538"/>
      <c r="AB15" s="38"/>
      <c r="AC15" s="39"/>
      <c r="AD15" s="40"/>
      <c r="AE15" s="41"/>
      <c r="AF15" s="537" t="s">
        <v>35</v>
      </c>
      <c r="AG15" s="537" t="s">
        <v>36</v>
      </c>
      <c r="AH15" s="324" t="s">
        <v>37</v>
      </c>
      <c r="AI15" s="32" t="s">
        <v>38</v>
      </c>
      <c r="AJ15" s="601"/>
      <c r="AK15" s="43"/>
      <c r="AL15" s="587"/>
      <c r="AM15" s="43"/>
      <c r="AN15" s="382"/>
      <c r="AO15" s="5"/>
      <c r="AP15" s="576"/>
      <c r="AQ15" s="577"/>
      <c r="AR15" s="595"/>
      <c r="AS15" s="598"/>
      <c r="AT15" s="538"/>
      <c r="AU15" s="538"/>
      <c r="AV15" s="38"/>
      <c r="AW15" s="39"/>
      <c r="AX15" s="40"/>
      <c r="AY15" s="41"/>
      <c r="AZ15" s="537" t="s">
        <v>35</v>
      </c>
      <c r="BA15" s="537" t="s">
        <v>36</v>
      </c>
      <c r="BB15" s="324" t="s">
        <v>37</v>
      </c>
      <c r="BC15" s="32" t="s">
        <v>38</v>
      </c>
      <c r="BD15" s="601"/>
      <c r="BE15" s="43"/>
      <c r="BF15" s="587"/>
      <c r="BG15" s="43"/>
      <c r="BI15" s="5"/>
      <c r="BJ15" s="576"/>
      <c r="BK15" s="577"/>
      <c r="BL15" s="595"/>
      <c r="BM15" s="598"/>
      <c r="BN15" s="538"/>
      <c r="BO15" s="538"/>
      <c r="BP15" s="38"/>
      <c r="BQ15" s="39"/>
      <c r="BR15" s="40"/>
      <c r="BS15" s="41"/>
      <c r="BT15" s="537" t="s">
        <v>35</v>
      </c>
      <c r="BU15" s="537" t="s">
        <v>36</v>
      </c>
      <c r="BV15" s="324" t="s">
        <v>37</v>
      </c>
      <c r="BW15" s="32" t="s">
        <v>38</v>
      </c>
      <c r="BX15" s="601"/>
      <c r="BY15" s="43"/>
      <c r="BZ15" s="587"/>
      <c r="CA15" s="43"/>
      <c r="CC15" s="5"/>
      <c r="CD15" s="576"/>
      <c r="CE15" s="577"/>
      <c r="CF15" s="595"/>
      <c r="CG15" s="598"/>
      <c r="CH15" s="605"/>
      <c r="CI15" s="608"/>
      <c r="CJ15" s="38"/>
      <c r="CK15" s="39"/>
      <c r="CL15" s="40"/>
      <c r="CM15" s="41"/>
      <c r="CN15" s="537" t="s">
        <v>35</v>
      </c>
      <c r="CO15" s="537" t="s">
        <v>36</v>
      </c>
      <c r="CP15" s="324" t="s">
        <v>37</v>
      </c>
      <c r="CQ15" s="32" t="s">
        <v>38</v>
      </c>
      <c r="CR15" s="601"/>
      <c r="CS15" s="43"/>
      <c r="CT15" s="587"/>
      <c r="CU15" s="43"/>
    </row>
    <row r="16" spans="1:108" ht="13.5" customHeight="1">
      <c r="A16" s="5"/>
      <c r="B16" s="576"/>
      <c r="C16" s="577"/>
      <c r="D16" s="595"/>
      <c r="E16" s="598"/>
      <c r="F16" s="538"/>
      <c r="G16" s="538"/>
      <c r="H16" s="603" t="s">
        <v>39</v>
      </c>
      <c r="I16" s="603" t="s">
        <v>40</v>
      </c>
      <c r="J16" s="44"/>
      <c r="K16" s="43"/>
      <c r="L16" s="538"/>
      <c r="M16" s="538"/>
      <c r="N16" s="324"/>
      <c r="O16" s="45"/>
      <c r="P16" s="601"/>
      <c r="Q16" s="537" t="s">
        <v>42</v>
      </c>
      <c r="R16" s="587"/>
      <c r="S16" s="537" t="s">
        <v>42</v>
      </c>
      <c r="T16" s="383"/>
      <c r="U16" s="62"/>
      <c r="V16" s="576"/>
      <c r="W16" s="577"/>
      <c r="X16" s="595"/>
      <c r="Y16" s="598"/>
      <c r="Z16" s="538"/>
      <c r="AA16" s="538"/>
      <c r="AB16" s="603" t="s">
        <v>39</v>
      </c>
      <c r="AC16" s="603" t="s">
        <v>40</v>
      </c>
      <c r="AD16" s="44"/>
      <c r="AE16" s="43"/>
      <c r="AF16" s="538"/>
      <c r="AG16" s="538"/>
      <c r="AH16" s="324"/>
      <c r="AI16" s="45"/>
      <c r="AJ16" s="601"/>
      <c r="AK16" s="537" t="s">
        <v>42</v>
      </c>
      <c r="AL16" s="587"/>
      <c r="AM16" s="537" t="s">
        <v>42</v>
      </c>
      <c r="AN16" s="384"/>
      <c r="AO16" s="5"/>
      <c r="AP16" s="576"/>
      <c r="AQ16" s="577"/>
      <c r="AR16" s="595"/>
      <c r="AS16" s="598"/>
      <c r="AT16" s="538"/>
      <c r="AU16" s="538"/>
      <c r="AV16" s="603" t="s">
        <v>39</v>
      </c>
      <c r="AW16" s="603" t="s">
        <v>40</v>
      </c>
      <c r="AX16" s="44"/>
      <c r="AY16" s="43"/>
      <c r="AZ16" s="538"/>
      <c r="BA16" s="538"/>
      <c r="BB16" s="324"/>
      <c r="BC16" s="45"/>
      <c r="BD16" s="601"/>
      <c r="BE16" s="537" t="s">
        <v>42</v>
      </c>
      <c r="BF16" s="587"/>
      <c r="BG16" s="537" t="s">
        <v>42</v>
      </c>
      <c r="BI16" s="5"/>
      <c r="BJ16" s="576"/>
      <c r="BK16" s="577"/>
      <c r="BL16" s="595"/>
      <c r="BM16" s="598"/>
      <c r="BN16" s="538"/>
      <c r="BO16" s="538"/>
      <c r="BP16" s="603" t="s">
        <v>39</v>
      </c>
      <c r="BQ16" s="603" t="s">
        <v>40</v>
      </c>
      <c r="BR16" s="44"/>
      <c r="BS16" s="43"/>
      <c r="BT16" s="538"/>
      <c r="BU16" s="538"/>
      <c r="BV16" s="324"/>
      <c r="BW16" s="45"/>
      <c r="BX16" s="601"/>
      <c r="BY16" s="537" t="s">
        <v>42</v>
      </c>
      <c r="BZ16" s="587"/>
      <c r="CA16" s="537" t="s">
        <v>42</v>
      </c>
      <c r="CC16" s="5"/>
      <c r="CD16" s="576"/>
      <c r="CE16" s="577"/>
      <c r="CF16" s="595"/>
      <c r="CG16" s="598"/>
      <c r="CH16" s="605"/>
      <c r="CI16" s="608"/>
      <c r="CJ16" s="603" t="s">
        <v>39</v>
      </c>
      <c r="CK16" s="603" t="s">
        <v>40</v>
      </c>
      <c r="CL16" s="44"/>
      <c r="CM16" s="43"/>
      <c r="CN16" s="538"/>
      <c r="CO16" s="538"/>
      <c r="CP16" s="324"/>
      <c r="CQ16" s="45"/>
      <c r="CR16" s="601"/>
      <c r="CS16" s="537" t="s">
        <v>42</v>
      </c>
      <c r="CT16" s="587"/>
      <c r="CU16" s="537" t="s">
        <v>42</v>
      </c>
    </row>
    <row r="17" spans="1:99">
      <c r="A17" s="5"/>
      <c r="B17" s="576"/>
      <c r="C17" s="577"/>
      <c r="D17" s="595"/>
      <c r="E17" s="598"/>
      <c r="F17" s="538"/>
      <c r="G17" s="538"/>
      <c r="H17" s="603"/>
      <c r="I17" s="603"/>
      <c r="J17" s="18" t="s">
        <v>43</v>
      </c>
      <c r="K17" s="316" t="s">
        <v>44</v>
      </c>
      <c r="L17" s="538"/>
      <c r="M17" s="538"/>
      <c r="N17" s="10"/>
      <c r="O17" s="46"/>
      <c r="P17" s="601"/>
      <c r="Q17" s="538"/>
      <c r="R17" s="587"/>
      <c r="S17" s="538"/>
      <c r="T17" s="383"/>
      <c r="U17" s="62"/>
      <c r="V17" s="576"/>
      <c r="W17" s="577"/>
      <c r="X17" s="595"/>
      <c r="Y17" s="598"/>
      <c r="Z17" s="538"/>
      <c r="AA17" s="538"/>
      <c r="AB17" s="603"/>
      <c r="AC17" s="603"/>
      <c r="AD17" s="18" t="s">
        <v>43</v>
      </c>
      <c r="AE17" s="316" t="s">
        <v>44</v>
      </c>
      <c r="AF17" s="538"/>
      <c r="AG17" s="538"/>
      <c r="AH17" s="10"/>
      <c r="AI17" s="46"/>
      <c r="AJ17" s="601"/>
      <c r="AK17" s="538"/>
      <c r="AL17" s="587"/>
      <c r="AM17" s="538"/>
      <c r="AN17" s="384"/>
      <c r="AO17" s="5"/>
      <c r="AP17" s="576"/>
      <c r="AQ17" s="577"/>
      <c r="AR17" s="595"/>
      <c r="AS17" s="598"/>
      <c r="AT17" s="538"/>
      <c r="AU17" s="538"/>
      <c r="AV17" s="603"/>
      <c r="AW17" s="603"/>
      <c r="AX17" s="18" t="s">
        <v>43</v>
      </c>
      <c r="AY17" s="316" t="s">
        <v>44</v>
      </c>
      <c r="AZ17" s="538"/>
      <c r="BA17" s="538"/>
      <c r="BB17" s="10"/>
      <c r="BC17" s="46"/>
      <c r="BD17" s="601"/>
      <c r="BE17" s="538"/>
      <c r="BF17" s="587"/>
      <c r="BG17" s="538"/>
      <c r="BI17" s="5"/>
      <c r="BJ17" s="576"/>
      <c r="BK17" s="577"/>
      <c r="BL17" s="595"/>
      <c r="BM17" s="598"/>
      <c r="BN17" s="538"/>
      <c r="BO17" s="538"/>
      <c r="BP17" s="603"/>
      <c r="BQ17" s="603"/>
      <c r="BR17" s="18" t="s">
        <v>43</v>
      </c>
      <c r="BS17" s="316" t="s">
        <v>44</v>
      </c>
      <c r="BT17" s="538"/>
      <c r="BU17" s="538"/>
      <c r="BV17" s="10"/>
      <c r="BW17" s="46"/>
      <c r="BX17" s="601"/>
      <c r="BY17" s="538"/>
      <c r="BZ17" s="587"/>
      <c r="CA17" s="538"/>
      <c r="CC17" s="5"/>
      <c r="CD17" s="576"/>
      <c r="CE17" s="577"/>
      <c r="CF17" s="595"/>
      <c r="CG17" s="598"/>
      <c r="CH17" s="605"/>
      <c r="CI17" s="608"/>
      <c r="CJ17" s="603"/>
      <c r="CK17" s="603"/>
      <c r="CL17" s="18" t="s">
        <v>43</v>
      </c>
      <c r="CM17" s="316" t="s">
        <v>44</v>
      </c>
      <c r="CN17" s="538"/>
      <c r="CO17" s="538"/>
      <c r="CP17" s="10"/>
      <c r="CQ17" s="46"/>
      <c r="CR17" s="601"/>
      <c r="CS17" s="538"/>
      <c r="CT17" s="587"/>
      <c r="CU17" s="538"/>
    </row>
    <row r="18" spans="1:99">
      <c r="A18" s="5"/>
      <c r="B18" s="576"/>
      <c r="C18" s="577"/>
      <c r="D18" s="595"/>
      <c r="E18" s="598"/>
      <c r="F18" s="538"/>
      <c r="G18" s="538"/>
      <c r="H18" s="324"/>
      <c r="I18" s="603"/>
      <c r="J18" s="18" t="s">
        <v>45</v>
      </c>
      <c r="K18" s="325" t="s">
        <v>46</v>
      </c>
      <c r="L18" s="538"/>
      <c r="M18" s="538"/>
      <c r="N18" s="5"/>
      <c r="O18" s="46"/>
      <c r="P18" s="601"/>
      <c r="Q18" s="538"/>
      <c r="R18" s="587"/>
      <c r="S18" s="538"/>
      <c r="T18" s="383"/>
      <c r="U18" s="62"/>
      <c r="V18" s="576"/>
      <c r="W18" s="577"/>
      <c r="X18" s="595"/>
      <c r="Y18" s="598"/>
      <c r="Z18" s="538"/>
      <c r="AA18" s="538"/>
      <c r="AB18" s="324"/>
      <c r="AC18" s="603"/>
      <c r="AD18" s="18" t="s">
        <v>45</v>
      </c>
      <c r="AE18" s="325" t="s">
        <v>46</v>
      </c>
      <c r="AF18" s="538"/>
      <c r="AG18" s="538"/>
      <c r="AH18" s="5"/>
      <c r="AI18" s="46"/>
      <c r="AJ18" s="601"/>
      <c r="AK18" s="538"/>
      <c r="AL18" s="587"/>
      <c r="AM18" s="538"/>
      <c r="AN18" s="384"/>
      <c r="AO18" s="5"/>
      <c r="AP18" s="576"/>
      <c r="AQ18" s="577"/>
      <c r="AR18" s="595"/>
      <c r="AS18" s="598"/>
      <c r="AT18" s="538"/>
      <c r="AU18" s="538"/>
      <c r="AV18" s="324"/>
      <c r="AW18" s="603"/>
      <c r="AX18" s="18" t="s">
        <v>45</v>
      </c>
      <c r="AY18" s="325" t="s">
        <v>46</v>
      </c>
      <c r="AZ18" s="538"/>
      <c r="BA18" s="538"/>
      <c r="BB18" s="5"/>
      <c r="BC18" s="46"/>
      <c r="BD18" s="601"/>
      <c r="BE18" s="538"/>
      <c r="BF18" s="587"/>
      <c r="BG18" s="538"/>
      <c r="BI18" s="5"/>
      <c r="BJ18" s="576"/>
      <c r="BK18" s="577"/>
      <c r="BL18" s="595"/>
      <c r="BM18" s="598"/>
      <c r="BN18" s="538"/>
      <c r="BO18" s="538"/>
      <c r="BP18" s="324"/>
      <c r="BQ18" s="603"/>
      <c r="BR18" s="18" t="s">
        <v>45</v>
      </c>
      <c r="BS18" s="325" t="s">
        <v>46</v>
      </c>
      <c r="BT18" s="538"/>
      <c r="BU18" s="538"/>
      <c r="BV18" s="5"/>
      <c r="BW18" s="46"/>
      <c r="BX18" s="601"/>
      <c r="BY18" s="538"/>
      <c r="BZ18" s="587"/>
      <c r="CA18" s="538"/>
      <c r="CC18" s="5"/>
      <c r="CD18" s="576"/>
      <c r="CE18" s="577"/>
      <c r="CF18" s="595"/>
      <c r="CG18" s="598"/>
      <c r="CH18" s="605"/>
      <c r="CI18" s="608"/>
      <c r="CJ18" s="324"/>
      <c r="CK18" s="603"/>
      <c r="CL18" s="18" t="s">
        <v>45</v>
      </c>
      <c r="CM18" s="325" t="s">
        <v>46</v>
      </c>
      <c r="CN18" s="538"/>
      <c r="CO18" s="538"/>
      <c r="CP18" s="5"/>
      <c r="CQ18" s="46"/>
      <c r="CR18" s="601"/>
      <c r="CS18" s="538"/>
      <c r="CT18" s="587"/>
      <c r="CU18" s="538"/>
    </row>
    <row r="19" spans="1:99">
      <c r="A19" s="5"/>
      <c r="B19" s="576"/>
      <c r="C19" s="577"/>
      <c r="D19" s="595"/>
      <c r="E19" s="598"/>
      <c r="F19" s="538"/>
      <c r="G19" s="538"/>
      <c r="H19" s="324"/>
      <c r="I19" s="603"/>
      <c r="J19" s="18" t="s">
        <v>44</v>
      </c>
      <c r="K19" s="325" t="s">
        <v>47</v>
      </c>
      <c r="L19" s="538"/>
      <c r="M19" s="538"/>
      <c r="N19" s="5"/>
      <c r="O19" s="46"/>
      <c r="P19" s="601"/>
      <c r="Q19" s="538"/>
      <c r="R19" s="587"/>
      <c r="S19" s="538"/>
      <c r="T19" s="382"/>
      <c r="U19" s="62"/>
      <c r="V19" s="576"/>
      <c r="W19" s="577"/>
      <c r="X19" s="595"/>
      <c r="Y19" s="598"/>
      <c r="Z19" s="538"/>
      <c r="AA19" s="538"/>
      <c r="AB19" s="324"/>
      <c r="AC19" s="603"/>
      <c r="AD19" s="18" t="s">
        <v>44</v>
      </c>
      <c r="AE19" s="325" t="s">
        <v>47</v>
      </c>
      <c r="AF19" s="538"/>
      <c r="AG19" s="538"/>
      <c r="AH19" s="5"/>
      <c r="AI19" s="46"/>
      <c r="AJ19" s="601"/>
      <c r="AK19" s="538"/>
      <c r="AL19" s="587"/>
      <c r="AM19" s="538"/>
      <c r="AN19" s="384"/>
      <c r="AO19" s="5"/>
      <c r="AP19" s="576"/>
      <c r="AQ19" s="577"/>
      <c r="AR19" s="595"/>
      <c r="AS19" s="598"/>
      <c r="AT19" s="538"/>
      <c r="AU19" s="538"/>
      <c r="AV19" s="324"/>
      <c r="AW19" s="603"/>
      <c r="AX19" s="18" t="s">
        <v>44</v>
      </c>
      <c r="AY19" s="325" t="s">
        <v>47</v>
      </c>
      <c r="AZ19" s="538"/>
      <c r="BA19" s="538"/>
      <c r="BB19" s="5"/>
      <c r="BC19" s="46"/>
      <c r="BD19" s="601"/>
      <c r="BE19" s="538"/>
      <c r="BF19" s="587"/>
      <c r="BG19" s="538"/>
      <c r="BI19" s="5"/>
      <c r="BJ19" s="576"/>
      <c r="BK19" s="577"/>
      <c r="BL19" s="595"/>
      <c r="BM19" s="598"/>
      <c r="BN19" s="538"/>
      <c r="BO19" s="538"/>
      <c r="BP19" s="324"/>
      <c r="BQ19" s="603"/>
      <c r="BR19" s="18" t="s">
        <v>44</v>
      </c>
      <c r="BS19" s="325" t="s">
        <v>47</v>
      </c>
      <c r="BT19" s="538"/>
      <c r="BU19" s="538"/>
      <c r="BV19" s="5"/>
      <c r="BW19" s="46"/>
      <c r="BX19" s="601"/>
      <c r="BY19" s="538"/>
      <c r="BZ19" s="587"/>
      <c r="CA19" s="538"/>
      <c r="CC19" s="5"/>
      <c r="CD19" s="576"/>
      <c r="CE19" s="577"/>
      <c r="CF19" s="595"/>
      <c r="CG19" s="598"/>
      <c r="CH19" s="605"/>
      <c r="CI19" s="608"/>
      <c r="CJ19" s="324"/>
      <c r="CK19" s="603"/>
      <c r="CL19" s="18" t="s">
        <v>44</v>
      </c>
      <c r="CM19" s="325" t="s">
        <v>47</v>
      </c>
      <c r="CN19" s="538"/>
      <c r="CO19" s="538"/>
      <c r="CP19" s="5"/>
      <c r="CQ19" s="46"/>
      <c r="CR19" s="601"/>
      <c r="CS19" s="538"/>
      <c r="CT19" s="587"/>
      <c r="CU19" s="538"/>
    </row>
    <row r="20" spans="1:99">
      <c r="A20" s="5"/>
      <c r="B20" s="576"/>
      <c r="C20" s="577"/>
      <c r="D20" s="595"/>
      <c r="E20" s="598"/>
      <c r="F20" s="538"/>
      <c r="G20" s="538"/>
      <c r="H20" s="324"/>
      <c r="I20" s="42"/>
      <c r="J20" s="18"/>
      <c r="K20" s="325"/>
      <c r="L20" s="325"/>
      <c r="M20" s="538"/>
      <c r="N20" s="5"/>
      <c r="O20" s="46"/>
      <c r="P20" s="601"/>
      <c r="Q20" s="538"/>
      <c r="R20" s="587"/>
      <c r="S20" s="538"/>
      <c r="T20" s="382"/>
      <c r="U20" s="62"/>
      <c r="V20" s="576"/>
      <c r="W20" s="577"/>
      <c r="X20" s="595"/>
      <c r="Y20" s="598"/>
      <c r="Z20" s="538"/>
      <c r="AA20" s="538"/>
      <c r="AB20" s="324"/>
      <c r="AC20" s="42"/>
      <c r="AD20" s="18"/>
      <c r="AE20" s="325"/>
      <c r="AF20" s="325"/>
      <c r="AG20" s="538"/>
      <c r="AH20" s="5"/>
      <c r="AI20" s="46"/>
      <c r="AJ20" s="601"/>
      <c r="AK20" s="538"/>
      <c r="AL20" s="587"/>
      <c r="AM20" s="538"/>
      <c r="AN20" s="384"/>
      <c r="AO20" s="5"/>
      <c r="AP20" s="576"/>
      <c r="AQ20" s="577"/>
      <c r="AR20" s="595"/>
      <c r="AS20" s="598"/>
      <c r="AT20" s="538"/>
      <c r="AU20" s="538"/>
      <c r="AV20" s="324"/>
      <c r="AW20" s="42"/>
      <c r="AX20" s="18"/>
      <c r="AY20" s="325"/>
      <c r="AZ20" s="325"/>
      <c r="BA20" s="538"/>
      <c r="BB20" s="5"/>
      <c r="BC20" s="46"/>
      <c r="BD20" s="601"/>
      <c r="BE20" s="538"/>
      <c r="BF20" s="587"/>
      <c r="BG20" s="538"/>
      <c r="BI20" s="5"/>
      <c r="BJ20" s="576"/>
      <c r="BK20" s="577"/>
      <c r="BL20" s="595"/>
      <c r="BM20" s="598"/>
      <c r="BN20" s="538"/>
      <c r="BO20" s="538"/>
      <c r="BP20" s="324"/>
      <c r="BQ20" s="42"/>
      <c r="BR20" s="18"/>
      <c r="BS20" s="325"/>
      <c r="BT20" s="325"/>
      <c r="BU20" s="538"/>
      <c r="BV20" s="5"/>
      <c r="BW20" s="46"/>
      <c r="BX20" s="601"/>
      <c r="BY20" s="538"/>
      <c r="BZ20" s="587"/>
      <c r="CA20" s="538"/>
      <c r="CC20" s="5"/>
      <c r="CD20" s="576"/>
      <c r="CE20" s="577"/>
      <c r="CF20" s="595"/>
      <c r="CG20" s="598"/>
      <c r="CH20" s="605"/>
      <c r="CI20" s="608"/>
      <c r="CJ20" s="324"/>
      <c r="CK20" s="42"/>
      <c r="CL20" s="18"/>
      <c r="CM20" s="325"/>
      <c r="CN20" s="325"/>
      <c r="CO20" s="325"/>
      <c r="CP20" s="5"/>
      <c r="CQ20" s="46"/>
      <c r="CR20" s="601"/>
      <c r="CS20" s="538"/>
      <c r="CT20" s="587"/>
      <c r="CU20" s="538"/>
    </row>
    <row r="21" spans="1:99" ht="13.8" thickBot="1">
      <c r="A21" s="21"/>
      <c r="B21" s="518"/>
      <c r="C21" s="578"/>
      <c r="D21" s="596"/>
      <c r="E21" s="599"/>
      <c r="F21" s="539"/>
      <c r="G21" s="538"/>
      <c r="H21" s="222"/>
      <c r="I21" s="49"/>
      <c r="J21" s="223"/>
      <c r="K21" s="223"/>
      <c r="L21" s="223"/>
      <c r="M21" s="610"/>
      <c r="N21" s="223"/>
      <c r="O21" s="224"/>
      <c r="P21" s="601"/>
      <c r="Q21" s="538"/>
      <c r="R21" s="587"/>
      <c r="S21" s="538"/>
      <c r="T21" s="385"/>
      <c r="U21" s="21"/>
      <c r="V21" s="518"/>
      <c r="W21" s="578"/>
      <c r="X21" s="596"/>
      <c r="Y21" s="599"/>
      <c r="Z21" s="539"/>
      <c r="AA21" s="538"/>
      <c r="AB21" s="222"/>
      <c r="AC21" s="49"/>
      <c r="AD21" s="223"/>
      <c r="AE21" s="223"/>
      <c r="AF21" s="223"/>
      <c r="AG21" s="610"/>
      <c r="AH21" s="223"/>
      <c r="AI21" s="224"/>
      <c r="AJ21" s="601"/>
      <c r="AK21" s="538"/>
      <c r="AL21" s="587"/>
      <c r="AM21" s="538"/>
      <c r="AN21" s="384"/>
      <c r="AO21" s="21"/>
      <c r="AP21" s="518"/>
      <c r="AQ21" s="578"/>
      <c r="AR21" s="596"/>
      <c r="AS21" s="599"/>
      <c r="AT21" s="539"/>
      <c r="AU21" s="538"/>
      <c r="AV21" s="222"/>
      <c r="AW21" s="49"/>
      <c r="AX21" s="223"/>
      <c r="AY21" s="223"/>
      <c r="AZ21" s="223"/>
      <c r="BA21" s="610"/>
      <c r="BB21" s="223"/>
      <c r="BC21" s="224"/>
      <c r="BD21" s="601"/>
      <c r="BE21" s="538"/>
      <c r="BF21" s="587"/>
      <c r="BG21" s="538"/>
      <c r="BI21" s="21"/>
      <c r="BJ21" s="518"/>
      <c r="BK21" s="578"/>
      <c r="BL21" s="596"/>
      <c r="BM21" s="599"/>
      <c r="BN21" s="539"/>
      <c r="BO21" s="538"/>
      <c r="BP21" s="222"/>
      <c r="BQ21" s="49"/>
      <c r="BR21" s="223"/>
      <c r="BS21" s="223"/>
      <c r="BT21" s="223"/>
      <c r="BU21" s="610"/>
      <c r="BV21" s="223"/>
      <c r="BW21" s="224"/>
      <c r="BX21" s="601"/>
      <c r="BY21" s="538"/>
      <c r="BZ21" s="587"/>
      <c r="CA21" s="538"/>
      <c r="CC21" s="21"/>
      <c r="CD21" s="518"/>
      <c r="CE21" s="578"/>
      <c r="CF21" s="596"/>
      <c r="CG21" s="599"/>
      <c r="CH21" s="606"/>
      <c r="CI21" s="609"/>
      <c r="CJ21" s="48"/>
      <c r="CK21" s="49"/>
      <c r="CL21" s="50"/>
      <c r="CM21" s="50"/>
      <c r="CN21" s="50"/>
      <c r="CO21" s="50"/>
      <c r="CP21" s="50"/>
      <c r="CQ21" s="47"/>
      <c r="CR21" s="602"/>
      <c r="CS21" s="539"/>
      <c r="CT21" s="541"/>
      <c r="CU21" s="539"/>
    </row>
    <row r="22" spans="1:99" ht="13.8" thickTop="1">
      <c r="A22" s="537" t="s">
        <v>15</v>
      </c>
      <c r="B22" s="540" t="s">
        <v>16</v>
      </c>
      <c r="C22" s="579"/>
      <c r="D22" s="84"/>
      <c r="E22" s="93"/>
      <c r="F22" s="362">
        <f>'04_R5受診者数'!H15</f>
        <v>0</v>
      </c>
      <c r="G22" s="225"/>
      <c r="H22" s="194"/>
      <c r="I22" s="194"/>
      <c r="J22" s="194"/>
      <c r="K22" s="194"/>
      <c r="L22" s="194"/>
      <c r="M22" s="194"/>
      <c r="N22" s="194"/>
      <c r="O22" s="226"/>
      <c r="P22" s="195"/>
      <c r="Q22" s="194"/>
      <c r="R22" s="194"/>
      <c r="S22" s="227"/>
      <c r="T22" s="387"/>
      <c r="U22" s="537" t="s">
        <v>15</v>
      </c>
      <c r="V22" s="540" t="s">
        <v>16</v>
      </c>
      <c r="W22" s="579"/>
      <c r="X22" s="84"/>
      <c r="Y22" s="94"/>
      <c r="Z22" s="362">
        <f>'04_R5受診者数'!I15</f>
        <v>0</v>
      </c>
      <c r="AA22" s="225"/>
      <c r="AB22" s="194"/>
      <c r="AC22" s="194"/>
      <c r="AD22" s="194"/>
      <c r="AE22" s="194"/>
      <c r="AF22" s="194"/>
      <c r="AG22" s="194"/>
      <c r="AH22" s="194"/>
      <c r="AI22" s="226"/>
      <c r="AJ22" s="195"/>
      <c r="AK22" s="194"/>
      <c r="AL22" s="194"/>
      <c r="AM22" s="227"/>
      <c r="AN22" s="387"/>
      <c r="AO22" s="537" t="s">
        <v>15</v>
      </c>
      <c r="AP22" s="540" t="s">
        <v>16</v>
      </c>
      <c r="AQ22" s="579"/>
      <c r="AR22" s="84"/>
      <c r="AS22" s="84"/>
      <c r="AT22" s="362">
        <f>'04_R5受診者数'!J15</f>
        <v>0</v>
      </c>
      <c r="AU22" s="225"/>
      <c r="AV22" s="194"/>
      <c r="AW22" s="194"/>
      <c r="AX22" s="194"/>
      <c r="AY22" s="194"/>
      <c r="AZ22" s="194"/>
      <c r="BA22" s="194"/>
      <c r="BB22" s="194"/>
      <c r="BC22" s="226"/>
      <c r="BD22" s="195"/>
      <c r="BE22" s="194"/>
      <c r="BF22" s="194"/>
      <c r="BG22" s="227"/>
      <c r="BI22" s="537" t="s">
        <v>15</v>
      </c>
      <c r="BJ22" s="540" t="s">
        <v>16</v>
      </c>
      <c r="BK22" s="579"/>
      <c r="BL22" s="295"/>
      <c r="BM22" s="295"/>
      <c r="BN22" s="362">
        <f>'04_R5受診者数'!K15</f>
        <v>0</v>
      </c>
      <c r="BO22" s="225"/>
      <c r="BP22" s="194"/>
      <c r="BQ22" s="194"/>
      <c r="BR22" s="194"/>
      <c r="BS22" s="194"/>
      <c r="BT22" s="194"/>
      <c r="BU22" s="194"/>
      <c r="BV22" s="194"/>
      <c r="BW22" s="226"/>
      <c r="BX22" s="195"/>
      <c r="BY22" s="194"/>
      <c r="BZ22" s="194"/>
      <c r="CA22" s="227"/>
      <c r="CC22" s="36" t="s">
        <v>0</v>
      </c>
      <c r="CD22" s="44" t="s">
        <v>16</v>
      </c>
      <c r="CE22" s="86"/>
      <c r="CF22" s="174"/>
      <c r="CG22" s="175"/>
      <c r="CH22" s="67">
        <f>F23+Z23+AT23+BN23</f>
        <v>0</v>
      </c>
      <c r="CI22" s="64">
        <f t="shared" ref="CI22:CU22" si="0">G23+AA23+AU23+BO23</f>
        <v>0</v>
      </c>
      <c r="CJ22" s="65">
        <f t="shared" si="0"/>
        <v>0</v>
      </c>
      <c r="CK22" s="65">
        <f t="shared" si="0"/>
        <v>0</v>
      </c>
      <c r="CL22" s="65">
        <f t="shared" si="0"/>
        <v>0</v>
      </c>
      <c r="CM22" s="65">
        <f t="shared" si="0"/>
        <v>0</v>
      </c>
      <c r="CN22" s="65">
        <f t="shared" si="0"/>
        <v>0</v>
      </c>
      <c r="CO22" s="65">
        <f t="shared" si="0"/>
        <v>0</v>
      </c>
      <c r="CP22" s="65">
        <f t="shared" si="0"/>
        <v>0</v>
      </c>
      <c r="CQ22" s="67">
        <f t="shared" si="0"/>
        <v>0</v>
      </c>
      <c r="CR22" s="64">
        <f t="shared" si="0"/>
        <v>0</v>
      </c>
      <c r="CS22" s="65">
        <f t="shared" si="0"/>
        <v>0</v>
      </c>
      <c r="CT22" s="65">
        <f t="shared" si="0"/>
        <v>0</v>
      </c>
      <c r="CU22" s="65">
        <f t="shared" si="0"/>
        <v>0</v>
      </c>
    </row>
    <row r="23" spans="1:99">
      <c r="A23" s="538"/>
      <c r="B23" s="541"/>
      <c r="C23" s="580"/>
      <c r="D23" s="84"/>
      <c r="E23" s="93"/>
      <c r="F23" s="162">
        <f>'04_R5受診者数'!H16</f>
        <v>0</v>
      </c>
      <c r="G23" s="228"/>
      <c r="H23" s="23"/>
      <c r="I23" s="23"/>
      <c r="J23" s="23"/>
      <c r="K23" s="51"/>
      <c r="L23" s="23"/>
      <c r="M23" s="23"/>
      <c r="N23" s="51"/>
      <c r="O23" s="52"/>
      <c r="P23" s="24"/>
      <c r="Q23" s="23"/>
      <c r="R23" s="23"/>
      <c r="S23" s="206"/>
      <c r="T23" s="387"/>
      <c r="U23" s="538"/>
      <c r="V23" s="541"/>
      <c r="W23" s="580"/>
      <c r="X23" s="84"/>
      <c r="Y23" s="94"/>
      <c r="Z23" s="162">
        <f>'04_R5受診者数'!I16</f>
        <v>0</v>
      </c>
      <c r="AA23" s="228"/>
      <c r="AB23" s="23"/>
      <c r="AC23" s="23"/>
      <c r="AD23" s="23"/>
      <c r="AE23" s="51"/>
      <c r="AF23" s="23"/>
      <c r="AG23" s="23"/>
      <c r="AH23" s="51"/>
      <c r="AI23" s="52"/>
      <c r="AJ23" s="24"/>
      <c r="AK23" s="23"/>
      <c r="AL23" s="23"/>
      <c r="AM23" s="206"/>
      <c r="AN23" s="387"/>
      <c r="AO23" s="538"/>
      <c r="AP23" s="541"/>
      <c r="AQ23" s="580"/>
      <c r="AR23" s="84"/>
      <c r="AS23" s="84"/>
      <c r="AT23" s="162">
        <f>'04_R5受診者数'!J16</f>
        <v>0</v>
      </c>
      <c r="AU23" s="228"/>
      <c r="AV23" s="23"/>
      <c r="AW23" s="23"/>
      <c r="AX23" s="23"/>
      <c r="AY23" s="51"/>
      <c r="AZ23" s="23"/>
      <c r="BA23" s="23"/>
      <c r="BB23" s="51"/>
      <c r="BC23" s="52"/>
      <c r="BD23" s="24"/>
      <c r="BE23" s="23"/>
      <c r="BF23" s="23"/>
      <c r="BG23" s="206"/>
      <c r="BI23" s="538"/>
      <c r="BJ23" s="541"/>
      <c r="BK23" s="580"/>
      <c r="BL23" s="295"/>
      <c r="BM23" s="295"/>
      <c r="BN23" s="162">
        <f>'04_R5受診者数'!K16</f>
        <v>0</v>
      </c>
      <c r="BO23" s="228"/>
      <c r="BP23" s="23"/>
      <c r="BQ23" s="23"/>
      <c r="BR23" s="23"/>
      <c r="BS23" s="51"/>
      <c r="BT23" s="23"/>
      <c r="BU23" s="23"/>
      <c r="BV23" s="51"/>
      <c r="BW23" s="52"/>
      <c r="BX23" s="24"/>
      <c r="BY23" s="23"/>
      <c r="BZ23" s="23"/>
      <c r="CA23" s="206"/>
      <c r="CC23" s="38"/>
      <c r="CD23" s="44" t="s">
        <v>17</v>
      </c>
      <c r="CE23" s="86"/>
      <c r="CF23" s="176"/>
      <c r="CG23" s="177"/>
      <c r="CH23" s="67">
        <f t="shared" ref="CH23:CU23" si="1">F25+Z25+AT25+BN25</f>
        <v>0</v>
      </c>
      <c r="CI23" s="64">
        <f t="shared" si="1"/>
        <v>0</v>
      </c>
      <c r="CJ23" s="65">
        <f t="shared" si="1"/>
        <v>0</v>
      </c>
      <c r="CK23" s="65">
        <f t="shared" si="1"/>
        <v>0</v>
      </c>
      <c r="CL23" s="65">
        <f t="shared" si="1"/>
        <v>0</v>
      </c>
      <c r="CM23" s="65">
        <f t="shared" si="1"/>
        <v>0</v>
      </c>
      <c r="CN23" s="65">
        <f t="shared" si="1"/>
        <v>0</v>
      </c>
      <c r="CO23" s="65">
        <f t="shared" si="1"/>
        <v>0</v>
      </c>
      <c r="CP23" s="65">
        <f t="shared" si="1"/>
        <v>0</v>
      </c>
      <c r="CQ23" s="67">
        <f t="shared" si="1"/>
        <v>0</v>
      </c>
      <c r="CR23" s="64">
        <f t="shared" si="1"/>
        <v>0</v>
      </c>
      <c r="CS23" s="65">
        <f t="shared" si="1"/>
        <v>0</v>
      </c>
      <c r="CT23" s="65">
        <f t="shared" si="1"/>
        <v>0</v>
      </c>
      <c r="CU23" s="65">
        <f t="shared" si="1"/>
        <v>0</v>
      </c>
    </row>
    <row r="24" spans="1:99" ht="13.2" customHeight="1">
      <c r="A24" s="538"/>
      <c r="B24" s="540" t="s">
        <v>17</v>
      </c>
      <c r="C24" s="579"/>
      <c r="D24" s="84"/>
      <c r="E24" s="93"/>
      <c r="F24" s="362">
        <f>'04_R5受診者数'!H17</f>
        <v>0</v>
      </c>
      <c r="G24" s="229"/>
      <c r="H24" s="102"/>
      <c r="I24" s="102"/>
      <c r="J24" s="102"/>
      <c r="K24" s="102"/>
      <c r="L24" s="102"/>
      <c r="M24" s="102"/>
      <c r="N24" s="102"/>
      <c r="O24" s="106"/>
      <c r="P24" s="102"/>
      <c r="Q24" s="102"/>
      <c r="R24" s="102"/>
      <c r="S24" s="205"/>
      <c r="T24" s="387"/>
      <c r="U24" s="538"/>
      <c r="V24" s="540" t="s">
        <v>17</v>
      </c>
      <c r="W24" s="579"/>
      <c r="X24" s="84"/>
      <c r="Y24" s="94"/>
      <c r="Z24" s="362">
        <f>'04_R5受診者数'!I17</f>
        <v>0</v>
      </c>
      <c r="AA24" s="229"/>
      <c r="AB24" s="102"/>
      <c r="AC24" s="102"/>
      <c r="AD24" s="102"/>
      <c r="AE24" s="102"/>
      <c r="AF24" s="102"/>
      <c r="AG24" s="102"/>
      <c r="AH24" s="102"/>
      <c r="AI24" s="106"/>
      <c r="AJ24" s="102"/>
      <c r="AK24" s="102"/>
      <c r="AL24" s="102"/>
      <c r="AM24" s="205"/>
      <c r="AN24" s="387"/>
      <c r="AO24" s="538"/>
      <c r="AP24" s="540" t="s">
        <v>17</v>
      </c>
      <c r="AQ24" s="579"/>
      <c r="AR24" s="84"/>
      <c r="AS24" s="84"/>
      <c r="AT24" s="362">
        <f>'04_R5受診者数'!J17</f>
        <v>0</v>
      </c>
      <c r="AU24" s="229"/>
      <c r="AV24" s="102"/>
      <c r="AW24" s="102"/>
      <c r="AX24" s="102"/>
      <c r="AY24" s="102"/>
      <c r="AZ24" s="102"/>
      <c r="BA24" s="102"/>
      <c r="BB24" s="102"/>
      <c r="BC24" s="106"/>
      <c r="BD24" s="102"/>
      <c r="BE24" s="102"/>
      <c r="BF24" s="102"/>
      <c r="BG24" s="205"/>
      <c r="BI24" s="538"/>
      <c r="BJ24" s="540" t="s">
        <v>17</v>
      </c>
      <c r="BK24" s="579"/>
      <c r="BL24" s="295"/>
      <c r="BM24" s="295"/>
      <c r="BN24" s="362">
        <f>'04_R5受診者数'!K17</f>
        <v>0</v>
      </c>
      <c r="BO24" s="229"/>
      <c r="BP24" s="102"/>
      <c r="BQ24" s="102"/>
      <c r="BR24" s="102"/>
      <c r="BS24" s="102"/>
      <c r="BT24" s="102"/>
      <c r="BU24" s="102"/>
      <c r="BV24" s="102"/>
      <c r="BW24" s="106"/>
      <c r="BX24" s="102"/>
      <c r="BY24" s="102"/>
      <c r="BZ24" s="102"/>
      <c r="CA24" s="205"/>
      <c r="CC24" s="70"/>
      <c r="CD24" s="44" t="s">
        <v>9</v>
      </c>
      <c r="CE24" s="86"/>
      <c r="CF24" s="83">
        <f>D27+X27</f>
        <v>0</v>
      </c>
      <c r="CG24" s="83">
        <f>E27+Y27</f>
        <v>0</v>
      </c>
      <c r="CH24" s="28">
        <f t="shared" ref="CH24:CU24" si="2">CH22+CH23</f>
        <v>0</v>
      </c>
      <c r="CI24" s="27">
        <f t="shared" si="2"/>
        <v>0</v>
      </c>
      <c r="CJ24" s="4">
        <f t="shared" si="2"/>
        <v>0</v>
      </c>
      <c r="CK24" s="4">
        <f t="shared" si="2"/>
        <v>0</v>
      </c>
      <c r="CL24" s="4">
        <f t="shared" si="2"/>
        <v>0</v>
      </c>
      <c r="CM24" s="4">
        <f t="shared" si="2"/>
        <v>0</v>
      </c>
      <c r="CN24" s="4">
        <f t="shared" si="2"/>
        <v>0</v>
      </c>
      <c r="CO24" s="4">
        <f t="shared" si="2"/>
        <v>0</v>
      </c>
      <c r="CP24" s="4">
        <f t="shared" si="2"/>
        <v>0</v>
      </c>
      <c r="CQ24" s="28">
        <f t="shared" si="2"/>
        <v>0</v>
      </c>
      <c r="CR24" s="27">
        <f t="shared" si="2"/>
        <v>0</v>
      </c>
      <c r="CS24" s="4">
        <f t="shared" si="2"/>
        <v>0</v>
      </c>
      <c r="CT24" s="4">
        <f t="shared" si="2"/>
        <v>0</v>
      </c>
      <c r="CU24" s="4">
        <f t="shared" si="2"/>
        <v>0</v>
      </c>
    </row>
    <row r="25" spans="1:99">
      <c r="A25" s="538"/>
      <c r="B25" s="541"/>
      <c r="C25" s="580"/>
      <c r="D25" s="84"/>
      <c r="E25" s="93"/>
      <c r="F25" s="162">
        <f>'04_R5受診者数'!H18</f>
        <v>0</v>
      </c>
      <c r="G25" s="228"/>
      <c r="H25" s="24"/>
      <c r="I25" s="24"/>
      <c r="J25" s="24"/>
      <c r="K25" s="24"/>
      <c r="L25" s="24"/>
      <c r="M25" s="24"/>
      <c r="N25" s="24"/>
      <c r="O25" s="53"/>
      <c r="P25" s="24"/>
      <c r="Q25" s="24"/>
      <c r="R25" s="24"/>
      <c r="S25" s="206"/>
      <c r="T25" s="387"/>
      <c r="U25" s="538"/>
      <c r="V25" s="541"/>
      <c r="W25" s="580"/>
      <c r="X25" s="84"/>
      <c r="Y25" s="94"/>
      <c r="Z25" s="162">
        <f>'04_R5受診者数'!I18</f>
        <v>0</v>
      </c>
      <c r="AA25" s="228"/>
      <c r="AB25" s="24"/>
      <c r="AC25" s="24"/>
      <c r="AD25" s="24"/>
      <c r="AE25" s="24"/>
      <c r="AF25" s="24"/>
      <c r="AG25" s="24"/>
      <c r="AH25" s="24"/>
      <c r="AI25" s="53"/>
      <c r="AJ25" s="24"/>
      <c r="AK25" s="24"/>
      <c r="AL25" s="24"/>
      <c r="AM25" s="206"/>
      <c r="AN25" s="387"/>
      <c r="AO25" s="538"/>
      <c r="AP25" s="541"/>
      <c r="AQ25" s="580"/>
      <c r="AR25" s="84"/>
      <c r="AS25" s="84"/>
      <c r="AT25" s="162">
        <f>'04_R5受診者数'!J18</f>
        <v>0</v>
      </c>
      <c r="AU25" s="228"/>
      <c r="AV25" s="24"/>
      <c r="AW25" s="24"/>
      <c r="AX25" s="24"/>
      <c r="AY25" s="24"/>
      <c r="AZ25" s="24"/>
      <c r="BA25" s="24"/>
      <c r="BB25" s="24"/>
      <c r="BC25" s="53"/>
      <c r="BD25" s="24"/>
      <c r="BE25" s="24"/>
      <c r="BF25" s="24"/>
      <c r="BG25" s="206"/>
      <c r="BI25" s="538"/>
      <c r="BJ25" s="541"/>
      <c r="BK25" s="580"/>
      <c r="BL25" s="295"/>
      <c r="BM25" s="295"/>
      <c r="BN25" s="162">
        <f>'04_R5受診者数'!K18</f>
        <v>0</v>
      </c>
      <c r="BO25" s="228"/>
      <c r="BP25" s="24"/>
      <c r="BQ25" s="24"/>
      <c r="BR25" s="24"/>
      <c r="BS25" s="24"/>
      <c r="BT25" s="24"/>
      <c r="BU25" s="24"/>
      <c r="BV25" s="24"/>
      <c r="BW25" s="53"/>
      <c r="BX25" s="24"/>
      <c r="BY25" s="24"/>
      <c r="BZ25" s="24"/>
      <c r="CA25" s="206"/>
      <c r="CC25" s="36" t="s">
        <v>7</v>
      </c>
      <c r="CD25" s="44" t="s">
        <v>16</v>
      </c>
      <c r="CE25" s="86"/>
      <c r="CF25" s="174"/>
      <c r="CG25" s="175"/>
      <c r="CH25" s="67">
        <f t="shared" ref="CH25:CU25" si="3">F29+Z29+AT29+BN29</f>
        <v>0</v>
      </c>
      <c r="CI25" s="64">
        <f t="shared" si="3"/>
        <v>0</v>
      </c>
      <c r="CJ25" s="65">
        <f t="shared" si="3"/>
        <v>0</v>
      </c>
      <c r="CK25" s="65">
        <f t="shared" si="3"/>
        <v>0</v>
      </c>
      <c r="CL25" s="65">
        <f t="shared" si="3"/>
        <v>0</v>
      </c>
      <c r="CM25" s="65">
        <f t="shared" si="3"/>
        <v>0</v>
      </c>
      <c r="CN25" s="65">
        <f t="shared" si="3"/>
        <v>0</v>
      </c>
      <c r="CO25" s="65">
        <f t="shared" si="3"/>
        <v>0</v>
      </c>
      <c r="CP25" s="65">
        <f t="shared" si="3"/>
        <v>0</v>
      </c>
      <c r="CQ25" s="67">
        <f t="shared" si="3"/>
        <v>0</v>
      </c>
      <c r="CR25" s="64">
        <f t="shared" si="3"/>
        <v>0</v>
      </c>
      <c r="CS25" s="65">
        <f t="shared" si="3"/>
        <v>0</v>
      </c>
      <c r="CT25" s="65">
        <f t="shared" si="3"/>
        <v>0</v>
      </c>
      <c r="CU25" s="65">
        <f t="shared" si="3"/>
        <v>0</v>
      </c>
    </row>
    <row r="26" spans="1:99">
      <c r="A26" s="538"/>
      <c r="B26" s="540" t="s">
        <v>9</v>
      </c>
      <c r="C26" s="579"/>
      <c r="D26" s="84"/>
      <c r="E26" s="93"/>
      <c r="F26" s="362">
        <f>'04_R5受診者数'!H19</f>
        <v>0</v>
      </c>
      <c r="G26" s="201"/>
      <c r="H26" s="110"/>
      <c r="I26" s="110"/>
      <c r="J26" s="110"/>
      <c r="K26" s="110"/>
      <c r="L26" s="110"/>
      <c r="M26" s="110"/>
      <c r="N26" s="110"/>
      <c r="O26" s="112"/>
      <c r="P26" s="110"/>
      <c r="Q26" s="110"/>
      <c r="R26" s="110"/>
      <c r="S26" s="220"/>
      <c r="T26" s="388"/>
      <c r="U26" s="538"/>
      <c r="V26" s="540" t="s">
        <v>9</v>
      </c>
      <c r="W26" s="579"/>
      <c r="X26" s="84"/>
      <c r="Y26" s="94"/>
      <c r="Z26" s="362">
        <f>'04_R5受診者数'!I19</f>
        <v>0</v>
      </c>
      <c r="AA26" s="201"/>
      <c r="AB26" s="110"/>
      <c r="AC26" s="110"/>
      <c r="AD26" s="110"/>
      <c r="AE26" s="110"/>
      <c r="AF26" s="110"/>
      <c r="AG26" s="110"/>
      <c r="AH26" s="110"/>
      <c r="AI26" s="112"/>
      <c r="AJ26" s="110"/>
      <c r="AK26" s="110"/>
      <c r="AL26" s="110"/>
      <c r="AM26" s="220"/>
      <c r="AN26" s="388"/>
      <c r="AO26" s="538"/>
      <c r="AP26" s="540" t="s">
        <v>9</v>
      </c>
      <c r="AQ26" s="579"/>
      <c r="AR26" s="84"/>
      <c r="AS26" s="84"/>
      <c r="AT26" s="362">
        <f>'04_R5受診者数'!J19</f>
        <v>0</v>
      </c>
      <c r="AU26" s="201"/>
      <c r="AV26" s="110"/>
      <c r="AW26" s="110"/>
      <c r="AX26" s="110"/>
      <c r="AY26" s="110"/>
      <c r="AZ26" s="110"/>
      <c r="BA26" s="110"/>
      <c r="BB26" s="110"/>
      <c r="BC26" s="112"/>
      <c r="BD26" s="110"/>
      <c r="BE26" s="110"/>
      <c r="BF26" s="110"/>
      <c r="BG26" s="220"/>
      <c r="BI26" s="538"/>
      <c r="BJ26" s="540" t="s">
        <v>9</v>
      </c>
      <c r="BK26" s="579"/>
      <c r="BL26" s="295"/>
      <c r="BM26" s="295"/>
      <c r="BN26" s="362">
        <f>'04_R5受診者数'!K19</f>
        <v>0</v>
      </c>
      <c r="BO26" s="201"/>
      <c r="BP26" s="110"/>
      <c r="BQ26" s="110"/>
      <c r="BR26" s="110"/>
      <c r="BS26" s="110"/>
      <c r="BT26" s="110"/>
      <c r="BU26" s="110"/>
      <c r="BV26" s="110"/>
      <c r="BW26" s="112"/>
      <c r="BX26" s="110"/>
      <c r="BY26" s="110"/>
      <c r="BZ26" s="110"/>
      <c r="CA26" s="220"/>
      <c r="CC26" s="38"/>
      <c r="CD26" s="44" t="s">
        <v>17</v>
      </c>
      <c r="CE26" s="86"/>
      <c r="CF26" s="176"/>
      <c r="CG26" s="177"/>
      <c r="CH26" s="67">
        <f t="shared" ref="CH26:CU26" si="4">F31+Z31+AT31+BN31</f>
        <v>0</v>
      </c>
      <c r="CI26" s="64">
        <f t="shared" si="4"/>
        <v>0</v>
      </c>
      <c r="CJ26" s="65">
        <f t="shared" si="4"/>
        <v>0</v>
      </c>
      <c r="CK26" s="65">
        <f t="shared" si="4"/>
        <v>0</v>
      </c>
      <c r="CL26" s="65">
        <f t="shared" si="4"/>
        <v>0</v>
      </c>
      <c r="CM26" s="65">
        <f t="shared" si="4"/>
        <v>0</v>
      </c>
      <c r="CN26" s="65">
        <f t="shared" si="4"/>
        <v>0</v>
      </c>
      <c r="CO26" s="65">
        <f t="shared" si="4"/>
        <v>0</v>
      </c>
      <c r="CP26" s="65">
        <f t="shared" si="4"/>
        <v>0</v>
      </c>
      <c r="CQ26" s="67">
        <f t="shared" si="4"/>
        <v>0</v>
      </c>
      <c r="CR26" s="64">
        <f t="shared" si="4"/>
        <v>0</v>
      </c>
      <c r="CS26" s="65">
        <f t="shared" si="4"/>
        <v>0</v>
      </c>
      <c r="CT26" s="65">
        <f t="shared" si="4"/>
        <v>0</v>
      </c>
      <c r="CU26" s="65">
        <f t="shared" si="4"/>
        <v>0</v>
      </c>
    </row>
    <row r="27" spans="1:99">
      <c r="A27" s="539"/>
      <c r="B27" s="541"/>
      <c r="C27" s="580"/>
      <c r="D27" s="300">
        <f>'04_R5受診者数'!D20</f>
        <v>0</v>
      </c>
      <c r="E27" s="300">
        <f>'04_R5受診者数'!E20</f>
        <v>0</v>
      </c>
      <c r="F27" s="389">
        <f>'04_R5受診者数'!H20</f>
        <v>0</v>
      </c>
      <c r="G27" s="203"/>
      <c r="H27" s="108"/>
      <c r="I27" s="108"/>
      <c r="J27" s="108"/>
      <c r="K27" s="108"/>
      <c r="L27" s="108"/>
      <c r="M27" s="108"/>
      <c r="N27" s="108"/>
      <c r="O27" s="107"/>
      <c r="P27" s="109"/>
      <c r="Q27" s="108"/>
      <c r="R27" s="108"/>
      <c r="S27" s="214"/>
      <c r="T27" s="388"/>
      <c r="U27" s="539"/>
      <c r="V27" s="541"/>
      <c r="W27" s="580"/>
      <c r="X27" s="154">
        <f>'04_R5受診者数'!F20</f>
        <v>0</v>
      </c>
      <c r="Y27" s="300">
        <f>'04_R5受診者数'!G20</f>
        <v>0</v>
      </c>
      <c r="Z27" s="389">
        <f>'04_R5受診者数'!I20</f>
        <v>0</v>
      </c>
      <c r="AA27" s="203"/>
      <c r="AB27" s="108"/>
      <c r="AC27" s="108"/>
      <c r="AD27" s="108"/>
      <c r="AE27" s="108"/>
      <c r="AF27" s="108"/>
      <c r="AG27" s="108"/>
      <c r="AH27" s="108"/>
      <c r="AI27" s="107"/>
      <c r="AJ27" s="109"/>
      <c r="AK27" s="108"/>
      <c r="AL27" s="108"/>
      <c r="AM27" s="214"/>
      <c r="AN27" s="388"/>
      <c r="AO27" s="539"/>
      <c r="AP27" s="541"/>
      <c r="AQ27" s="580"/>
      <c r="AR27" s="300">
        <f>'04_R5受診者数'!D20</f>
        <v>0</v>
      </c>
      <c r="AS27" s="300">
        <f>'04_R5受診者数'!E20</f>
        <v>0</v>
      </c>
      <c r="AT27" s="389">
        <f>'04_R5受診者数'!J20</f>
        <v>0</v>
      </c>
      <c r="AU27" s="203"/>
      <c r="AV27" s="108"/>
      <c r="AW27" s="108"/>
      <c r="AX27" s="108"/>
      <c r="AY27" s="108"/>
      <c r="AZ27" s="108"/>
      <c r="BA27" s="108"/>
      <c r="BB27" s="108"/>
      <c r="BC27" s="107"/>
      <c r="BD27" s="109"/>
      <c r="BE27" s="108"/>
      <c r="BF27" s="108"/>
      <c r="BG27" s="214"/>
      <c r="BI27" s="539"/>
      <c r="BJ27" s="541"/>
      <c r="BK27" s="580"/>
      <c r="BL27" s="300">
        <f>'04_R5受診者数'!F20</f>
        <v>0</v>
      </c>
      <c r="BM27" s="300">
        <f>'04_R5受診者数'!G20</f>
        <v>0</v>
      </c>
      <c r="BN27" s="389">
        <f>'04_R5受診者数'!K20</f>
        <v>0</v>
      </c>
      <c r="BO27" s="203"/>
      <c r="BP27" s="108"/>
      <c r="BQ27" s="108"/>
      <c r="BR27" s="108"/>
      <c r="BS27" s="108"/>
      <c r="BT27" s="108"/>
      <c r="BU27" s="108"/>
      <c r="BV27" s="108"/>
      <c r="BW27" s="107"/>
      <c r="BX27" s="109"/>
      <c r="BY27" s="108"/>
      <c r="BZ27" s="108"/>
      <c r="CA27" s="214"/>
      <c r="CC27" s="70"/>
      <c r="CD27" s="44" t="s">
        <v>9</v>
      </c>
      <c r="CE27" s="86"/>
      <c r="CF27" s="83">
        <f>D33+X33</f>
        <v>0</v>
      </c>
      <c r="CG27" s="83">
        <f>E33+Y33</f>
        <v>0</v>
      </c>
      <c r="CH27" s="28">
        <f t="shared" ref="CH27:CU27" si="5">CH25+CH26</f>
        <v>0</v>
      </c>
      <c r="CI27" s="27">
        <f t="shared" si="5"/>
        <v>0</v>
      </c>
      <c r="CJ27" s="4">
        <f t="shared" si="5"/>
        <v>0</v>
      </c>
      <c r="CK27" s="4">
        <f t="shared" si="5"/>
        <v>0</v>
      </c>
      <c r="CL27" s="4">
        <f t="shared" si="5"/>
        <v>0</v>
      </c>
      <c r="CM27" s="4">
        <f t="shared" si="5"/>
        <v>0</v>
      </c>
      <c r="CN27" s="4">
        <f t="shared" si="5"/>
        <v>0</v>
      </c>
      <c r="CO27" s="4">
        <f t="shared" si="5"/>
        <v>0</v>
      </c>
      <c r="CP27" s="4">
        <f t="shared" si="5"/>
        <v>0</v>
      </c>
      <c r="CQ27" s="28">
        <f t="shared" si="5"/>
        <v>0</v>
      </c>
      <c r="CR27" s="27">
        <f t="shared" si="5"/>
        <v>0</v>
      </c>
      <c r="CS27" s="4">
        <f t="shared" si="5"/>
        <v>0</v>
      </c>
      <c r="CT27" s="4">
        <f t="shared" si="5"/>
        <v>0</v>
      </c>
      <c r="CU27" s="4">
        <f t="shared" si="5"/>
        <v>0</v>
      </c>
    </row>
    <row r="28" spans="1:99">
      <c r="A28" s="537" t="s">
        <v>18</v>
      </c>
      <c r="B28" s="540" t="s">
        <v>16</v>
      </c>
      <c r="C28" s="579"/>
      <c r="D28" s="84"/>
      <c r="E28" s="93"/>
      <c r="F28" s="362">
        <f>'04_R5受診者数'!H21</f>
        <v>0</v>
      </c>
      <c r="G28" s="229"/>
      <c r="H28" s="104"/>
      <c r="I28" s="104"/>
      <c r="J28" s="104"/>
      <c r="K28" s="104"/>
      <c r="L28" s="104"/>
      <c r="M28" s="104"/>
      <c r="N28" s="104"/>
      <c r="O28" s="105"/>
      <c r="P28" s="102"/>
      <c r="Q28" s="104"/>
      <c r="R28" s="104"/>
      <c r="S28" s="205"/>
      <c r="T28" s="387"/>
      <c r="U28" s="537" t="s">
        <v>18</v>
      </c>
      <c r="V28" s="540" t="s">
        <v>16</v>
      </c>
      <c r="W28" s="579"/>
      <c r="X28" s="295"/>
      <c r="Y28" s="295"/>
      <c r="Z28" s="362">
        <f>'04_R5受診者数'!I21</f>
        <v>0</v>
      </c>
      <c r="AA28" s="229"/>
      <c r="AB28" s="104"/>
      <c r="AC28" s="104"/>
      <c r="AD28" s="104"/>
      <c r="AE28" s="104"/>
      <c r="AF28" s="104"/>
      <c r="AG28" s="104"/>
      <c r="AH28" s="104"/>
      <c r="AI28" s="105"/>
      <c r="AJ28" s="102"/>
      <c r="AK28" s="104"/>
      <c r="AL28" s="104"/>
      <c r="AM28" s="205"/>
      <c r="AN28" s="387"/>
      <c r="AO28" s="537" t="s">
        <v>18</v>
      </c>
      <c r="AP28" s="540" t="s">
        <v>16</v>
      </c>
      <c r="AQ28" s="579"/>
      <c r="AR28" s="84"/>
      <c r="AS28" s="84"/>
      <c r="AT28" s="362">
        <f>'04_R5受診者数'!J21</f>
        <v>0</v>
      </c>
      <c r="AU28" s="229"/>
      <c r="AV28" s="104"/>
      <c r="AW28" s="104"/>
      <c r="AX28" s="104"/>
      <c r="AY28" s="104"/>
      <c r="AZ28" s="104"/>
      <c r="BA28" s="104"/>
      <c r="BB28" s="104"/>
      <c r="BC28" s="105"/>
      <c r="BD28" s="102"/>
      <c r="BE28" s="104"/>
      <c r="BF28" s="104"/>
      <c r="BG28" s="205"/>
      <c r="BI28" s="537" t="s">
        <v>18</v>
      </c>
      <c r="BJ28" s="540" t="s">
        <v>16</v>
      </c>
      <c r="BK28" s="579"/>
      <c r="BL28" s="295"/>
      <c r="BM28" s="295"/>
      <c r="BN28" s="362">
        <f>'04_R5受診者数'!K21</f>
        <v>0</v>
      </c>
      <c r="BO28" s="229"/>
      <c r="BP28" s="104"/>
      <c r="BQ28" s="104"/>
      <c r="BR28" s="104"/>
      <c r="BS28" s="104"/>
      <c r="BT28" s="104"/>
      <c r="BU28" s="104"/>
      <c r="BV28" s="104"/>
      <c r="BW28" s="105"/>
      <c r="BX28" s="102"/>
      <c r="BY28" s="104"/>
      <c r="BZ28" s="104"/>
      <c r="CA28" s="205"/>
      <c r="CC28" s="36" t="s">
        <v>19</v>
      </c>
      <c r="CD28" s="44" t="s">
        <v>16</v>
      </c>
      <c r="CE28" s="86"/>
      <c r="CF28" s="174"/>
      <c r="CG28" s="175"/>
      <c r="CH28" s="67">
        <f t="shared" ref="CH28:CU28" si="6">F35+Z35+AT35+BN35</f>
        <v>0</v>
      </c>
      <c r="CI28" s="64">
        <f t="shared" si="6"/>
        <v>0</v>
      </c>
      <c r="CJ28" s="65">
        <f t="shared" si="6"/>
        <v>0</v>
      </c>
      <c r="CK28" s="65">
        <f t="shared" si="6"/>
        <v>0</v>
      </c>
      <c r="CL28" s="65">
        <f t="shared" si="6"/>
        <v>0</v>
      </c>
      <c r="CM28" s="65">
        <f t="shared" si="6"/>
        <v>0</v>
      </c>
      <c r="CN28" s="65">
        <f t="shared" si="6"/>
        <v>0</v>
      </c>
      <c r="CO28" s="65">
        <f t="shared" si="6"/>
        <v>0</v>
      </c>
      <c r="CP28" s="65">
        <f t="shared" si="6"/>
        <v>0</v>
      </c>
      <c r="CQ28" s="67">
        <f t="shared" si="6"/>
        <v>0</v>
      </c>
      <c r="CR28" s="64">
        <f t="shared" si="6"/>
        <v>0</v>
      </c>
      <c r="CS28" s="65">
        <f t="shared" si="6"/>
        <v>0</v>
      </c>
      <c r="CT28" s="65">
        <f t="shared" si="6"/>
        <v>0</v>
      </c>
      <c r="CU28" s="65">
        <f t="shared" si="6"/>
        <v>0</v>
      </c>
    </row>
    <row r="29" spans="1:99">
      <c r="A29" s="538"/>
      <c r="B29" s="541"/>
      <c r="C29" s="580"/>
      <c r="D29" s="84"/>
      <c r="E29" s="93"/>
      <c r="F29" s="162">
        <f>'04_R5受診者数'!H22</f>
        <v>0</v>
      </c>
      <c r="G29" s="228"/>
      <c r="H29" s="23"/>
      <c r="I29" s="23"/>
      <c r="J29" s="23"/>
      <c r="K29" s="23"/>
      <c r="L29" s="23"/>
      <c r="M29" s="23"/>
      <c r="N29" s="23"/>
      <c r="O29" s="26"/>
      <c r="P29" s="24"/>
      <c r="Q29" s="23"/>
      <c r="R29" s="23"/>
      <c r="S29" s="206"/>
      <c r="T29" s="387"/>
      <c r="U29" s="538"/>
      <c r="V29" s="541"/>
      <c r="W29" s="580"/>
      <c r="X29" s="295"/>
      <c r="Y29" s="295"/>
      <c r="Z29" s="162">
        <f>'04_R5受診者数'!I22</f>
        <v>0</v>
      </c>
      <c r="AA29" s="228"/>
      <c r="AB29" s="23"/>
      <c r="AC29" s="23"/>
      <c r="AD29" s="23"/>
      <c r="AE29" s="23"/>
      <c r="AF29" s="23"/>
      <c r="AG29" s="23"/>
      <c r="AH29" s="23"/>
      <c r="AI29" s="26"/>
      <c r="AJ29" s="24"/>
      <c r="AK29" s="23"/>
      <c r="AL29" s="23"/>
      <c r="AM29" s="206"/>
      <c r="AN29" s="387"/>
      <c r="AO29" s="538"/>
      <c r="AP29" s="541"/>
      <c r="AQ29" s="580"/>
      <c r="AR29" s="84"/>
      <c r="AS29" s="84"/>
      <c r="AT29" s="162">
        <f>'04_R5受診者数'!J22</f>
        <v>0</v>
      </c>
      <c r="AU29" s="228"/>
      <c r="AV29" s="23"/>
      <c r="AW29" s="23"/>
      <c r="AX29" s="23"/>
      <c r="AY29" s="23"/>
      <c r="AZ29" s="23"/>
      <c r="BA29" s="23"/>
      <c r="BB29" s="23"/>
      <c r="BC29" s="26"/>
      <c r="BD29" s="24"/>
      <c r="BE29" s="23"/>
      <c r="BF29" s="23"/>
      <c r="BG29" s="206"/>
      <c r="BI29" s="538"/>
      <c r="BJ29" s="541"/>
      <c r="BK29" s="580"/>
      <c r="BL29" s="295"/>
      <c r="BM29" s="295"/>
      <c r="BN29" s="162">
        <f>'04_R5受診者数'!K22</f>
        <v>0</v>
      </c>
      <c r="BO29" s="228"/>
      <c r="BP29" s="23"/>
      <c r="BQ29" s="23"/>
      <c r="BR29" s="23"/>
      <c r="BS29" s="23"/>
      <c r="BT29" s="23"/>
      <c r="BU29" s="23"/>
      <c r="BV29" s="23"/>
      <c r="BW29" s="26"/>
      <c r="BX29" s="24"/>
      <c r="BY29" s="23"/>
      <c r="BZ29" s="23"/>
      <c r="CA29" s="206"/>
      <c r="CC29" s="38"/>
      <c r="CD29" s="44" t="s">
        <v>17</v>
      </c>
      <c r="CE29" s="86"/>
      <c r="CF29" s="176"/>
      <c r="CG29" s="177"/>
      <c r="CH29" s="67">
        <f t="shared" ref="CH29:CU29" si="7">F37+Z37+AT37+BN37</f>
        <v>0</v>
      </c>
      <c r="CI29" s="64">
        <f t="shared" si="7"/>
        <v>0</v>
      </c>
      <c r="CJ29" s="65">
        <f t="shared" si="7"/>
        <v>0</v>
      </c>
      <c r="CK29" s="65">
        <f t="shared" si="7"/>
        <v>0</v>
      </c>
      <c r="CL29" s="65">
        <f t="shared" si="7"/>
        <v>0</v>
      </c>
      <c r="CM29" s="65">
        <f t="shared" si="7"/>
        <v>0</v>
      </c>
      <c r="CN29" s="65">
        <f t="shared" si="7"/>
        <v>0</v>
      </c>
      <c r="CO29" s="65">
        <f t="shared" si="7"/>
        <v>0</v>
      </c>
      <c r="CP29" s="65">
        <f t="shared" si="7"/>
        <v>0</v>
      </c>
      <c r="CQ29" s="67">
        <f t="shared" si="7"/>
        <v>0</v>
      </c>
      <c r="CR29" s="64">
        <f t="shared" si="7"/>
        <v>0</v>
      </c>
      <c r="CS29" s="65">
        <f t="shared" si="7"/>
        <v>0</v>
      </c>
      <c r="CT29" s="65">
        <f t="shared" si="7"/>
        <v>0</v>
      </c>
      <c r="CU29" s="65">
        <f t="shared" si="7"/>
        <v>0</v>
      </c>
    </row>
    <row r="30" spans="1:99">
      <c r="A30" s="538"/>
      <c r="B30" s="540" t="s">
        <v>17</v>
      </c>
      <c r="C30" s="579"/>
      <c r="D30" s="84"/>
      <c r="E30" s="93"/>
      <c r="F30" s="362">
        <f>'04_R5受診者数'!H23</f>
        <v>0</v>
      </c>
      <c r="G30" s="229"/>
      <c r="H30" s="102"/>
      <c r="I30" s="102"/>
      <c r="J30" s="102"/>
      <c r="K30" s="102"/>
      <c r="L30" s="102"/>
      <c r="M30" s="102"/>
      <c r="N30" s="102"/>
      <c r="O30" s="106"/>
      <c r="P30" s="102"/>
      <c r="Q30" s="102"/>
      <c r="R30" s="102"/>
      <c r="S30" s="205"/>
      <c r="T30" s="387"/>
      <c r="U30" s="538"/>
      <c r="V30" s="540" t="s">
        <v>17</v>
      </c>
      <c r="W30" s="579"/>
      <c r="X30" s="295"/>
      <c r="Y30" s="295"/>
      <c r="Z30" s="362">
        <f>'04_R5受診者数'!I23</f>
        <v>0</v>
      </c>
      <c r="AA30" s="229"/>
      <c r="AB30" s="102"/>
      <c r="AC30" s="102"/>
      <c r="AD30" s="102"/>
      <c r="AE30" s="102"/>
      <c r="AF30" s="102"/>
      <c r="AG30" s="102"/>
      <c r="AH30" s="102"/>
      <c r="AI30" s="106"/>
      <c r="AJ30" s="102"/>
      <c r="AK30" s="102"/>
      <c r="AL30" s="102"/>
      <c r="AM30" s="205"/>
      <c r="AN30" s="387"/>
      <c r="AO30" s="538"/>
      <c r="AP30" s="540" t="s">
        <v>17</v>
      </c>
      <c r="AQ30" s="579"/>
      <c r="AR30" s="84"/>
      <c r="AS30" s="84"/>
      <c r="AT30" s="362">
        <f>'04_R5受診者数'!J23</f>
        <v>0</v>
      </c>
      <c r="AU30" s="229"/>
      <c r="AV30" s="102"/>
      <c r="AW30" s="102"/>
      <c r="AX30" s="102"/>
      <c r="AY30" s="102"/>
      <c r="AZ30" s="102"/>
      <c r="BA30" s="102"/>
      <c r="BB30" s="102"/>
      <c r="BC30" s="106"/>
      <c r="BD30" s="102"/>
      <c r="BE30" s="102"/>
      <c r="BF30" s="102"/>
      <c r="BG30" s="205"/>
      <c r="BI30" s="538"/>
      <c r="BJ30" s="540" t="s">
        <v>17</v>
      </c>
      <c r="BK30" s="579"/>
      <c r="BL30" s="295"/>
      <c r="BM30" s="295"/>
      <c r="BN30" s="362">
        <f>'04_R5受診者数'!K23</f>
        <v>0</v>
      </c>
      <c r="BO30" s="229"/>
      <c r="BP30" s="102"/>
      <c r="BQ30" s="102"/>
      <c r="BR30" s="102"/>
      <c r="BS30" s="102"/>
      <c r="BT30" s="102"/>
      <c r="BU30" s="102"/>
      <c r="BV30" s="102"/>
      <c r="BW30" s="106"/>
      <c r="BX30" s="102"/>
      <c r="BY30" s="102"/>
      <c r="BZ30" s="102"/>
      <c r="CA30" s="205"/>
      <c r="CC30" s="70"/>
      <c r="CD30" s="44" t="s">
        <v>9</v>
      </c>
      <c r="CE30" s="86"/>
      <c r="CF30" s="83">
        <f>D39+X39</f>
        <v>0</v>
      </c>
      <c r="CG30" s="96">
        <f>E39+Y39</f>
        <v>0</v>
      </c>
      <c r="CH30" s="28">
        <f t="shared" ref="CH30:CU30" si="8">CH28+CH29</f>
        <v>0</v>
      </c>
      <c r="CI30" s="27">
        <f t="shared" si="8"/>
        <v>0</v>
      </c>
      <c r="CJ30" s="4">
        <f t="shared" si="8"/>
        <v>0</v>
      </c>
      <c r="CK30" s="4">
        <f t="shared" si="8"/>
        <v>0</v>
      </c>
      <c r="CL30" s="4">
        <f t="shared" si="8"/>
        <v>0</v>
      </c>
      <c r="CM30" s="4">
        <f t="shared" si="8"/>
        <v>0</v>
      </c>
      <c r="CN30" s="4">
        <f t="shared" si="8"/>
        <v>0</v>
      </c>
      <c r="CO30" s="4">
        <f t="shared" si="8"/>
        <v>0</v>
      </c>
      <c r="CP30" s="4">
        <f t="shared" si="8"/>
        <v>0</v>
      </c>
      <c r="CQ30" s="28">
        <f t="shared" si="8"/>
        <v>0</v>
      </c>
      <c r="CR30" s="27">
        <f t="shared" si="8"/>
        <v>0</v>
      </c>
      <c r="CS30" s="4">
        <f t="shared" si="8"/>
        <v>0</v>
      </c>
      <c r="CT30" s="4">
        <f t="shared" si="8"/>
        <v>0</v>
      </c>
      <c r="CU30" s="4">
        <f t="shared" si="8"/>
        <v>0</v>
      </c>
    </row>
    <row r="31" spans="1:99">
      <c r="A31" s="538"/>
      <c r="B31" s="541"/>
      <c r="C31" s="580"/>
      <c r="D31" s="84"/>
      <c r="E31" s="93"/>
      <c r="F31" s="162">
        <f>'04_R5受診者数'!H24</f>
        <v>0</v>
      </c>
      <c r="G31" s="228"/>
      <c r="H31" s="24"/>
      <c r="I31" s="24"/>
      <c r="J31" s="24"/>
      <c r="K31" s="24"/>
      <c r="L31" s="24"/>
      <c r="M31" s="24"/>
      <c r="N31" s="24"/>
      <c r="O31" s="53"/>
      <c r="P31" s="24"/>
      <c r="Q31" s="24"/>
      <c r="R31" s="24"/>
      <c r="S31" s="206"/>
      <c r="T31" s="387"/>
      <c r="U31" s="538"/>
      <c r="V31" s="541"/>
      <c r="W31" s="580"/>
      <c r="X31" s="295"/>
      <c r="Y31" s="295"/>
      <c r="Z31" s="162">
        <f>'04_R5受診者数'!I24</f>
        <v>0</v>
      </c>
      <c r="AA31" s="228"/>
      <c r="AB31" s="24"/>
      <c r="AC31" s="24"/>
      <c r="AD31" s="24"/>
      <c r="AE31" s="24"/>
      <c r="AF31" s="24"/>
      <c r="AG31" s="24"/>
      <c r="AH31" s="24"/>
      <c r="AI31" s="53"/>
      <c r="AJ31" s="24"/>
      <c r="AK31" s="24"/>
      <c r="AL31" s="24"/>
      <c r="AM31" s="206"/>
      <c r="AN31" s="387"/>
      <c r="AO31" s="538"/>
      <c r="AP31" s="541"/>
      <c r="AQ31" s="580"/>
      <c r="AR31" s="84"/>
      <c r="AS31" s="84"/>
      <c r="AT31" s="162">
        <f>'04_R5受診者数'!J24</f>
        <v>0</v>
      </c>
      <c r="AU31" s="228"/>
      <c r="AV31" s="24"/>
      <c r="AW31" s="24"/>
      <c r="AX31" s="24"/>
      <c r="AY31" s="24"/>
      <c r="AZ31" s="24"/>
      <c r="BA31" s="24"/>
      <c r="BB31" s="24"/>
      <c r="BC31" s="53"/>
      <c r="BD31" s="24"/>
      <c r="BE31" s="24"/>
      <c r="BF31" s="24"/>
      <c r="BG31" s="206"/>
      <c r="BI31" s="538"/>
      <c r="BJ31" s="541"/>
      <c r="BK31" s="580"/>
      <c r="BL31" s="295"/>
      <c r="BM31" s="295"/>
      <c r="BN31" s="162">
        <f>'04_R5受診者数'!K24</f>
        <v>0</v>
      </c>
      <c r="BO31" s="228"/>
      <c r="BP31" s="24"/>
      <c r="BQ31" s="24"/>
      <c r="BR31" s="24"/>
      <c r="BS31" s="24"/>
      <c r="BT31" s="24"/>
      <c r="BU31" s="24"/>
      <c r="BV31" s="24"/>
      <c r="BW31" s="53"/>
      <c r="BX31" s="24"/>
      <c r="BY31" s="24"/>
      <c r="BZ31" s="24"/>
      <c r="CA31" s="206"/>
      <c r="CC31" s="36" t="s">
        <v>20</v>
      </c>
      <c r="CD31" s="44" t="s">
        <v>16</v>
      </c>
      <c r="CE31" s="86"/>
      <c r="CF31" s="174"/>
      <c r="CG31" s="175"/>
      <c r="CH31" s="67">
        <f t="shared" ref="CH31:CU31" si="9">F41+Z41+AT41+BN41</f>
        <v>0</v>
      </c>
      <c r="CI31" s="64">
        <f t="shared" si="9"/>
        <v>0</v>
      </c>
      <c r="CJ31" s="65">
        <f t="shared" si="9"/>
        <v>0</v>
      </c>
      <c r="CK31" s="65">
        <f t="shared" si="9"/>
        <v>0</v>
      </c>
      <c r="CL31" s="65">
        <f t="shared" si="9"/>
        <v>0</v>
      </c>
      <c r="CM31" s="65">
        <f t="shared" si="9"/>
        <v>0</v>
      </c>
      <c r="CN31" s="65">
        <f t="shared" si="9"/>
        <v>0</v>
      </c>
      <c r="CO31" s="65">
        <f t="shared" si="9"/>
        <v>0</v>
      </c>
      <c r="CP31" s="65">
        <f t="shared" si="9"/>
        <v>0</v>
      </c>
      <c r="CQ31" s="67">
        <f t="shared" si="9"/>
        <v>0</v>
      </c>
      <c r="CR31" s="64">
        <f t="shared" si="9"/>
        <v>0</v>
      </c>
      <c r="CS31" s="65">
        <f t="shared" si="9"/>
        <v>0</v>
      </c>
      <c r="CT31" s="65">
        <f t="shared" si="9"/>
        <v>0</v>
      </c>
      <c r="CU31" s="65">
        <f t="shared" si="9"/>
        <v>0</v>
      </c>
    </row>
    <row r="32" spans="1:99">
      <c r="A32" s="538"/>
      <c r="B32" s="540" t="s">
        <v>9</v>
      </c>
      <c r="C32" s="579"/>
      <c r="D32" s="84"/>
      <c r="E32" s="93"/>
      <c r="F32" s="362">
        <f>'04_R5受診者数'!H25</f>
        <v>0</v>
      </c>
      <c r="G32" s="201"/>
      <c r="H32" s="110"/>
      <c r="I32" s="110"/>
      <c r="J32" s="110"/>
      <c r="K32" s="110"/>
      <c r="L32" s="110"/>
      <c r="M32" s="110"/>
      <c r="N32" s="110"/>
      <c r="O32" s="112"/>
      <c r="P32" s="110"/>
      <c r="Q32" s="110"/>
      <c r="R32" s="110"/>
      <c r="S32" s="220"/>
      <c r="T32" s="388"/>
      <c r="U32" s="538"/>
      <c r="V32" s="540" t="s">
        <v>9</v>
      </c>
      <c r="W32" s="579"/>
      <c r="X32" s="295"/>
      <c r="Y32" s="295"/>
      <c r="Z32" s="362">
        <f>'04_R5受診者数'!I25</f>
        <v>0</v>
      </c>
      <c r="AA32" s="201"/>
      <c r="AB32" s="110"/>
      <c r="AC32" s="110"/>
      <c r="AD32" s="110"/>
      <c r="AE32" s="110"/>
      <c r="AF32" s="110"/>
      <c r="AG32" s="110"/>
      <c r="AH32" s="110"/>
      <c r="AI32" s="112"/>
      <c r="AJ32" s="110"/>
      <c r="AK32" s="110"/>
      <c r="AL32" s="110"/>
      <c r="AM32" s="220"/>
      <c r="AN32" s="388"/>
      <c r="AO32" s="538"/>
      <c r="AP32" s="540" t="s">
        <v>9</v>
      </c>
      <c r="AQ32" s="579"/>
      <c r="AR32" s="84"/>
      <c r="AS32" s="84"/>
      <c r="AT32" s="362">
        <f>'04_R5受診者数'!J25</f>
        <v>0</v>
      </c>
      <c r="AU32" s="201"/>
      <c r="AV32" s="110"/>
      <c r="AW32" s="110"/>
      <c r="AX32" s="110"/>
      <c r="AY32" s="110"/>
      <c r="AZ32" s="110"/>
      <c r="BA32" s="110"/>
      <c r="BB32" s="110"/>
      <c r="BC32" s="112"/>
      <c r="BD32" s="110"/>
      <c r="BE32" s="110"/>
      <c r="BF32" s="110"/>
      <c r="BG32" s="220"/>
      <c r="BI32" s="538"/>
      <c r="BJ32" s="540" t="s">
        <v>9</v>
      </c>
      <c r="BK32" s="579"/>
      <c r="BL32" s="295"/>
      <c r="BM32" s="295"/>
      <c r="BN32" s="362">
        <f>'04_R5受診者数'!K25</f>
        <v>0</v>
      </c>
      <c r="BO32" s="201"/>
      <c r="BP32" s="110"/>
      <c r="BQ32" s="110"/>
      <c r="BR32" s="110"/>
      <c r="BS32" s="110"/>
      <c r="BT32" s="110"/>
      <c r="BU32" s="110"/>
      <c r="BV32" s="110"/>
      <c r="BW32" s="112"/>
      <c r="BX32" s="110"/>
      <c r="BY32" s="110"/>
      <c r="BZ32" s="110"/>
      <c r="CA32" s="220"/>
      <c r="CC32" s="38"/>
      <c r="CD32" s="44" t="s">
        <v>17</v>
      </c>
      <c r="CE32" s="86"/>
      <c r="CF32" s="176"/>
      <c r="CG32" s="177"/>
      <c r="CH32" s="67">
        <f t="shared" ref="CH32:CU32" si="10">F43+Z43+AT43+BN43</f>
        <v>0</v>
      </c>
      <c r="CI32" s="64">
        <f t="shared" si="10"/>
        <v>0</v>
      </c>
      <c r="CJ32" s="65">
        <f t="shared" si="10"/>
        <v>0</v>
      </c>
      <c r="CK32" s="65">
        <f t="shared" si="10"/>
        <v>0</v>
      </c>
      <c r="CL32" s="65">
        <f t="shared" si="10"/>
        <v>0</v>
      </c>
      <c r="CM32" s="65">
        <f t="shared" si="10"/>
        <v>0</v>
      </c>
      <c r="CN32" s="65">
        <f t="shared" si="10"/>
        <v>0</v>
      </c>
      <c r="CO32" s="65">
        <f t="shared" si="10"/>
        <v>0</v>
      </c>
      <c r="CP32" s="65">
        <f t="shared" si="10"/>
        <v>0</v>
      </c>
      <c r="CQ32" s="67">
        <f t="shared" si="10"/>
        <v>0</v>
      </c>
      <c r="CR32" s="64">
        <f t="shared" si="10"/>
        <v>0</v>
      </c>
      <c r="CS32" s="65">
        <f t="shared" si="10"/>
        <v>0</v>
      </c>
      <c r="CT32" s="65">
        <f t="shared" si="10"/>
        <v>0</v>
      </c>
      <c r="CU32" s="65">
        <f t="shared" si="10"/>
        <v>0</v>
      </c>
    </row>
    <row r="33" spans="1:99">
      <c r="A33" s="539"/>
      <c r="B33" s="541"/>
      <c r="C33" s="580"/>
      <c r="D33" s="300">
        <f>'04_R5受診者数'!D26</f>
        <v>0</v>
      </c>
      <c r="E33" s="300">
        <f>'04_R5受診者数'!E26</f>
        <v>0</v>
      </c>
      <c r="F33" s="389">
        <f>'04_R5受診者数'!H26</f>
        <v>0</v>
      </c>
      <c r="G33" s="203"/>
      <c r="H33" s="108"/>
      <c r="I33" s="108"/>
      <c r="J33" s="108"/>
      <c r="K33" s="108"/>
      <c r="L33" s="108"/>
      <c r="M33" s="108"/>
      <c r="N33" s="108"/>
      <c r="O33" s="107"/>
      <c r="P33" s="109"/>
      <c r="Q33" s="108"/>
      <c r="R33" s="108"/>
      <c r="S33" s="214"/>
      <c r="T33" s="388"/>
      <c r="U33" s="539"/>
      <c r="V33" s="541"/>
      <c r="W33" s="580"/>
      <c r="X33" s="300">
        <f>'04_R5受診者数'!F26</f>
        <v>0</v>
      </c>
      <c r="Y33" s="300">
        <f>'04_R5受診者数'!G26</f>
        <v>0</v>
      </c>
      <c r="Z33" s="389">
        <f>'04_R5受診者数'!I26</f>
        <v>0</v>
      </c>
      <c r="AA33" s="203"/>
      <c r="AB33" s="108"/>
      <c r="AC33" s="108"/>
      <c r="AD33" s="108"/>
      <c r="AE33" s="108"/>
      <c r="AF33" s="108"/>
      <c r="AG33" s="108"/>
      <c r="AH33" s="108"/>
      <c r="AI33" s="107"/>
      <c r="AJ33" s="109"/>
      <c r="AK33" s="108"/>
      <c r="AL33" s="108"/>
      <c r="AM33" s="214"/>
      <c r="AN33" s="388"/>
      <c r="AO33" s="539"/>
      <c r="AP33" s="541"/>
      <c r="AQ33" s="580"/>
      <c r="AR33" s="300">
        <f>'04_R5受診者数'!D26</f>
        <v>0</v>
      </c>
      <c r="AS33" s="300">
        <f>'04_R5受診者数'!E26</f>
        <v>0</v>
      </c>
      <c r="AT33" s="389">
        <f>'04_R5受診者数'!J26</f>
        <v>0</v>
      </c>
      <c r="AU33" s="203"/>
      <c r="AV33" s="108"/>
      <c r="AW33" s="108"/>
      <c r="AX33" s="108"/>
      <c r="AY33" s="108"/>
      <c r="AZ33" s="108"/>
      <c r="BA33" s="108"/>
      <c r="BB33" s="108"/>
      <c r="BC33" s="107"/>
      <c r="BD33" s="109"/>
      <c r="BE33" s="108"/>
      <c r="BF33" s="108"/>
      <c r="BG33" s="214"/>
      <c r="BI33" s="539"/>
      <c r="BJ33" s="541"/>
      <c r="BK33" s="580"/>
      <c r="BL33" s="300">
        <f>'04_R5受診者数'!F26</f>
        <v>0</v>
      </c>
      <c r="BM33" s="300">
        <f>'04_R5受診者数'!G26</f>
        <v>0</v>
      </c>
      <c r="BN33" s="389">
        <f>'04_R5受診者数'!K26</f>
        <v>0</v>
      </c>
      <c r="BO33" s="203"/>
      <c r="BP33" s="108"/>
      <c r="BQ33" s="108"/>
      <c r="BR33" s="108"/>
      <c r="BS33" s="108"/>
      <c r="BT33" s="108"/>
      <c r="BU33" s="108"/>
      <c r="BV33" s="108"/>
      <c r="BW33" s="107"/>
      <c r="BX33" s="109"/>
      <c r="BY33" s="108"/>
      <c r="BZ33" s="108"/>
      <c r="CA33" s="214"/>
      <c r="CC33" s="70"/>
      <c r="CD33" s="44" t="s">
        <v>9</v>
      </c>
      <c r="CE33" s="86"/>
      <c r="CF33" s="83">
        <f>D45+X45</f>
        <v>0</v>
      </c>
      <c r="CG33" s="96">
        <f>E45+Y45</f>
        <v>0</v>
      </c>
      <c r="CH33" s="28">
        <f t="shared" ref="CH33:CU33" si="11">CH31+CH32</f>
        <v>0</v>
      </c>
      <c r="CI33" s="27">
        <f t="shared" si="11"/>
        <v>0</v>
      </c>
      <c r="CJ33" s="4">
        <f t="shared" si="11"/>
        <v>0</v>
      </c>
      <c r="CK33" s="4">
        <f t="shared" si="11"/>
        <v>0</v>
      </c>
      <c r="CL33" s="4">
        <f t="shared" si="11"/>
        <v>0</v>
      </c>
      <c r="CM33" s="4">
        <f t="shared" si="11"/>
        <v>0</v>
      </c>
      <c r="CN33" s="4">
        <f t="shared" si="11"/>
        <v>0</v>
      </c>
      <c r="CO33" s="4">
        <f t="shared" si="11"/>
        <v>0</v>
      </c>
      <c r="CP33" s="4">
        <f t="shared" si="11"/>
        <v>0</v>
      </c>
      <c r="CQ33" s="28">
        <f t="shared" si="11"/>
        <v>0</v>
      </c>
      <c r="CR33" s="27">
        <f t="shared" si="11"/>
        <v>0</v>
      </c>
      <c r="CS33" s="4">
        <f t="shared" si="11"/>
        <v>0</v>
      </c>
      <c r="CT33" s="4">
        <f t="shared" si="11"/>
        <v>0</v>
      </c>
      <c r="CU33" s="4">
        <f t="shared" si="11"/>
        <v>0</v>
      </c>
    </row>
    <row r="34" spans="1:99">
      <c r="A34" s="537" t="s">
        <v>19</v>
      </c>
      <c r="B34" s="540" t="s">
        <v>16</v>
      </c>
      <c r="C34" s="579"/>
      <c r="D34" s="84"/>
      <c r="E34" s="93"/>
      <c r="F34" s="362">
        <f>'04_R5受診者数'!H27</f>
        <v>0</v>
      </c>
      <c r="G34" s="230"/>
      <c r="H34" s="118"/>
      <c r="I34" s="118"/>
      <c r="J34" s="118"/>
      <c r="K34" s="118"/>
      <c r="L34" s="118"/>
      <c r="M34" s="118"/>
      <c r="N34" s="118"/>
      <c r="O34" s="119"/>
      <c r="P34" s="122"/>
      <c r="Q34" s="118"/>
      <c r="R34" s="118"/>
      <c r="S34" s="231"/>
      <c r="T34" s="387"/>
      <c r="U34" s="537" t="s">
        <v>19</v>
      </c>
      <c r="V34" s="540" t="s">
        <v>16</v>
      </c>
      <c r="W34" s="579"/>
      <c r="X34" s="295"/>
      <c r="Y34" s="295"/>
      <c r="Z34" s="362">
        <f>'04_R5受診者数'!I27</f>
        <v>0</v>
      </c>
      <c r="AA34" s="230"/>
      <c r="AB34" s="118"/>
      <c r="AC34" s="118"/>
      <c r="AD34" s="118"/>
      <c r="AE34" s="118"/>
      <c r="AF34" s="118"/>
      <c r="AG34" s="118"/>
      <c r="AH34" s="118"/>
      <c r="AI34" s="119"/>
      <c r="AJ34" s="122"/>
      <c r="AK34" s="118"/>
      <c r="AL34" s="118"/>
      <c r="AM34" s="231"/>
      <c r="AN34" s="387"/>
      <c r="AO34" s="537" t="s">
        <v>19</v>
      </c>
      <c r="AP34" s="540" t="s">
        <v>16</v>
      </c>
      <c r="AQ34" s="579"/>
      <c r="AR34" s="84"/>
      <c r="AS34" s="84"/>
      <c r="AT34" s="362">
        <f>'04_R5受診者数'!J27</f>
        <v>0</v>
      </c>
      <c r="AU34" s="230"/>
      <c r="AV34" s="118"/>
      <c r="AW34" s="118"/>
      <c r="AX34" s="118"/>
      <c r="AY34" s="118"/>
      <c r="AZ34" s="118"/>
      <c r="BA34" s="118"/>
      <c r="BB34" s="118"/>
      <c r="BC34" s="119"/>
      <c r="BD34" s="122"/>
      <c r="BE34" s="118"/>
      <c r="BF34" s="118"/>
      <c r="BG34" s="231"/>
      <c r="BI34" s="537" t="s">
        <v>19</v>
      </c>
      <c r="BJ34" s="540" t="s">
        <v>16</v>
      </c>
      <c r="BK34" s="579"/>
      <c r="BL34" s="295"/>
      <c r="BM34" s="295"/>
      <c r="BN34" s="362">
        <f>'04_R5受診者数'!K27</f>
        <v>0</v>
      </c>
      <c r="BO34" s="230"/>
      <c r="BP34" s="118"/>
      <c r="BQ34" s="118"/>
      <c r="BR34" s="118"/>
      <c r="BS34" s="118"/>
      <c r="BT34" s="118"/>
      <c r="BU34" s="118"/>
      <c r="BV34" s="118"/>
      <c r="BW34" s="119"/>
      <c r="BX34" s="122"/>
      <c r="BY34" s="118"/>
      <c r="BZ34" s="118"/>
      <c r="CA34" s="231"/>
      <c r="CC34" s="36" t="s">
        <v>21</v>
      </c>
      <c r="CD34" s="44" t="s">
        <v>16</v>
      </c>
      <c r="CE34" s="86"/>
      <c r="CF34" s="174"/>
      <c r="CG34" s="175"/>
      <c r="CH34" s="67">
        <f t="shared" ref="CH34:CU34" si="12">F47+Z47+AT47+BN47</f>
        <v>0</v>
      </c>
      <c r="CI34" s="64">
        <f t="shared" si="12"/>
        <v>0</v>
      </c>
      <c r="CJ34" s="65">
        <f t="shared" si="12"/>
        <v>0</v>
      </c>
      <c r="CK34" s="65">
        <f t="shared" si="12"/>
        <v>0</v>
      </c>
      <c r="CL34" s="65">
        <f t="shared" si="12"/>
        <v>0</v>
      </c>
      <c r="CM34" s="65">
        <f t="shared" si="12"/>
        <v>0</v>
      </c>
      <c r="CN34" s="65">
        <f t="shared" si="12"/>
        <v>0</v>
      </c>
      <c r="CO34" s="65">
        <f t="shared" si="12"/>
        <v>0</v>
      </c>
      <c r="CP34" s="65">
        <f t="shared" si="12"/>
        <v>0</v>
      </c>
      <c r="CQ34" s="67">
        <f t="shared" si="12"/>
        <v>0</v>
      </c>
      <c r="CR34" s="64">
        <f t="shared" si="12"/>
        <v>0</v>
      </c>
      <c r="CS34" s="65">
        <f t="shared" si="12"/>
        <v>0</v>
      </c>
      <c r="CT34" s="65">
        <f t="shared" si="12"/>
        <v>0</v>
      </c>
      <c r="CU34" s="65">
        <f t="shared" si="12"/>
        <v>0</v>
      </c>
    </row>
    <row r="35" spans="1:99">
      <c r="A35" s="538"/>
      <c r="B35" s="541"/>
      <c r="C35" s="580"/>
      <c r="D35" s="84"/>
      <c r="E35" s="93"/>
      <c r="F35" s="162">
        <f>'04_R5受診者数'!H28</f>
        <v>0</v>
      </c>
      <c r="G35" s="228"/>
      <c r="H35" s="23"/>
      <c r="I35" s="23"/>
      <c r="J35" s="23"/>
      <c r="K35" s="23"/>
      <c r="L35" s="23"/>
      <c r="M35" s="23"/>
      <c r="N35" s="23"/>
      <c r="O35" s="26"/>
      <c r="P35" s="24"/>
      <c r="Q35" s="23"/>
      <c r="R35" s="23"/>
      <c r="S35" s="206"/>
      <c r="T35" s="387"/>
      <c r="U35" s="538"/>
      <c r="V35" s="541"/>
      <c r="W35" s="580"/>
      <c r="X35" s="295"/>
      <c r="Y35" s="295"/>
      <c r="Z35" s="162">
        <f>'04_R5受診者数'!I28</f>
        <v>0</v>
      </c>
      <c r="AA35" s="228"/>
      <c r="AB35" s="23"/>
      <c r="AC35" s="23"/>
      <c r="AD35" s="23"/>
      <c r="AE35" s="23"/>
      <c r="AF35" s="23"/>
      <c r="AG35" s="23"/>
      <c r="AH35" s="23"/>
      <c r="AI35" s="26"/>
      <c r="AJ35" s="24"/>
      <c r="AK35" s="23"/>
      <c r="AL35" s="23"/>
      <c r="AM35" s="206"/>
      <c r="AN35" s="387"/>
      <c r="AO35" s="538"/>
      <c r="AP35" s="541"/>
      <c r="AQ35" s="580"/>
      <c r="AR35" s="84"/>
      <c r="AS35" s="84"/>
      <c r="AT35" s="162">
        <f>'04_R5受診者数'!J28</f>
        <v>0</v>
      </c>
      <c r="AU35" s="228"/>
      <c r="AV35" s="23"/>
      <c r="AW35" s="23"/>
      <c r="AX35" s="23"/>
      <c r="AY35" s="23"/>
      <c r="AZ35" s="23"/>
      <c r="BA35" s="23"/>
      <c r="BB35" s="23"/>
      <c r="BC35" s="26"/>
      <c r="BD35" s="24"/>
      <c r="BE35" s="23"/>
      <c r="BF35" s="23"/>
      <c r="BG35" s="206"/>
      <c r="BI35" s="538"/>
      <c r="BJ35" s="541"/>
      <c r="BK35" s="580"/>
      <c r="BL35" s="295"/>
      <c r="BM35" s="295"/>
      <c r="BN35" s="162">
        <f>'04_R5受診者数'!K28</f>
        <v>0</v>
      </c>
      <c r="BO35" s="228"/>
      <c r="BP35" s="23"/>
      <c r="BQ35" s="23"/>
      <c r="BR35" s="23"/>
      <c r="BS35" s="23"/>
      <c r="BT35" s="23"/>
      <c r="BU35" s="23"/>
      <c r="BV35" s="23"/>
      <c r="BW35" s="26"/>
      <c r="BX35" s="24"/>
      <c r="BY35" s="23"/>
      <c r="BZ35" s="23"/>
      <c r="CA35" s="206"/>
      <c r="CC35" s="38"/>
      <c r="CD35" s="44" t="s">
        <v>17</v>
      </c>
      <c r="CE35" s="86"/>
      <c r="CF35" s="176"/>
      <c r="CG35" s="177"/>
      <c r="CH35" s="67">
        <f t="shared" ref="CH35:CU35" si="13">F49+Z49+AT49+BN49</f>
        <v>0</v>
      </c>
      <c r="CI35" s="64">
        <f t="shared" si="13"/>
        <v>0</v>
      </c>
      <c r="CJ35" s="65">
        <f t="shared" si="13"/>
        <v>0</v>
      </c>
      <c r="CK35" s="65">
        <f t="shared" si="13"/>
        <v>0</v>
      </c>
      <c r="CL35" s="65">
        <f t="shared" si="13"/>
        <v>0</v>
      </c>
      <c r="CM35" s="65">
        <f t="shared" si="13"/>
        <v>0</v>
      </c>
      <c r="CN35" s="65">
        <f t="shared" si="13"/>
        <v>0</v>
      </c>
      <c r="CO35" s="65">
        <f t="shared" si="13"/>
        <v>0</v>
      </c>
      <c r="CP35" s="65">
        <f t="shared" si="13"/>
        <v>0</v>
      </c>
      <c r="CQ35" s="67">
        <f t="shared" si="13"/>
        <v>0</v>
      </c>
      <c r="CR35" s="64">
        <f t="shared" si="13"/>
        <v>0</v>
      </c>
      <c r="CS35" s="65">
        <f t="shared" si="13"/>
        <v>0</v>
      </c>
      <c r="CT35" s="65">
        <f t="shared" si="13"/>
        <v>0</v>
      </c>
      <c r="CU35" s="65">
        <f t="shared" si="13"/>
        <v>0</v>
      </c>
    </row>
    <row r="36" spans="1:99">
      <c r="A36" s="538"/>
      <c r="B36" s="540" t="s">
        <v>17</v>
      </c>
      <c r="C36" s="579"/>
      <c r="D36" s="84"/>
      <c r="E36" s="93"/>
      <c r="F36" s="362">
        <f>'04_R5受診者数'!H29</f>
        <v>0</v>
      </c>
      <c r="G36" s="229"/>
      <c r="H36" s="102"/>
      <c r="I36" s="102"/>
      <c r="J36" s="102"/>
      <c r="K36" s="102"/>
      <c r="L36" s="102"/>
      <c r="M36" s="102"/>
      <c r="N36" s="102"/>
      <c r="O36" s="106"/>
      <c r="P36" s="102"/>
      <c r="Q36" s="102"/>
      <c r="R36" s="102"/>
      <c r="S36" s="205"/>
      <c r="T36" s="387"/>
      <c r="U36" s="538"/>
      <c r="V36" s="540" t="s">
        <v>17</v>
      </c>
      <c r="W36" s="579"/>
      <c r="X36" s="295"/>
      <c r="Y36" s="295"/>
      <c r="Z36" s="362">
        <f>'04_R5受診者数'!I29</f>
        <v>0</v>
      </c>
      <c r="AA36" s="229"/>
      <c r="AB36" s="102"/>
      <c r="AC36" s="102"/>
      <c r="AD36" s="102"/>
      <c r="AE36" s="102"/>
      <c r="AF36" s="102"/>
      <c r="AG36" s="102"/>
      <c r="AH36" s="102"/>
      <c r="AI36" s="106"/>
      <c r="AJ36" s="102"/>
      <c r="AK36" s="102"/>
      <c r="AL36" s="102"/>
      <c r="AM36" s="205"/>
      <c r="AN36" s="387"/>
      <c r="AO36" s="538"/>
      <c r="AP36" s="540" t="s">
        <v>17</v>
      </c>
      <c r="AQ36" s="579"/>
      <c r="AR36" s="84"/>
      <c r="AS36" s="84"/>
      <c r="AT36" s="362">
        <f>'04_R5受診者数'!J29</f>
        <v>0</v>
      </c>
      <c r="AU36" s="229"/>
      <c r="AV36" s="102"/>
      <c r="AW36" s="102"/>
      <c r="AX36" s="102"/>
      <c r="AY36" s="102"/>
      <c r="AZ36" s="102"/>
      <c r="BA36" s="102"/>
      <c r="BB36" s="102"/>
      <c r="BC36" s="106"/>
      <c r="BD36" s="102"/>
      <c r="BE36" s="102"/>
      <c r="BF36" s="102"/>
      <c r="BG36" s="205"/>
      <c r="BI36" s="538"/>
      <c r="BJ36" s="540" t="s">
        <v>17</v>
      </c>
      <c r="BK36" s="579"/>
      <c r="BL36" s="295"/>
      <c r="BM36" s="295"/>
      <c r="BN36" s="362">
        <f>'04_R5受診者数'!K29</f>
        <v>0</v>
      </c>
      <c r="BO36" s="229"/>
      <c r="BP36" s="102"/>
      <c r="BQ36" s="102"/>
      <c r="BR36" s="102"/>
      <c r="BS36" s="102"/>
      <c r="BT36" s="102"/>
      <c r="BU36" s="102"/>
      <c r="BV36" s="102"/>
      <c r="BW36" s="106"/>
      <c r="BX36" s="102"/>
      <c r="BY36" s="102"/>
      <c r="BZ36" s="102"/>
      <c r="CA36" s="205"/>
      <c r="CC36" s="70"/>
      <c r="CD36" s="44" t="s">
        <v>9</v>
      </c>
      <c r="CE36" s="86"/>
      <c r="CF36" s="83">
        <f>D51+X51</f>
        <v>0</v>
      </c>
      <c r="CG36" s="96">
        <f>E51+Y51</f>
        <v>0</v>
      </c>
      <c r="CH36" s="28">
        <f t="shared" ref="CH36:CU36" si="14">CH34+CH35</f>
        <v>0</v>
      </c>
      <c r="CI36" s="27">
        <f t="shared" si="14"/>
        <v>0</v>
      </c>
      <c r="CJ36" s="4">
        <f t="shared" si="14"/>
        <v>0</v>
      </c>
      <c r="CK36" s="4">
        <f t="shared" si="14"/>
        <v>0</v>
      </c>
      <c r="CL36" s="4">
        <f t="shared" si="14"/>
        <v>0</v>
      </c>
      <c r="CM36" s="4">
        <f t="shared" si="14"/>
        <v>0</v>
      </c>
      <c r="CN36" s="4">
        <f t="shared" si="14"/>
        <v>0</v>
      </c>
      <c r="CO36" s="4">
        <f t="shared" si="14"/>
        <v>0</v>
      </c>
      <c r="CP36" s="4">
        <f t="shared" si="14"/>
        <v>0</v>
      </c>
      <c r="CQ36" s="28">
        <f t="shared" si="14"/>
        <v>0</v>
      </c>
      <c r="CR36" s="27">
        <f t="shared" si="14"/>
        <v>0</v>
      </c>
      <c r="CS36" s="4">
        <f t="shared" si="14"/>
        <v>0</v>
      </c>
      <c r="CT36" s="4">
        <f t="shared" si="14"/>
        <v>0</v>
      </c>
      <c r="CU36" s="4">
        <f t="shared" si="14"/>
        <v>0</v>
      </c>
    </row>
    <row r="37" spans="1:99">
      <c r="A37" s="538"/>
      <c r="B37" s="541"/>
      <c r="C37" s="580"/>
      <c r="D37" s="84"/>
      <c r="E37" s="93"/>
      <c r="F37" s="162">
        <f>'04_R5受診者数'!H30</f>
        <v>0</v>
      </c>
      <c r="G37" s="228"/>
      <c r="H37" s="24"/>
      <c r="I37" s="24"/>
      <c r="J37" s="24"/>
      <c r="K37" s="24"/>
      <c r="L37" s="24"/>
      <c r="M37" s="24"/>
      <c r="N37" s="24"/>
      <c r="O37" s="53"/>
      <c r="P37" s="24"/>
      <c r="Q37" s="24"/>
      <c r="R37" s="24"/>
      <c r="S37" s="206"/>
      <c r="T37" s="387"/>
      <c r="U37" s="538"/>
      <c r="V37" s="541"/>
      <c r="W37" s="580"/>
      <c r="X37" s="295"/>
      <c r="Y37" s="295"/>
      <c r="Z37" s="162">
        <f>'04_R5受診者数'!I30</f>
        <v>0</v>
      </c>
      <c r="AA37" s="228"/>
      <c r="AB37" s="24"/>
      <c r="AC37" s="24"/>
      <c r="AD37" s="24"/>
      <c r="AE37" s="24"/>
      <c r="AF37" s="24"/>
      <c r="AG37" s="24"/>
      <c r="AH37" s="24"/>
      <c r="AI37" s="53"/>
      <c r="AJ37" s="24"/>
      <c r="AK37" s="24"/>
      <c r="AL37" s="24"/>
      <c r="AM37" s="206"/>
      <c r="AN37" s="387"/>
      <c r="AO37" s="538"/>
      <c r="AP37" s="541"/>
      <c r="AQ37" s="580"/>
      <c r="AR37" s="84"/>
      <c r="AS37" s="84"/>
      <c r="AT37" s="162">
        <f>'04_R5受診者数'!J30</f>
        <v>0</v>
      </c>
      <c r="AU37" s="228"/>
      <c r="AV37" s="24"/>
      <c r="AW37" s="24"/>
      <c r="AX37" s="24"/>
      <c r="AY37" s="24"/>
      <c r="AZ37" s="24"/>
      <c r="BA37" s="24"/>
      <c r="BB37" s="24"/>
      <c r="BC37" s="53"/>
      <c r="BD37" s="24"/>
      <c r="BE37" s="24"/>
      <c r="BF37" s="24"/>
      <c r="BG37" s="206"/>
      <c r="BI37" s="538"/>
      <c r="BJ37" s="541"/>
      <c r="BK37" s="580"/>
      <c r="BL37" s="295"/>
      <c r="BM37" s="295"/>
      <c r="BN37" s="162">
        <f>'04_R5受診者数'!K30</f>
        <v>0</v>
      </c>
      <c r="BO37" s="228"/>
      <c r="BP37" s="24"/>
      <c r="BQ37" s="24"/>
      <c r="BR37" s="24"/>
      <c r="BS37" s="24"/>
      <c r="BT37" s="24"/>
      <c r="BU37" s="24"/>
      <c r="BV37" s="24"/>
      <c r="BW37" s="53"/>
      <c r="BX37" s="24"/>
      <c r="BY37" s="24"/>
      <c r="BZ37" s="24"/>
      <c r="CA37" s="206"/>
      <c r="CC37" s="36" t="s">
        <v>22</v>
      </c>
      <c r="CD37" s="44" t="s">
        <v>16</v>
      </c>
      <c r="CE37" s="86"/>
      <c r="CF37" s="174"/>
      <c r="CG37" s="175"/>
      <c r="CH37" s="67">
        <f t="shared" ref="CH37:CU37" si="15">F53+Z53+AT53+BN53</f>
        <v>0</v>
      </c>
      <c r="CI37" s="64">
        <f t="shared" si="15"/>
        <v>0</v>
      </c>
      <c r="CJ37" s="65">
        <f t="shared" si="15"/>
        <v>0</v>
      </c>
      <c r="CK37" s="65">
        <f t="shared" si="15"/>
        <v>0</v>
      </c>
      <c r="CL37" s="65">
        <f t="shared" si="15"/>
        <v>0</v>
      </c>
      <c r="CM37" s="65">
        <f t="shared" si="15"/>
        <v>0</v>
      </c>
      <c r="CN37" s="65">
        <f t="shared" si="15"/>
        <v>0</v>
      </c>
      <c r="CO37" s="65">
        <f t="shared" si="15"/>
        <v>0</v>
      </c>
      <c r="CP37" s="65">
        <f t="shared" si="15"/>
        <v>0</v>
      </c>
      <c r="CQ37" s="67">
        <f t="shared" si="15"/>
        <v>0</v>
      </c>
      <c r="CR37" s="64">
        <f t="shared" si="15"/>
        <v>0</v>
      </c>
      <c r="CS37" s="65">
        <f t="shared" si="15"/>
        <v>0</v>
      </c>
      <c r="CT37" s="65">
        <f t="shared" si="15"/>
        <v>0</v>
      </c>
      <c r="CU37" s="65">
        <f t="shared" si="15"/>
        <v>0</v>
      </c>
    </row>
    <row r="38" spans="1:99">
      <c r="A38" s="538"/>
      <c r="B38" s="540" t="s">
        <v>9</v>
      </c>
      <c r="C38" s="579"/>
      <c r="D38" s="84"/>
      <c r="E38" s="93"/>
      <c r="F38" s="362">
        <f>'04_R5受診者数'!H31</f>
        <v>0</v>
      </c>
      <c r="G38" s="201"/>
      <c r="H38" s="110"/>
      <c r="I38" s="110"/>
      <c r="J38" s="110"/>
      <c r="K38" s="110"/>
      <c r="L38" s="110"/>
      <c r="M38" s="110"/>
      <c r="N38" s="110"/>
      <c r="O38" s="112"/>
      <c r="P38" s="110"/>
      <c r="Q38" s="110"/>
      <c r="R38" s="110"/>
      <c r="S38" s="220"/>
      <c r="T38" s="388"/>
      <c r="U38" s="538"/>
      <c r="V38" s="540" t="s">
        <v>9</v>
      </c>
      <c r="W38" s="579"/>
      <c r="X38" s="295"/>
      <c r="Y38" s="295"/>
      <c r="Z38" s="162">
        <f>'04_R5受診者数'!I31</f>
        <v>0</v>
      </c>
      <c r="AA38" s="201"/>
      <c r="AB38" s="110"/>
      <c r="AC38" s="110"/>
      <c r="AD38" s="110"/>
      <c r="AE38" s="110"/>
      <c r="AF38" s="110"/>
      <c r="AG38" s="110"/>
      <c r="AH38" s="110"/>
      <c r="AI38" s="112"/>
      <c r="AJ38" s="110"/>
      <c r="AK38" s="110"/>
      <c r="AL38" s="110"/>
      <c r="AM38" s="220"/>
      <c r="AN38" s="388"/>
      <c r="AO38" s="538"/>
      <c r="AP38" s="540" t="s">
        <v>9</v>
      </c>
      <c r="AQ38" s="579"/>
      <c r="AR38" s="84"/>
      <c r="AS38" s="84"/>
      <c r="AT38" s="362">
        <f>'04_R5受診者数'!J31</f>
        <v>0</v>
      </c>
      <c r="AU38" s="201"/>
      <c r="AV38" s="110"/>
      <c r="AW38" s="110"/>
      <c r="AX38" s="110"/>
      <c r="AY38" s="110"/>
      <c r="AZ38" s="110"/>
      <c r="BA38" s="110"/>
      <c r="BB38" s="110"/>
      <c r="BC38" s="112"/>
      <c r="BD38" s="110"/>
      <c r="BE38" s="110"/>
      <c r="BF38" s="110"/>
      <c r="BG38" s="220"/>
      <c r="BI38" s="538"/>
      <c r="BJ38" s="540" t="s">
        <v>9</v>
      </c>
      <c r="BK38" s="579"/>
      <c r="BL38" s="295"/>
      <c r="BM38" s="295"/>
      <c r="BN38" s="362">
        <f>'04_R5受診者数'!K31</f>
        <v>0</v>
      </c>
      <c r="BO38" s="201"/>
      <c r="BP38" s="110"/>
      <c r="BQ38" s="110"/>
      <c r="BR38" s="110"/>
      <c r="BS38" s="110"/>
      <c r="BT38" s="110"/>
      <c r="BU38" s="110"/>
      <c r="BV38" s="110"/>
      <c r="BW38" s="112"/>
      <c r="BX38" s="110"/>
      <c r="BY38" s="110"/>
      <c r="BZ38" s="110"/>
      <c r="CA38" s="220"/>
      <c r="CC38" s="38"/>
      <c r="CD38" s="44" t="s">
        <v>17</v>
      </c>
      <c r="CE38" s="86"/>
      <c r="CF38" s="176"/>
      <c r="CG38" s="177"/>
      <c r="CH38" s="67">
        <f t="shared" ref="CH38:CU38" si="16">F55+Z55+AT55+BN55</f>
        <v>0</v>
      </c>
      <c r="CI38" s="64">
        <f t="shared" si="16"/>
        <v>0</v>
      </c>
      <c r="CJ38" s="65">
        <f t="shared" si="16"/>
        <v>0</v>
      </c>
      <c r="CK38" s="65">
        <f t="shared" si="16"/>
        <v>0</v>
      </c>
      <c r="CL38" s="65">
        <f t="shared" si="16"/>
        <v>0</v>
      </c>
      <c r="CM38" s="65">
        <f t="shared" si="16"/>
        <v>0</v>
      </c>
      <c r="CN38" s="65">
        <f t="shared" si="16"/>
        <v>0</v>
      </c>
      <c r="CO38" s="65">
        <f t="shared" si="16"/>
        <v>0</v>
      </c>
      <c r="CP38" s="65">
        <f t="shared" si="16"/>
        <v>0</v>
      </c>
      <c r="CQ38" s="67">
        <f t="shared" si="16"/>
        <v>0</v>
      </c>
      <c r="CR38" s="64">
        <f t="shared" si="16"/>
        <v>0</v>
      </c>
      <c r="CS38" s="65">
        <f t="shared" si="16"/>
        <v>0</v>
      </c>
      <c r="CT38" s="65">
        <f t="shared" si="16"/>
        <v>0</v>
      </c>
      <c r="CU38" s="65">
        <f t="shared" si="16"/>
        <v>0</v>
      </c>
    </row>
    <row r="39" spans="1:99">
      <c r="A39" s="539"/>
      <c r="B39" s="541"/>
      <c r="C39" s="580"/>
      <c r="D39" s="300">
        <f>'04_R5受診者数'!D32</f>
        <v>0</v>
      </c>
      <c r="E39" s="300">
        <f>'04_R5受診者数'!E32</f>
        <v>0</v>
      </c>
      <c r="F39" s="389">
        <f>'04_R5受診者数'!H32</f>
        <v>0</v>
      </c>
      <c r="G39" s="203"/>
      <c r="H39" s="108"/>
      <c r="I39" s="108"/>
      <c r="J39" s="108"/>
      <c r="K39" s="108"/>
      <c r="L39" s="108"/>
      <c r="M39" s="108"/>
      <c r="N39" s="108"/>
      <c r="O39" s="107"/>
      <c r="P39" s="109"/>
      <c r="Q39" s="108"/>
      <c r="R39" s="108"/>
      <c r="S39" s="214"/>
      <c r="T39" s="388"/>
      <c r="U39" s="539"/>
      <c r="V39" s="541"/>
      <c r="W39" s="580"/>
      <c r="X39" s="300">
        <f>'04_R5受診者数'!F32</f>
        <v>0</v>
      </c>
      <c r="Y39" s="300">
        <f>'04_R5受診者数'!G32</f>
        <v>0</v>
      </c>
      <c r="Z39" s="389">
        <f>'04_R5受診者数'!I32</f>
        <v>0</v>
      </c>
      <c r="AA39" s="203"/>
      <c r="AB39" s="108"/>
      <c r="AC39" s="108"/>
      <c r="AD39" s="108"/>
      <c r="AE39" s="108"/>
      <c r="AF39" s="108"/>
      <c r="AG39" s="108"/>
      <c r="AH39" s="108"/>
      <c r="AI39" s="107"/>
      <c r="AJ39" s="109"/>
      <c r="AK39" s="108"/>
      <c r="AL39" s="108"/>
      <c r="AM39" s="214"/>
      <c r="AN39" s="388"/>
      <c r="AO39" s="539"/>
      <c r="AP39" s="541"/>
      <c r="AQ39" s="580"/>
      <c r="AR39" s="300">
        <f>'04_R5受診者数'!D32</f>
        <v>0</v>
      </c>
      <c r="AS39" s="300">
        <f>'04_R5受診者数'!E32</f>
        <v>0</v>
      </c>
      <c r="AT39" s="389">
        <f>'04_R5受診者数'!J32</f>
        <v>0</v>
      </c>
      <c r="AU39" s="203"/>
      <c r="AV39" s="108"/>
      <c r="AW39" s="108"/>
      <c r="AX39" s="108"/>
      <c r="AY39" s="108"/>
      <c r="AZ39" s="108"/>
      <c r="BA39" s="108"/>
      <c r="BB39" s="108"/>
      <c r="BC39" s="107"/>
      <c r="BD39" s="109"/>
      <c r="BE39" s="108"/>
      <c r="BF39" s="108"/>
      <c r="BG39" s="214"/>
      <c r="BI39" s="539"/>
      <c r="BJ39" s="541"/>
      <c r="BK39" s="580"/>
      <c r="BL39" s="300">
        <f>'04_R5受診者数'!F32</f>
        <v>0</v>
      </c>
      <c r="BM39" s="300">
        <f>'04_R5受診者数'!G32</f>
        <v>0</v>
      </c>
      <c r="BN39" s="389">
        <f>'04_R5受診者数'!K32</f>
        <v>0</v>
      </c>
      <c r="BO39" s="203"/>
      <c r="BP39" s="108"/>
      <c r="BQ39" s="108"/>
      <c r="BR39" s="108"/>
      <c r="BS39" s="108"/>
      <c r="BT39" s="108"/>
      <c r="BU39" s="108"/>
      <c r="BV39" s="108"/>
      <c r="BW39" s="107"/>
      <c r="BX39" s="109"/>
      <c r="BY39" s="108"/>
      <c r="BZ39" s="108"/>
      <c r="CA39" s="214"/>
      <c r="CC39" s="70"/>
      <c r="CD39" s="44" t="s">
        <v>9</v>
      </c>
      <c r="CE39" s="86"/>
      <c r="CF39" s="83">
        <f>D57+X57</f>
        <v>0</v>
      </c>
      <c r="CG39" s="96">
        <f>E57+Y57</f>
        <v>0</v>
      </c>
      <c r="CH39" s="28">
        <f t="shared" ref="CH39:CU39" si="17">CH37+CH38</f>
        <v>0</v>
      </c>
      <c r="CI39" s="27">
        <f t="shared" si="17"/>
        <v>0</v>
      </c>
      <c r="CJ39" s="4">
        <f t="shared" si="17"/>
        <v>0</v>
      </c>
      <c r="CK39" s="4">
        <f t="shared" si="17"/>
        <v>0</v>
      </c>
      <c r="CL39" s="4">
        <f t="shared" si="17"/>
        <v>0</v>
      </c>
      <c r="CM39" s="4">
        <f t="shared" si="17"/>
        <v>0</v>
      </c>
      <c r="CN39" s="4">
        <f t="shared" si="17"/>
        <v>0</v>
      </c>
      <c r="CO39" s="4">
        <f t="shared" si="17"/>
        <v>0</v>
      </c>
      <c r="CP39" s="4">
        <f t="shared" si="17"/>
        <v>0</v>
      </c>
      <c r="CQ39" s="28">
        <f t="shared" si="17"/>
        <v>0</v>
      </c>
      <c r="CR39" s="27">
        <f t="shared" si="17"/>
        <v>0</v>
      </c>
      <c r="CS39" s="4">
        <f t="shared" si="17"/>
        <v>0</v>
      </c>
      <c r="CT39" s="4">
        <f t="shared" si="17"/>
        <v>0</v>
      </c>
      <c r="CU39" s="4">
        <f t="shared" si="17"/>
        <v>0</v>
      </c>
    </row>
    <row r="40" spans="1:99" ht="13.5" customHeight="1">
      <c r="A40" s="537" t="s">
        <v>20</v>
      </c>
      <c r="B40" s="540" t="s">
        <v>16</v>
      </c>
      <c r="C40" s="579"/>
      <c r="D40" s="84"/>
      <c r="E40" s="93"/>
      <c r="F40" s="362">
        <f>'04_R5受診者数'!H33</f>
        <v>0</v>
      </c>
      <c r="G40" s="229"/>
      <c r="H40" s="104"/>
      <c r="I40" s="104"/>
      <c r="J40" s="104"/>
      <c r="K40" s="104"/>
      <c r="L40" s="104"/>
      <c r="M40" s="104"/>
      <c r="N40" s="104"/>
      <c r="O40" s="105"/>
      <c r="P40" s="102"/>
      <c r="Q40" s="104"/>
      <c r="R40" s="104"/>
      <c r="S40" s="205"/>
      <c r="T40" s="387"/>
      <c r="U40" s="537" t="s">
        <v>20</v>
      </c>
      <c r="V40" s="540" t="s">
        <v>16</v>
      </c>
      <c r="W40" s="579"/>
      <c r="X40" s="295"/>
      <c r="Y40" s="295"/>
      <c r="Z40" s="362">
        <f>'04_R5受診者数'!I33</f>
        <v>0</v>
      </c>
      <c r="AA40" s="229"/>
      <c r="AB40" s="104"/>
      <c r="AC40" s="104"/>
      <c r="AD40" s="104"/>
      <c r="AE40" s="104"/>
      <c r="AF40" s="104"/>
      <c r="AG40" s="104"/>
      <c r="AH40" s="104"/>
      <c r="AI40" s="105"/>
      <c r="AJ40" s="102"/>
      <c r="AK40" s="104"/>
      <c r="AL40" s="104"/>
      <c r="AM40" s="205"/>
      <c r="AN40" s="387"/>
      <c r="AO40" s="537" t="s">
        <v>20</v>
      </c>
      <c r="AP40" s="540" t="s">
        <v>16</v>
      </c>
      <c r="AQ40" s="579"/>
      <c r="AR40" s="84"/>
      <c r="AS40" s="84"/>
      <c r="AT40" s="362">
        <f>'04_R5受診者数'!J33</f>
        <v>0</v>
      </c>
      <c r="AU40" s="229"/>
      <c r="AV40" s="104"/>
      <c r="AW40" s="104"/>
      <c r="AX40" s="104"/>
      <c r="AY40" s="104"/>
      <c r="AZ40" s="104"/>
      <c r="BA40" s="104"/>
      <c r="BB40" s="104"/>
      <c r="BC40" s="105"/>
      <c r="BD40" s="102"/>
      <c r="BE40" s="104"/>
      <c r="BF40" s="104"/>
      <c r="BG40" s="205"/>
      <c r="BI40" s="537" t="s">
        <v>20</v>
      </c>
      <c r="BJ40" s="540" t="s">
        <v>16</v>
      </c>
      <c r="BK40" s="579"/>
      <c r="BL40" s="295"/>
      <c r="BM40" s="295"/>
      <c r="BN40" s="362">
        <f>'04_R5受診者数'!K33</f>
        <v>0</v>
      </c>
      <c r="BO40" s="229"/>
      <c r="BP40" s="104"/>
      <c r="BQ40" s="104"/>
      <c r="BR40" s="104"/>
      <c r="BS40" s="104"/>
      <c r="BT40" s="104"/>
      <c r="BU40" s="104"/>
      <c r="BV40" s="104"/>
      <c r="BW40" s="105"/>
      <c r="BX40" s="102"/>
      <c r="BY40" s="104"/>
      <c r="BZ40" s="104"/>
      <c r="CA40" s="205"/>
      <c r="CC40" s="36" t="s">
        <v>23</v>
      </c>
      <c r="CD40" s="44" t="s">
        <v>16</v>
      </c>
      <c r="CE40" s="86"/>
      <c r="CF40" s="174"/>
      <c r="CG40" s="175"/>
      <c r="CH40" s="67">
        <f t="shared" ref="CH40:CU40" si="18">F59+Z59+AT59+BN59</f>
        <v>0</v>
      </c>
      <c r="CI40" s="64">
        <f t="shared" si="18"/>
        <v>0</v>
      </c>
      <c r="CJ40" s="65">
        <f t="shared" si="18"/>
        <v>0</v>
      </c>
      <c r="CK40" s="65">
        <f t="shared" si="18"/>
        <v>0</v>
      </c>
      <c r="CL40" s="65">
        <f t="shared" si="18"/>
        <v>0</v>
      </c>
      <c r="CM40" s="65">
        <f t="shared" si="18"/>
        <v>0</v>
      </c>
      <c r="CN40" s="65">
        <f t="shared" si="18"/>
        <v>0</v>
      </c>
      <c r="CO40" s="65">
        <f t="shared" si="18"/>
        <v>0</v>
      </c>
      <c r="CP40" s="65">
        <f t="shared" si="18"/>
        <v>0</v>
      </c>
      <c r="CQ40" s="67">
        <f t="shared" si="18"/>
        <v>0</v>
      </c>
      <c r="CR40" s="64">
        <f t="shared" si="18"/>
        <v>0</v>
      </c>
      <c r="CS40" s="65">
        <f t="shared" si="18"/>
        <v>0</v>
      </c>
      <c r="CT40" s="65">
        <f t="shared" si="18"/>
        <v>0</v>
      </c>
      <c r="CU40" s="65">
        <f t="shared" si="18"/>
        <v>0</v>
      </c>
    </row>
    <row r="41" spans="1:99">
      <c r="A41" s="538"/>
      <c r="B41" s="541"/>
      <c r="C41" s="580"/>
      <c r="D41" s="84"/>
      <c r="E41" s="93"/>
      <c r="F41" s="162">
        <f>'04_R5受診者数'!H34</f>
        <v>0</v>
      </c>
      <c r="G41" s="228"/>
      <c r="H41" s="23"/>
      <c r="I41" s="23"/>
      <c r="J41" s="23"/>
      <c r="K41" s="23"/>
      <c r="L41" s="23"/>
      <c r="M41" s="23"/>
      <c r="N41" s="23"/>
      <c r="O41" s="26"/>
      <c r="P41" s="24"/>
      <c r="Q41" s="23"/>
      <c r="R41" s="23"/>
      <c r="S41" s="206"/>
      <c r="T41" s="387"/>
      <c r="U41" s="538"/>
      <c r="V41" s="541"/>
      <c r="W41" s="580"/>
      <c r="X41" s="295"/>
      <c r="Y41" s="295"/>
      <c r="Z41" s="162">
        <f>'04_R5受診者数'!I34</f>
        <v>0</v>
      </c>
      <c r="AA41" s="228"/>
      <c r="AB41" s="23"/>
      <c r="AC41" s="23"/>
      <c r="AD41" s="23"/>
      <c r="AE41" s="23"/>
      <c r="AF41" s="23"/>
      <c r="AG41" s="23"/>
      <c r="AH41" s="23"/>
      <c r="AI41" s="26"/>
      <c r="AJ41" s="24"/>
      <c r="AK41" s="23"/>
      <c r="AL41" s="23"/>
      <c r="AM41" s="206"/>
      <c r="AN41" s="387"/>
      <c r="AO41" s="538"/>
      <c r="AP41" s="541"/>
      <c r="AQ41" s="580"/>
      <c r="AR41" s="84"/>
      <c r="AS41" s="84"/>
      <c r="AT41" s="162">
        <f>'04_R5受診者数'!J34</f>
        <v>0</v>
      </c>
      <c r="AU41" s="228"/>
      <c r="AV41" s="23"/>
      <c r="AW41" s="23"/>
      <c r="AX41" s="23"/>
      <c r="AY41" s="23"/>
      <c r="AZ41" s="23"/>
      <c r="BA41" s="23"/>
      <c r="BB41" s="23"/>
      <c r="BC41" s="26"/>
      <c r="BD41" s="24"/>
      <c r="BE41" s="23"/>
      <c r="BF41" s="23"/>
      <c r="BG41" s="206"/>
      <c r="BI41" s="538"/>
      <c r="BJ41" s="541"/>
      <c r="BK41" s="580"/>
      <c r="BL41" s="295"/>
      <c r="BM41" s="295"/>
      <c r="BN41" s="162">
        <f>'04_R5受診者数'!K34</f>
        <v>0</v>
      </c>
      <c r="BO41" s="228"/>
      <c r="BP41" s="23"/>
      <c r="BQ41" s="23"/>
      <c r="BR41" s="23"/>
      <c r="BS41" s="23"/>
      <c r="BT41" s="23"/>
      <c r="BU41" s="23"/>
      <c r="BV41" s="23"/>
      <c r="BW41" s="26"/>
      <c r="BX41" s="24"/>
      <c r="BY41" s="23"/>
      <c r="BZ41" s="23"/>
      <c r="CA41" s="206"/>
      <c r="CC41" s="38"/>
      <c r="CD41" s="44" t="s">
        <v>17</v>
      </c>
      <c r="CE41" s="86"/>
      <c r="CF41" s="176"/>
      <c r="CG41" s="177"/>
      <c r="CH41" s="67">
        <f t="shared" ref="CH41:CU41" si="19">F61+Z61+AT61+BN61</f>
        <v>0</v>
      </c>
      <c r="CI41" s="64">
        <f t="shared" si="19"/>
        <v>0</v>
      </c>
      <c r="CJ41" s="65">
        <f t="shared" si="19"/>
        <v>0</v>
      </c>
      <c r="CK41" s="65">
        <f t="shared" si="19"/>
        <v>0</v>
      </c>
      <c r="CL41" s="65">
        <f t="shared" si="19"/>
        <v>0</v>
      </c>
      <c r="CM41" s="65">
        <f t="shared" si="19"/>
        <v>0</v>
      </c>
      <c r="CN41" s="65">
        <f t="shared" si="19"/>
        <v>0</v>
      </c>
      <c r="CO41" s="65">
        <f t="shared" si="19"/>
        <v>0</v>
      </c>
      <c r="CP41" s="65">
        <f t="shared" si="19"/>
        <v>0</v>
      </c>
      <c r="CQ41" s="67">
        <f t="shared" si="19"/>
        <v>0</v>
      </c>
      <c r="CR41" s="64">
        <f t="shared" si="19"/>
        <v>0</v>
      </c>
      <c r="CS41" s="65">
        <f t="shared" si="19"/>
        <v>0</v>
      </c>
      <c r="CT41" s="65">
        <f t="shared" si="19"/>
        <v>0</v>
      </c>
      <c r="CU41" s="65">
        <f t="shared" si="19"/>
        <v>0</v>
      </c>
    </row>
    <row r="42" spans="1:99">
      <c r="A42" s="538"/>
      <c r="B42" s="540" t="s">
        <v>17</v>
      </c>
      <c r="C42" s="579"/>
      <c r="D42" s="84"/>
      <c r="E42" s="93"/>
      <c r="F42" s="362">
        <f>'04_R5受診者数'!H35</f>
        <v>0</v>
      </c>
      <c r="G42" s="229"/>
      <c r="H42" s="102"/>
      <c r="I42" s="102"/>
      <c r="J42" s="102"/>
      <c r="K42" s="102"/>
      <c r="L42" s="102"/>
      <c r="M42" s="102"/>
      <c r="N42" s="102"/>
      <c r="O42" s="106"/>
      <c r="P42" s="102"/>
      <c r="Q42" s="102"/>
      <c r="R42" s="102"/>
      <c r="S42" s="205"/>
      <c r="T42" s="387"/>
      <c r="U42" s="538"/>
      <c r="V42" s="540" t="s">
        <v>17</v>
      </c>
      <c r="W42" s="579"/>
      <c r="X42" s="295"/>
      <c r="Y42" s="295"/>
      <c r="Z42" s="362">
        <f>'04_R5受診者数'!I35</f>
        <v>0</v>
      </c>
      <c r="AA42" s="229"/>
      <c r="AB42" s="102"/>
      <c r="AC42" s="102"/>
      <c r="AD42" s="102"/>
      <c r="AE42" s="102"/>
      <c r="AF42" s="102"/>
      <c r="AG42" s="102"/>
      <c r="AH42" s="102"/>
      <c r="AI42" s="106"/>
      <c r="AJ42" s="102"/>
      <c r="AK42" s="102"/>
      <c r="AL42" s="102"/>
      <c r="AM42" s="205"/>
      <c r="AN42" s="387"/>
      <c r="AO42" s="538"/>
      <c r="AP42" s="540" t="s">
        <v>17</v>
      </c>
      <c r="AQ42" s="579"/>
      <c r="AR42" s="84"/>
      <c r="AS42" s="84"/>
      <c r="AT42" s="362">
        <f>'04_R5受診者数'!J35</f>
        <v>0</v>
      </c>
      <c r="AU42" s="229"/>
      <c r="AV42" s="102"/>
      <c r="AW42" s="102"/>
      <c r="AX42" s="102"/>
      <c r="AY42" s="102"/>
      <c r="AZ42" s="102"/>
      <c r="BA42" s="102"/>
      <c r="BB42" s="102"/>
      <c r="BC42" s="106"/>
      <c r="BD42" s="102"/>
      <c r="BE42" s="102"/>
      <c r="BF42" s="102"/>
      <c r="BG42" s="205"/>
      <c r="BI42" s="538"/>
      <c r="BJ42" s="540" t="s">
        <v>17</v>
      </c>
      <c r="BK42" s="579"/>
      <c r="BL42" s="295"/>
      <c r="BM42" s="295"/>
      <c r="BN42" s="362">
        <f>'04_R5受診者数'!K35</f>
        <v>0</v>
      </c>
      <c r="BO42" s="229"/>
      <c r="BP42" s="102"/>
      <c r="BQ42" s="102"/>
      <c r="BR42" s="102"/>
      <c r="BS42" s="102"/>
      <c r="BT42" s="102"/>
      <c r="BU42" s="102"/>
      <c r="BV42" s="102"/>
      <c r="BW42" s="106"/>
      <c r="BX42" s="102"/>
      <c r="BY42" s="102"/>
      <c r="BZ42" s="102"/>
      <c r="CA42" s="205"/>
      <c r="CC42" s="70"/>
      <c r="CD42" s="44" t="s">
        <v>9</v>
      </c>
      <c r="CE42" s="86"/>
      <c r="CF42" s="83">
        <f>D63+X63</f>
        <v>0</v>
      </c>
      <c r="CG42" s="96">
        <f>E63+Y63</f>
        <v>0</v>
      </c>
      <c r="CH42" s="28">
        <f t="shared" ref="CH42:CU42" si="20">CH40+CH41</f>
        <v>0</v>
      </c>
      <c r="CI42" s="27">
        <f t="shared" si="20"/>
        <v>0</v>
      </c>
      <c r="CJ42" s="4">
        <f t="shared" si="20"/>
        <v>0</v>
      </c>
      <c r="CK42" s="4">
        <f t="shared" si="20"/>
        <v>0</v>
      </c>
      <c r="CL42" s="4">
        <f t="shared" si="20"/>
        <v>0</v>
      </c>
      <c r="CM42" s="4">
        <f t="shared" si="20"/>
        <v>0</v>
      </c>
      <c r="CN42" s="4">
        <f t="shared" si="20"/>
        <v>0</v>
      </c>
      <c r="CO42" s="4">
        <f t="shared" si="20"/>
        <v>0</v>
      </c>
      <c r="CP42" s="4">
        <f t="shared" si="20"/>
        <v>0</v>
      </c>
      <c r="CQ42" s="28">
        <f t="shared" si="20"/>
        <v>0</v>
      </c>
      <c r="CR42" s="27">
        <f t="shared" si="20"/>
        <v>0</v>
      </c>
      <c r="CS42" s="4">
        <f t="shared" si="20"/>
        <v>0</v>
      </c>
      <c r="CT42" s="4">
        <f t="shared" si="20"/>
        <v>0</v>
      </c>
      <c r="CU42" s="4">
        <f t="shared" si="20"/>
        <v>0</v>
      </c>
    </row>
    <row r="43" spans="1:99">
      <c r="A43" s="538"/>
      <c r="B43" s="541"/>
      <c r="C43" s="580"/>
      <c r="D43" s="84"/>
      <c r="E43" s="93"/>
      <c r="F43" s="162">
        <f>'04_R5受診者数'!H36</f>
        <v>0</v>
      </c>
      <c r="G43" s="228"/>
      <c r="H43" s="24"/>
      <c r="I43" s="24"/>
      <c r="J43" s="24"/>
      <c r="K43" s="24"/>
      <c r="L43" s="24"/>
      <c r="M43" s="24"/>
      <c r="N43" s="24"/>
      <c r="O43" s="53"/>
      <c r="P43" s="24"/>
      <c r="Q43" s="24"/>
      <c r="R43" s="24"/>
      <c r="S43" s="206"/>
      <c r="T43" s="387"/>
      <c r="U43" s="538"/>
      <c r="V43" s="541"/>
      <c r="W43" s="580"/>
      <c r="X43" s="295"/>
      <c r="Y43" s="295"/>
      <c r="Z43" s="162">
        <f>'04_R5受診者数'!I36</f>
        <v>0</v>
      </c>
      <c r="AA43" s="228"/>
      <c r="AB43" s="24"/>
      <c r="AC43" s="24"/>
      <c r="AD43" s="24"/>
      <c r="AE43" s="24"/>
      <c r="AF43" s="24"/>
      <c r="AG43" s="24"/>
      <c r="AH43" s="24"/>
      <c r="AI43" s="53"/>
      <c r="AJ43" s="24"/>
      <c r="AK43" s="24"/>
      <c r="AL43" s="24"/>
      <c r="AM43" s="206"/>
      <c r="AN43" s="387"/>
      <c r="AO43" s="538"/>
      <c r="AP43" s="541"/>
      <c r="AQ43" s="580"/>
      <c r="AR43" s="84"/>
      <c r="AS43" s="84"/>
      <c r="AT43" s="162">
        <f>'04_R5受診者数'!J36</f>
        <v>0</v>
      </c>
      <c r="AU43" s="228"/>
      <c r="AV43" s="24"/>
      <c r="AW43" s="24"/>
      <c r="AX43" s="24"/>
      <c r="AY43" s="24"/>
      <c r="AZ43" s="24"/>
      <c r="BA43" s="24"/>
      <c r="BB43" s="24"/>
      <c r="BC43" s="53"/>
      <c r="BD43" s="24"/>
      <c r="BE43" s="24"/>
      <c r="BF43" s="24"/>
      <c r="BG43" s="206"/>
      <c r="BI43" s="538"/>
      <c r="BJ43" s="541"/>
      <c r="BK43" s="580"/>
      <c r="BL43" s="295"/>
      <c r="BM43" s="295"/>
      <c r="BN43" s="162">
        <f>'04_R5受診者数'!K36</f>
        <v>0</v>
      </c>
      <c r="BO43" s="228"/>
      <c r="BP43" s="24"/>
      <c r="BQ43" s="24"/>
      <c r="BR43" s="24"/>
      <c r="BS43" s="24"/>
      <c r="BT43" s="24"/>
      <c r="BU43" s="24"/>
      <c r="BV43" s="24"/>
      <c r="BW43" s="53"/>
      <c r="BX43" s="24"/>
      <c r="BY43" s="24"/>
      <c r="BZ43" s="24"/>
      <c r="CA43" s="206"/>
      <c r="CC43" s="36" t="s">
        <v>24</v>
      </c>
      <c r="CD43" s="44" t="s">
        <v>16</v>
      </c>
      <c r="CE43" s="86"/>
      <c r="CF43" s="174"/>
      <c r="CG43" s="175"/>
      <c r="CH43" s="67">
        <f t="shared" ref="CH43:CU43" si="21">F65+Z65+AT65+BN65</f>
        <v>0</v>
      </c>
      <c r="CI43" s="64">
        <f t="shared" si="21"/>
        <v>0</v>
      </c>
      <c r="CJ43" s="65">
        <f t="shared" si="21"/>
        <v>0</v>
      </c>
      <c r="CK43" s="65">
        <f t="shared" si="21"/>
        <v>0</v>
      </c>
      <c r="CL43" s="65">
        <f t="shared" si="21"/>
        <v>0</v>
      </c>
      <c r="CM43" s="65">
        <f t="shared" si="21"/>
        <v>0</v>
      </c>
      <c r="CN43" s="65">
        <f t="shared" si="21"/>
        <v>0</v>
      </c>
      <c r="CO43" s="65">
        <f t="shared" si="21"/>
        <v>0</v>
      </c>
      <c r="CP43" s="65">
        <f t="shared" si="21"/>
        <v>0</v>
      </c>
      <c r="CQ43" s="67">
        <f t="shared" si="21"/>
        <v>0</v>
      </c>
      <c r="CR43" s="64">
        <f t="shared" si="21"/>
        <v>0</v>
      </c>
      <c r="CS43" s="65">
        <f t="shared" si="21"/>
        <v>0</v>
      </c>
      <c r="CT43" s="65">
        <f t="shared" si="21"/>
        <v>0</v>
      </c>
      <c r="CU43" s="65">
        <f t="shared" si="21"/>
        <v>0</v>
      </c>
    </row>
    <row r="44" spans="1:99">
      <c r="A44" s="538"/>
      <c r="B44" s="540" t="s">
        <v>9</v>
      </c>
      <c r="C44" s="579"/>
      <c r="D44" s="84"/>
      <c r="E44" s="93"/>
      <c r="F44" s="362">
        <f>'04_R5受診者数'!H37</f>
        <v>0</v>
      </c>
      <c r="G44" s="201"/>
      <c r="H44" s="110"/>
      <c r="I44" s="110"/>
      <c r="J44" s="110"/>
      <c r="K44" s="110"/>
      <c r="L44" s="110"/>
      <c r="M44" s="110"/>
      <c r="N44" s="110"/>
      <c r="O44" s="112"/>
      <c r="P44" s="110"/>
      <c r="Q44" s="110"/>
      <c r="R44" s="110"/>
      <c r="S44" s="220"/>
      <c r="T44" s="388"/>
      <c r="U44" s="538"/>
      <c r="V44" s="540" t="s">
        <v>9</v>
      </c>
      <c r="W44" s="579"/>
      <c r="X44" s="295"/>
      <c r="Y44" s="295"/>
      <c r="Z44" s="362">
        <f>'04_R5受診者数'!I37</f>
        <v>0</v>
      </c>
      <c r="AA44" s="201"/>
      <c r="AB44" s="110"/>
      <c r="AC44" s="110"/>
      <c r="AD44" s="110"/>
      <c r="AE44" s="110"/>
      <c r="AF44" s="110"/>
      <c r="AG44" s="110"/>
      <c r="AH44" s="110"/>
      <c r="AI44" s="112"/>
      <c r="AJ44" s="110"/>
      <c r="AK44" s="110"/>
      <c r="AL44" s="110"/>
      <c r="AM44" s="220"/>
      <c r="AN44" s="388"/>
      <c r="AO44" s="538"/>
      <c r="AP44" s="540" t="s">
        <v>9</v>
      </c>
      <c r="AQ44" s="579"/>
      <c r="AR44" s="84"/>
      <c r="AS44" s="84"/>
      <c r="AT44" s="362">
        <f>'04_R5受診者数'!J37</f>
        <v>0</v>
      </c>
      <c r="AU44" s="201"/>
      <c r="AV44" s="110"/>
      <c r="AW44" s="110"/>
      <c r="AX44" s="110"/>
      <c r="AY44" s="110"/>
      <c r="AZ44" s="110"/>
      <c r="BA44" s="110"/>
      <c r="BB44" s="110"/>
      <c r="BC44" s="112"/>
      <c r="BD44" s="110"/>
      <c r="BE44" s="110"/>
      <c r="BF44" s="110"/>
      <c r="BG44" s="220"/>
      <c r="BI44" s="538"/>
      <c r="BJ44" s="540" t="s">
        <v>9</v>
      </c>
      <c r="BK44" s="579"/>
      <c r="BL44" s="295"/>
      <c r="BM44" s="295"/>
      <c r="BN44" s="362">
        <f>'04_R5受診者数'!K37</f>
        <v>0</v>
      </c>
      <c r="BO44" s="201"/>
      <c r="BP44" s="110"/>
      <c r="BQ44" s="110"/>
      <c r="BR44" s="110"/>
      <c r="BS44" s="110"/>
      <c r="BT44" s="110"/>
      <c r="BU44" s="110"/>
      <c r="BV44" s="110"/>
      <c r="BW44" s="112"/>
      <c r="BX44" s="110"/>
      <c r="BY44" s="110"/>
      <c r="BZ44" s="110"/>
      <c r="CA44" s="220"/>
      <c r="CC44" s="38"/>
      <c r="CD44" s="44" t="s">
        <v>17</v>
      </c>
      <c r="CE44" s="86"/>
      <c r="CF44" s="176"/>
      <c r="CG44" s="177"/>
      <c r="CH44" s="67">
        <f t="shared" ref="CH44:CU44" si="22">F67+Z67+AT67+BN67</f>
        <v>0</v>
      </c>
      <c r="CI44" s="64">
        <f t="shared" si="22"/>
        <v>0</v>
      </c>
      <c r="CJ44" s="65">
        <f t="shared" si="22"/>
        <v>0</v>
      </c>
      <c r="CK44" s="65">
        <f t="shared" si="22"/>
        <v>0</v>
      </c>
      <c r="CL44" s="65">
        <f t="shared" si="22"/>
        <v>0</v>
      </c>
      <c r="CM44" s="65">
        <f t="shared" si="22"/>
        <v>0</v>
      </c>
      <c r="CN44" s="65">
        <f t="shared" si="22"/>
        <v>0</v>
      </c>
      <c r="CO44" s="65">
        <f t="shared" si="22"/>
        <v>0</v>
      </c>
      <c r="CP44" s="65">
        <f t="shared" si="22"/>
        <v>0</v>
      </c>
      <c r="CQ44" s="67">
        <f t="shared" si="22"/>
        <v>0</v>
      </c>
      <c r="CR44" s="64">
        <f t="shared" si="22"/>
        <v>0</v>
      </c>
      <c r="CS44" s="65">
        <f t="shared" si="22"/>
        <v>0</v>
      </c>
      <c r="CT44" s="65">
        <f t="shared" si="22"/>
        <v>0</v>
      </c>
      <c r="CU44" s="65">
        <f t="shared" si="22"/>
        <v>0</v>
      </c>
    </row>
    <row r="45" spans="1:99">
      <c r="A45" s="539"/>
      <c r="B45" s="541"/>
      <c r="C45" s="580"/>
      <c r="D45" s="300">
        <f>'04_R5受診者数'!D38</f>
        <v>0</v>
      </c>
      <c r="E45" s="300">
        <f>'04_R5受診者数'!E38</f>
        <v>0</v>
      </c>
      <c r="F45" s="389">
        <f>'04_R5受診者数'!H38</f>
        <v>0</v>
      </c>
      <c r="G45" s="203"/>
      <c r="H45" s="108"/>
      <c r="I45" s="108"/>
      <c r="J45" s="108"/>
      <c r="K45" s="108"/>
      <c r="L45" s="108"/>
      <c r="M45" s="108"/>
      <c r="N45" s="108"/>
      <c r="O45" s="107"/>
      <c r="P45" s="109"/>
      <c r="Q45" s="108"/>
      <c r="R45" s="108"/>
      <c r="S45" s="214"/>
      <c r="T45" s="388"/>
      <c r="U45" s="539"/>
      <c r="V45" s="541"/>
      <c r="W45" s="580"/>
      <c r="X45" s="300">
        <f>'04_R5受診者数'!F38</f>
        <v>0</v>
      </c>
      <c r="Y45" s="300">
        <f>'04_R5受診者数'!G38</f>
        <v>0</v>
      </c>
      <c r="Z45" s="389">
        <f>'04_R5受診者数'!I38</f>
        <v>0</v>
      </c>
      <c r="AA45" s="203"/>
      <c r="AB45" s="108"/>
      <c r="AC45" s="108"/>
      <c r="AD45" s="108"/>
      <c r="AE45" s="108"/>
      <c r="AF45" s="108"/>
      <c r="AG45" s="108"/>
      <c r="AH45" s="108"/>
      <c r="AI45" s="107"/>
      <c r="AJ45" s="109"/>
      <c r="AK45" s="108"/>
      <c r="AL45" s="108"/>
      <c r="AM45" s="214"/>
      <c r="AN45" s="388"/>
      <c r="AO45" s="539"/>
      <c r="AP45" s="541"/>
      <c r="AQ45" s="580"/>
      <c r="AR45" s="300">
        <f>'04_R5受診者数'!D38</f>
        <v>0</v>
      </c>
      <c r="AS45" s="300">
        <f>'04_R5受診者数'!E38</f>
        <v>0</v>
      </c>
      <c r="AT45" s="389">
        <f>'04_R5受診者数'!J38</f>
        <v>0</v>
      </c>
      <c r="AU45" s="203"/>
      <c r="AV45" s="108"/>
      <c r="AW45" s="108"/>
      <c r="AX45" s="108"/>
      <c r="AY45" s="108"/>
      <c r="AZ45" s="108"/>
      <c r="BA45" s="108"/>
      <c r="BB45" s="108"/>
      <c r="BC45" s="107"/>
      <c r="BD45" s="109"/>
      <c r="BE45" s="108"/>
      <c r="BF45" s="108"/>
      <c r="BG45" s="214"/>
      <c r="BI45" s="539"/>
      <c r="BJ45" s="541"/>
      <c r="BK45" s="580"/>
      <c r="BL45" s="300">
        <f>'04_R5受診者数'!F38</f>
        <v>0</v>
      </c>
      <c r="BM45" s="300">
        <f>'04_R5受診者数'!G38</f>
        <v>0</v>
      </c>
      <c r="BN45" s="389">
        <f>'04_R5受診者数'!K38</f>
        <v>0</v>
      </c>
      <c r="BO45" s="203"/>
      <c r="BP45" s="108"/>
      <c r="BQ45" s="108"/>
      <c r="BR45" s="108"/>
      <c r="BS45" s="108"/>
      <c r="BT45" s="108"/>
      <c r="BU45" s="108"/>
      <c r="BV45" s="108"/>
      <c r="BW45" s="107"/>
      <c r="BX45" s="109"/>
      <c r="BY45" s="108"/>
      <c r="BZ45" s="108"/>
      <c r="CA45" s="214"/>
      <c r="CC45" s="70"/>
      <c r="CD45" s="44" t="s">
        <v>9</v>
      </c>
      <c r="CE45" s="86"/>
      <c r="CF45" s="83">
        <f>D69+X69</f>
        <v>0</v>
      </c>
      <c r="CG45" s="96">
        <f>E69+Y69</f>
        <v>0</v>
      </c>
      <c r="CH45" s="28">
        <f t="shared" ref="CH45:CU45" si="23">CH43+CH44</f>
        <v>0</v>
      </c>
      <c r="CI45" s="27">
        <f t="shared" si="23"/>
        <v>0</v>
      </c>
      <c r="CJ45" s="4">
        <f t="shared" si="23"/>
        <v>0</v>
      </c>
      <c r="CK45" s="4">
        <f t="shared" si="23"/>
        <v>0</v>
      </c>
      <c r="CL45" s="4">
        <f t="shared" si="23"/>
        <v>0</v>
      </c>
      <c r="CM45" s="4">
        <f t="shared" si="23"/>
        <v>0</v>
      </c>
      <c r="CN45" s="4">
        <f t="shared" si="23"/>
        <v>0</v>
      </c>
      <c r="CO45" s="4">
        <f t="shared" si="23"/>
        <v>0</v>
      </c>
      <c r="CP45" s="4">
        <f t="shared" si="23"/>
        <v>0</v>
      </c>
      <c r="CQ45" s="28">
        <f t="shared" si="23"/>
        <v>0</v>
      </c>
      <c r="CR45" s="27">
        <f t="shared" si="23"/>
        <v>0</v>
      </c>
      <c r="CS45" s="4">
        <f t="shared" si="23"/>
        <v>0</v>
      </c>
      <c r="CT45" s="4">
        <f t="shared" si="23"/>
        <v>0</v>
      </c>
      <c r="CU45" s="4">
        <f t="shared" si="23"/>
        <v>0</v>
      </c>
    </row>
    <row r="46" spans="1:99">
      <c r="A46" s="537" t="s">
        <v>21</v>
      </c>
      <c r="B46" s="540" t="s">
        <v>16</v>
      </c>
      <c r="C46" s="579"/>
      <c r="D46" s="84"/>
      <c r="E46" s="93"/>
      <c r="F46" s="362">
        <f>'04_R5受診者数'!H39</f>
        <v>0</v>
      </c>
      <c r="G46" s="229"/>
      <c r="H46" s="104"/>
      <c r="I46" s="104"/>
      <c r="J46" s="104"/>
      <c r="K46" s="104"/>
      <c r="L46" s="104"/>
      <c r="M46" s="104"/>
      <c r="N46" s="104"/>
      <c r="O46" s="105"/>
      <c r="P46" s="102"/>
      <c r="Q46" s="104"/>
      <c r="R46" s="104"/>
      <c r="S46" s="205"/>
      <c r="T46" s="387"/>
      <c r="U46" s="537" t="s">
        <v>21</v>
      </c>
      <c r="V46" s="540" t="s">
        <v>16</v>
      </c>
      <c r="W46" s="579"/>
      <c r="X46" s="295"/>
      <c r="Y46" s="295"/>
      <c r="Z46" s="362">
        <f>'04_R5受診者数'!I39</f>
        <v>0</v>
      </c>
      <c r="AA46" s="229"/>
      <c r="AB46" s="104"/>
      <c r="AC46" s="104"/>
      <c r="AD46" s="104"/>
      <c r="AE46" s="104"/>
      <c r="AF46" s="104"/>
      <c r="AG46" s="104"/>
      <c r="AH46" s="104"/>
      <c r="AI46" s="105"/>
      <c r="AJ46" s="102"/>
      <c r="AK46" s="104"/>
      <c r="AL46" s="104"/>
      <c r="AM46" s="205"/>
      <c r="AN46" s="387"/>
      <c r="AO46" s="537" t="s">
        <v>21</v>
      </c>
      <c r="AP46" s="540" t="s">
        <v>16</v>
      </c>
      <c r="AQ46" s="579"/>
      <c r="AR46" s="84"/>
      <c r="AS46" s="84"/>
      <c r="AT46" s="362">
        <f>'04_R5受診者数'!J39</f>
        <v>0</v>
      </c>
      <c r="AU46" s="229"/>
      <c r="AV46" s="104"/>
      <c r="AW46" s="104"/>
      <c r="AX46" s="104"/>
      <c r="AY46" s="104"/>
      <c r="AZ46" s="104"/>
      <c r="BA46" s="104"/>
      <c r="BB46" s="104"/>
      <c r="BC46" s="105"/>
      <c r="BD46" s="102"/>
      <c r="BE46" s="104"/>
      <c r="BF46" s="104"/>
      <c r="BG46" s="205"/>
      <c r="BI46" s="537" t="s">
        <v>21</v>
      </c>
      <c r="BJ46" s="540" t="s">
        <v>16</v>
      </c>
      <c r="BK46" s="579"/>
      <c r="BL46" s="295"/>
      <c r="BM46" s="295"/>
      <c r="BN46" s="362">
        <f>'04_R5受診者数'!K39</f>
        <v>0</v>
      </c>
      <c r="BO46" s="229"/>
      <c r="BP46" s="104"/>
      <c r="BQ46" s="104"/>
      <c r="BR46" s="104"/>
      <c r="BS46" s="104"/>
      <c r="BT46" s="104"/>
      <c r="BU46" s="104"/>
      <c r="BV46" s="104"/>
      <c r="BW46" s="105"/>
      <c r="BX46" s="102"/>
      <c r="BY46" s="104"/>
      <c r="BZ46" s="104"/>
      <c r="CA46" s="205"/>
      <c r="CC46" s="36" t="s">
        <v>25</v>
      </c>
      <c r="CD46" s="44" t="s">
        <v>16</v>
      </c>
      <c r="CE46" s="86"/>
      <c r="CF46" s="174"/>
      <c r="CG46" s="175"/>
      <c r="CH46" s="67">
        <f t="shared" ref="CH46:CU46" si="24">F71+Z71+AT71+BN71</f>
        <v>0</v>
      </c>
      <c r="CI46" s="64">
        <f t="shared" si="24"/>
        <v>0</v>
      </c>
      <c r="CJ46" s="65">
        <f t="shared" si="24"/>
        <v>0</v>
      </c>
      <c r="CK46" s="65">
        <f t="shared" si="24"/>
        <v>0</v>
      </c>
      <c r="CL46" s="65">
        <f t="shared" si="24"/>
        <v>0</v>
      </c>
      <c r="CM46" s="65">
        <f t="shared" si="24"/>
        <v>0</v>
      </c>
      <c r="CN46" s="65">
        <f t="shared" si="24"/>
        <v>0</v>
      </c>
      <c r="CO46" s="65">
        <f t="shared" si="24"/>
        <v>0</v>
      </c>
      <c r="CP46" s="65">
        <f t="shared" si="24"/>
        <v>0</v>
      </c>
      <c r="CQ46" s="67">
        <f t="shared" si="24"/>
        <v>0</v>
      </c>
      <c r="CR46" s="64">
        <f t="shared" si="24"/>
        <v>0</v>
      </c>
      <c r="CS46" s="65">
        <f t="shared" si="24"/>
        <v>0</v>
      </c>
      <c r="CT46" s="65">
        <f t="shared" si="24"/>
        <v>0</v>
      </c>
      <c r="CU46" s="65">
        <f t="shared" si="24"/>
        <v>0</v>
      </c>
    </row>
    <row r="47" spans="1:99">
      <c r="A47" s="538"/>
      <c r="B47" s="541"/>
      <c r="C47" s="580"/>
      <c r="D47" s="84"/>
      <c r="E47" s="93"/>
      <c r="F47" s="162">
        <f>'04_R5受診者数'!H40</f>
        <v>0</v>
      </c>
      <c r="G47" s="228"/>
      <c r="H47" s="23"/>
      <c r="I47" s="23"/>
      <c r="J47" s="23"/>
      <c r="K47" s="23"/>
      <c r="L47" s="23"/>
      <c r="M47" s="23"/>
      <c r="N47" s="23"/>
      <c r="O47" s="26"/>
      <c r="P47" s="24"/>
      <c r="Q47" s="23"/>
      <c r="R47" s="23"/>
      <c r="S47" s="206"/>
      <c r="T47" s="387"/>
      <c r="U47" s="538"/>
      <c r="V47" s="541"/>
      <c r="W47" s="580"/>
      <c r="X47" s="295"/>
      <c r="Y47" s="295"/>
      <c r="Z47" s="162">
        <f>'04_R5受診者数'!I40</f>
        <v>0</v>
      </c>
      <c r="AA47" s="228"/>
      <c r="AB47" s="23"/>
      <c r="AC47" s="23"/>
      <c r="AD47" s="23"/>
      <c r="AE47" s="23"/>
      <c r="AF47" s="23"/>
      <c r="AG47" s="23"/>
      <c r="AH47" s="23"/>
      <c r="AI47" s="26"/>
      <c r="AJ47" s="24"/>
      <c r="AK47" s="23"/>
      <c r="AL47" s="23"/>
      <c r="AM47" s="206"/>
      <c r="AN47" s="387"/>
      <c r="AO47" s="538"/>
      <c r="AP47" s="541"/>
      <c r="AQ47" s="580"/>
      <c r="AR47" s="84"/>
      <c r="AS47" s="84"/>
      <c r="AT47" s="162">
        <f>'04_R5受診者数'!J40</f>
        <v>0</v>
      </c>
      <c r="AU47" s="228"/>
      <c r="AV47" s="23"/>
      <c r="AW47" s="23"/>
      <c r="AX47" s="23"/>
      <c r="AY47" s="23"/>
      <c r="AZ47" s="23"/>
      <c r="BA47" s="23"/>
      <c r="BB47" s="23"/>
      <c r="BC47" s="26"/>
      <c r="BD47" s="24"/>
      <c r="BE47" s="23"/>
      <c r="BF47" s="23"/>
      <c r="BG47" s="206"/>
      <c r="BI47" s="538"/>
      <c r="BJ47" s="541"/>
      <c r="BK47" s="580"/>
      <c r="BL47" s="295"/>
      <c r="BM47" s="295"/>
      <c r="BN47" s="162">
        <f>'04_R5受診者数'!K40</f>
        <v>0</v>
      </c>
      <c r="BO47" s="228"/>
      <c r="BP47" s="23"/>
      <c r="BQ47" s="23"/>
      <c r="BR47" s="23"/>
      <c r="BS47" s="23"/>
      <c r="BT47" s="23"/>
      <c r="BU47" s="23"/>
      <c r="BV47" s="23"/>
      <c r="BW47" s="26"/>
      <c r="BX47" s="24"/>
      <c r="BY47" s="23"/>
      <c r="BZ47" s="23"/>
      <c r="CA47" s="206"/>
      <c r="CC47" s="38"/>
      <c r="CD47" s="44" t="s">
        <v>17</v>
      </c>
      <c r="CE47" s="86"/>
      <c r="CF47" s="176"/>
      <c r="CG47" s="177"/>
      <c r="CH47" s="67">
        <f t="shared" ref="CH47:CU47" si="25">F73+Z73+AT73+BN73</f>
        <v>0</v>
      </c>
      <c r="CI47" s="64">
        <f t="shared" si="25"/>
        <v>0</v>
      </c>
      <c r="CJ47" s="65">
        <f t="shared" si="25"/>
        <v>0</v>
      </c>
      <c r="CK47" s="65">
        <f t="shared" si="25"/>
        <v>0</v>
      </c>
      <c r="CL47" s="65">
        <f t="shared" si="25"/>
        <v>0</v>
      </c>
      <c r="CM47" s="65">
        <f t="shared" si="25"/>
        <v>0</v>
      </c>
      <c r="CN47" s="65">
        <f t="shared" si="25"/>
        <v>0</v>
      </c>
      <c r="CO47" s="65">
        <f t="shared" si="25"/>
        <v>0</v>
      </c>
      <c r="CP47" s="65">
        <f t="shared" si="25"/>
        <v>0</v>
      </c>
      <c r="CQ47" s="67">
        <f t="shared" si="25"/>
        <v>0</v>
      </c>
      <c r="CR47" s="64">
        <f t="shared" si="25"/>
        <v>0</v>
      </c>
      <c r="CS47" s="65">
        <f t="shared" si="25"/>
        <v>0</v>
      </c>
      <c r="CT47" s="65">
        <f t="shared" si="25"/>
        <v>0</v>
      </c>
      <c r="CU47" s="65">
        <f t="shared" si="25"/>
        <v>0</v>
      </c>
    </row>
    <row r="48" spans="1:99">
      <c r="A48" s="538"/>
      <c r="B48" s="540" t="s">
        <v>17</v>
      </c>
      <c r="C48" s="579"/>
      <c r="D48" s="84"/>
      <c r="E48" s="93"/>
      <c r="F48" s="362">
        <f>'04_R5受診者数'!H41</f>
        <v>0</v>
      </c>
      <c r="G48" s="229"/>
      <c r="H48" s="102"/>
      <c r="I48" s="102"/>
      <c r="J48" s="102"/>
      <c r="K48" s="102"/>
      <c r="L48" s="102"/>
      <c r="M48" s="102"/>
      <c r="N48" s="102"/>
      <c r="O48" s="106"/>
      <c r="P48" s="102"/>
      <c r="Q48" s="102"/>
      <c r="R48" s="102"/>
      <c r="S48" s="205"/>
      <c r="T48" s="387"/>
      <c r="U48" s="538"/>
      <c r="V48" s="540" t="s">
        <v>17</v>
      </c>
      <c r="W48" s="579"/>
      <c r="X48" s="295"/>
      <c r="Y48" s="295"/>
      <c r="Z48" s="362">
        <f>'04_R5受診者数'!I41</f>
        <v>0</v>
      </c>
      <c r="AA48" s="229"/>
      <c r="AB48" s="102"/>
      <c r="AC48" s="102"/>
      <c r="AD48" s="102"/>
      <c r="AE48" s="102"/>
      <c r="AF48" s="102"/>
      <c r="AG48" s="102"/>
      <c r="AH48" s="102"/>
      <c r="AI48" s="106"/>
      <c r="AJ48" s="102"/>
      <c r="AK48" s="102"/>
      <c r="AL48" s="102"/>
      <c r="AM48" s="205"/>
      <c r="AN48" s="387"/>
      <c r="AO48" s="538"/>
      <c r="AP48" s="540" t="s">
        <v>17</v>
      </c>
      <c r="AQ48" s="579"/>
      <c r="AR48" s="84"/>
      <c r="AS48" s="84"/>
      <c r="AT48" s="362">
        <f>'04_R5受診者数'!J41</f>
        <v>0</v>
      </c>
      <c r="AU48" s="229"/>
      <c r="AV48" s="102"/>
      <c r="AW48" s="102"/>
      <c r="AX48" s="102"/>
      <c r="AY48" s="102"/>
      <c r="AZ48" s="102"/>
      <c r="BA48" s="102"/>
      <c r="BB48" s="102"/>
      <c r="BC48" s="106"/>
      <c r="BD48" s="102"/>
      <c r="BE48" s="102"/>
      <c r="BF48" s="102"/>
      <c r="BG48" s="205"/>
      <c r="BI48" s="538"/>
      <c r="BJ48" s="540" t="s">
        <v>17</v>
      </c>
      <c r="BK48" s="579"/>
      <c r="BL48" s="295"/>
      <c r="BM48" s="295"/>
      <c r="BN48" s="362">
        <f>'04_R5受診者数'!K41</f>
        <v>0</v>
      </c>
      <c r="BO48" s="229"/>
      <c r="BP48" s="102"/>
      <c r="BQ48" s="102"/>
      <c r="BR48" s="102"/>
      <c r="BS48" s="102"/>
      <c r="BT48" s="102"/>
      <c r="BU48" s="102"/>
      <c r="BV48" s="102"/>
      <c r="BW48" s="106"/>
      <c r="BX48" s="102"/>
      <c r="BY48" s="102"/>
      <c r="BZ48" s="102"/>
      <c r="CA48" s="205"/>
      <c r="CC48" s="70"/>
      <c r="CD48" s="44" t="s">
        <v>9</v>
      </c>
      <c r="CE48" s="86"/>
      <c r="CF48" s="83">
        <f>D75+X75</f>
        <v>0</v>
      </c>
      <c r="CG48" s="96">
        <f>E75+Y75</f>
        <v>0</v>
      </c>
      <c r="CH48" s="28">
        <f t="shared" ref="CH48:CU48" si="26">CH46+CH47</f>
        <v>0</v>
      </c>
      <c r="CI48" s="27">
        <f t="shared" si="26"/>
        <v>0</v>
      </c>
      <c r="CJ48" s="4">
        <f t="shared" si="26"/>
        <v>0</v>
      </c>
      <c r="CK48" s="4">
        <f t="shared" si="26"/>
        <v>0</v>
      </c>
      <c r="CL48" s="4">
        <f t="shared" si="26"/>
        <v>0</v>
      </c>
      <c r="CM48" s="4">
        <f t="shared" si="26"/>
        <v>0</v>
      </c>
      <c r="CN48" s="4">
        <f t="shared" si="26"/>
        <v>0</v>
      </c>
      <c r="CO48" s="4">
        <f t="shared" si="26"/>
        <v>0</v>
      </c>
      <c r="CP48" s="4">
        <f t="shared" si="26"/>
        <v>0</v>
      </c>
      <c r="CQ48" s="28">
        <f t="shared" si="26"/>
        <v>0</v>
      </c>
      <c r="CR48" s="27">
        <f t="shared" si="26"/>
        <v>0</v>
      </c>
      <c r="CS48" s="4">
        <f t="shared" si="26"/>
        <v>0</v>
      </c>
      <c r="CT48" s="4">
        <f t="shared" si="26"/>
        <v>0</v>
      </c>
      <c r="CU48" s="4">
        <f t="shared" si="26"/>
        <v>0</v>
      </c>
    </row>
    <row r="49" spans="1:99">
      <c r="A49" s="538"/>
      <c r="B49" s="541"/>
      <c r="C49" s="580"/>
      <c r="D49" s="84"/>
      <c r="E49" s="93"/>
      <c r="F49" s="162">
        <f>'04_R5受診者数'!H42</f>
        <v>0</v>
      </c>
      <c r="G49" s="228"/>
      <c r="H49" s="24"/>
      <c r="I49" s="24"/>
      <c r="J49" s="24"/>
      <c r="K49" s="24"/>
      <c r="L49" s="24"/>
      <c r="M49" s="24"/>
      <c r="N49" s="24"/>
      <c r="O49" s="53"/>
      <c r="P49" s="24"/>
      <c r="Q49" s="24"/>
      <c r="R49" s="24"/>
      <c r="S49" s="206"/>
      <c r="T49" s="387"/>
      <c r="U49" s="538"/>
      <c r="V49" s="541"/>
      <c r="W49" s="580"/>
      <c r="X49" s="295"/>
      <c r="Y49" s="295"/>
      <c r="Z49" s="162">
        <f>'04_R5受診者数'!I42</f>
        <v>0</v>
      </c>
      <c r="AA49" s="228"/>
      <c r="AB49" s="24"/>
      <c r="AC49" s="24"/>
      <c r="AD49" s="24"/>
      <c r="AE49" s="24"/>
      <c r="AF49" s="24"/>
      <c r="AG49" s="24"/>
      <c r="AH49" s="24"/>
      <c r="AI49" s="53"/>
      <c r="AJ49" s="24"/>
      <c r="AK49" s="24"/>
      <c r="AL49" s="24"/>
      <c r="AM49" s="206"/>
      <c r="AN49" s="387"/>
      <c r="AO49" s="538"/>
      <c r="AP49" s="541"/>
      <c r="AQ49" s="580"/>
      <c r="AR49" s="84"/>
      <c r="AS49" s="84"/>
      <c r="AT49" s="162">
        <f>'04_R5受診者数'!J42</f>
        <v>0</v>
      </c>
      <c r="AU49" s="228"/>
      <c r="AV49" s="24"/>
      <c r="AW49" s="24"/>
      <c r="AX49" s="24"/>
      <c r="AY49" s="24"/>
      <c r="AZ49" s="24"/>
      <c r="BA49" s="24"/>
      <c r="BB49" s="24"/>
      <c r="BC49" s="53"/>
      <c r="BD49" s="24"/>
      <c r="BE49" s="24"/>
      <c r="BF49" s="24"/>
      <c r="BG49" s="206"/>
      <c r="BI49" s="538"/>
      <c r="BJ49" s="541"/>
      <c r="BK49" s="580"/>
      <c r="BL49" s="295"/>
      <c r="BM49" s="295"/>
      <c r="BN49" s="162">
        <f>'04_R5受診者数'!K42</f>
        <v>0</v>
      </c>
      <c r="BO49" s="228"/>
      <c r="BP49" s="24"/>
      <c r="BQ49" s="24"/>
      <c r="BR49" s="24"/>
      <c r="BS49" s="24"/>
      <c r="BT49" s="24"/>
      <c r="BU49" s="24"/>
      <c r="BV49" s="24"/>
      <c r="BW49" s="53"/>
      <c r="BX49" s="24"/>
      <c r="BY49" s="24"/>
      <c r="BZ49" s="24"/>
      <c r="CA49" s="206"/>
      <c r="CC49" s="537" t="s">
        <v>144</v>
      </c>
      <c r="CD49" s="44" t="s">
        <v>16</v>
      </c>
      <c r="CE49" s="86"/>
      <c r="CF49" s="174"/>
      <c r="CG49" s="175"/>
      <c r="CH49" s="28">
        <f>CH28+CH31+CH34+CH37+CH40+CH43+CH46</f>
        <v>0</v>
      </c>
      <c r="CI49" s="75">
        <f>CI28+CI31+CI34+CI37++CI40+CI43+CI46</f>
        <v>0</v>
      </c>
      <c r="CJ49" s="4">
        <f t="shared" ref="CJ49:CU49" si="27">CJ28+CJ31+CJ34+CJ37++CJ40+CJ43+CJ46</f>
        <v>0</v>
      </c>
      <c r="CK49" s="4">
        <f t="shared" si="27"/>
        <v>0</v>
      </c>
      <c r="CL49" s="4">
        <f t="shared" si="27"/>
        <v>0</v>
      </c>
      <c r="CM49" s="4">
        <f t="shared" si="27"/>
        <v>0</v>
      </c>
      <c r="CN49" s="4">
        <f t="shared" si="27"/>
        <v>0</v>
      </c>
      <c r="CO49" s="4">
        <f t="shared" si="27"/>
        <v>0</v>
      </c>
      <c r="CP49" s="4">
        <f t="shared" si="27"/>
        <v>0</v>
      </c>
      <c r="CQ49" s="85">
        <f t="shared" si="27"/>
        <v>0</v>
      </c>
      <c r="CR49" s="75">
        <f t="shared" si="27"/>
        <v>0</v>
      </c>
      <c r="CS49" s="4">
        <f t="shared" si="27"/>
        <v>0</v>
      </c>
      <c r="CT49" s="4">
        <f t="shared" si="27"/>
        <v>0</v>
      </c>
      <c r="CU49" s="4">
        <f t="shared" si="27"/>
        <v>0</v>
      </c>
    </row>
    <row r="50" spans="1:99">
      <c r="A50" s="538"/>
      <c r="B50" s="540" t="s">
        <v>9</v>
      </c>
      <c r="C50" s="579"/>
      <c r="D50" s="84"/>
      <c r="E50" s="93"/>
      <c r="F50" s="362">
        <f>'04_R5受診者数'!H43</f>
        <v>0</v>
      </c>
      <c r="G50" s="201"/>
      <c r="H50" s="110"/>
      <c r="I50" s="110"/>
      <c r="J50" s="110"/>
      <c r="K50" s="110"/>
      <c r="L50" s="110"/>
      <c r="M50" s="110"/>
      <c r="N50" s="110"/>
      <c r="O50" s="112"/>
      <c r="P50" s="110"/>
      <c r="Q50" s="110"/>
      <c r="R50" s="110"/>
      <c r="S50" s="220"/>
      <c r="T50" s="388"/>
      <c r="U50" s="538"/>
      <c r="V50" s="540" t="s">
        <v>9</v>
      </c>
      <c r="W50" s="579"/>
      <c r="X50" s="295"/>
      <c r="Y50" s="295"/>
      <c r="Z50" s="362">
        <f>'04_R5受診者数'!I43</f>
        <v>0</v>
      </c>
      <c r="AA50" s="201"/>
      <c r="AB50" s="110"/>
      <c r="AC50" s="110"/>
      <c r="AD50" s="110"/>
      <c r="AE50" s="110"/>
      <c r="AF50" s="110"/>
      <c r="AG50" s="110"/>
      <c r="AH50" s="110"/>
      <c r="AI50" s="112"/>
      <c r="AJ50" s="110"/>
      <c r="AK50" s="110"/>
      <c r="AL50" s="110"/>
      <c r="AM50" s="220"/>
      <c r="AN50" s="388"/>
      <c r="AO50" s="538"/>
      <c r="AP50" s="540" t="s">
        <v>9</v>
      </c>
      <c r="AQ50" s="579"/>
      <c r="AR50" s="84"/>
      <c r="AS50" s="84"/>
      <c r="AT50" s="362">
        <f>'04_R5受診者数'!J43</f>
        <v>0</v>
      </c>
      <c r="AU50" s="201"/>
      <c r="AV50" s="110"/>
      <c r="AW50" s="110"/>
      <c r="AX50" s="110"/>
      <c r="AY50" s="110"/>
      <c r="AZ50" s="110"/>
      <c r="BA50" s="110"/>
      <c r="BB50" s="110"/>
      <c r="BC50" s="112"/>
      <c r="BD50" s="110"/>
      <c r="BE50" s="110"/>
      <c r="BF50" s="110"/>
      <c r="BG50" s="220"/>
      <c r="BI50" s="538"/>
      <c r="BJ50" s="540" t="s">
        <v>9</v>
      </c>
      <c r="BK50" s="579"/>
      <c r="BL50" s="295"/>
      <c r="BM50" s="295"/>
      <c r="BN50" s="362">
        <f>'04_R5受診者数'!K43</f>
        <v>0</v>
      </c>
      <c r="BO50" s="201"/>
      <c r="BP50" s="110"/>
      <c r="BQ50" s="110"/>
      <c r="BR50" s="110"/>
      <c r="BS50" s="110"/>
      <c r="BT50" s="110"/>
      <c r="BU50" s="110"/>
      <c r="BV50" s="110"/>
      <c r="BW50" s="112"/>
      <c r="BX50" s="110"/>
      <c r="BY50" s="110"/>
      <c r="BZ50" s="110"/>
      <c r="CA50" s="220"/>
      <c r="CC50" s="538"/>
      <c r="CD50" s="44" t="s">
        <v>17</v>
      </c>
      <c r="CE50" s="86"/>
      <c r="CF50" s="176"/>
      <c r="CG50" s="177"/>
      <c r="CH50" s="28">
        <f>CH29+CH32+CH35+CH38+CH41+CH44+CH47</f>
        <v>0</v>
      </c>
      <c r="CI50" s="75">
        <f t="shared" ref="CI50:CU50" si="28">CI29+CI32+CI35+CI38++CI41+CI44+CI47</f>
        <v>0</v>
      </c>
      <c r="CJ50" s="4">
        <f t="shared" si="28"/>
        <v>0</v>
      </c>
      <c r="CK50" s="4">
        <f t="shared" si="28"/>
        <v>0</v>
      </c>
      <c r="CL50" s="4">
        <f t="shared" si="28"/>
        <v>0</v>
      </c>
      <c r="CM50" s="4">
        <f t="shared" si="28"/>
        <v>0</v>
      </c>
      <c r="CN50" s="4">
        <f t="shared" si="28"/>
        <v>0</v>
      </c>
      <c r="CO50" s="4">
        <f t="shared" si="28"/>
        <v>0</v>
      </c>
      <c r="CP50" s="4">
        <f t="shared" si="28"/>
        <v>0</v>
      </c>
      <c r="CQ50" s="85">
        <f t="shared" si="28"/>
        <v>0</v>
      </c>
      <c r="CR50" s="75">
        <f t="shared" si="28"/>
        <v>0</v>
      </c>
      <c r="CS50" s="4">
        <f t="shared" si="28"/>
        <v>0</v>
      </c>
      <c r="CT50" s="4">
        <f t="shared" si="28"/>
        <v>0</v>
      </c>
      <c r="CU50" s="4">
        <f t="shared" si="28"/>
        <v>0</v>
      </c>
    </row>
    <row r="51" spans="1:99">
      <c r="A51" s="539"/>
      <c r="B51" s="541"/>
      <c r="C51" s="580"/>
      <c r="D51" s="300">
        <f>'04_R5受診者数'!D44</f>
        <v>0</v>
      </c>
      <c r="E51" s="300">
        <f>'04_R5受診者数'!E44</f>
        <v>0</v>
      </c>
      <c r="F51" s="389">
        <f>'04_R5受診者数'!H44</f>
        <v>0</v>
      </c>
      <c r="G51" s="203"/>
      <c r="H51" s="108"/>
      <c r="I51" s="108"/>
      <c r="J51" s="108"/>
      <c r="K51" s="108"/>
      <c r="L51" s="108"/>
      <c r="M51" s="108"/>
      <c r="N51" s="108"/>
      <c r="O51" s="107"/>
      <c r="P51" s="109"/>
      <c r="Q51" s="108"/>
      <c r="R51" s="108"/>
      <c r="S51" s="214"/>
      <c r="T51" s="388"/>
      <c r="U51" s="539"/>
      <c r="V51" s="541"/>
      <c r="W51" s="580"/>
      <c r="X51" s="300">
        <f>'04_R5受診者数'!F44</f>
        <v>0</v>
      </c>
      <c r="Y51" s="300">
        <f>'04_R5受診者数'!G44</f>
        <v>0</v>
      </c>
      <c r="Z51" s="389">
        <f>'04_R5受診者数'!I44</f>
        <v>0</v>
      </c>
      <c r="AA51" s="203"/>
      <c r="AB51" s="108"/>
      <c r="AC51" s="108"/>
      <c r="AD51" s="108"/>
      <c r="AE51" s="108"/>
      <c r="AF51" s="108"/>
      <c r="AG51" s="108"/>
      <c r="AH51" s="108"/>
      <c r="AI51" s="107"/>
      <c r="AJ51" s="109"/>
      <c r="AK51" s="108"/>
      <c r="AL51" s="108"/>
      <c r="AM51" s="214"/>
      <c r="AN51" s="388"/>
      <c r="AO51" s="539"/>
      <c r="AP51" s="541"/>
      <c r="AQ51" s="580"/>
      <c r="AR51" s="300">
        <f>'04_R5受診者数'!D44</f>
        <v>0</v>
      </c>
      <c r="AS51" s="300">
        <f>'04_R5受診者数'!E44</f>
        <v>0</v>
      </c>
      <c r="AT51" s="389">
        <f>'04_R5受診者数'!J44</f>
        <v>0</v>
      </c>
      <c r="AU51" s="203"/>
      <c r="AV51" s="108"/>
      <c r="AW51" s="108"/>
      <c r="AX51" s="108"/>
      <c r="AY51" s="108"/>
      <c r="AZ51" s="108"/>
      <c r="BA51" s="108"/>
      <c r="BB51" s="108"/>
      <c r="BC51" s="107"/>
      <c r="BD51" s="109"/>
      <c r="BE51" s="108"/>
      <c r="BF51" s="108"/>
      <c r="BG51" s="214"/>
      <c r="BI51" s="539"/>
      <c r="BJ51" s="541"/>
      <c r="BK51" s="580"/>
      <c r="BL51" s="300">
        <f>'04_R5受診者数'!F44</f>
        <v>0</v>
      </c>
      <c r="BM51" s="300">
        <f>'04_R5受診者数'!G44</f>
        <v>0</v>
      </c>
      <c r="BN51" s="389">
        <f>'04_R5受診者数'!K44</f>
        <v>0</v>
      </c>
      <c r="BO51" s="203"/>
      <c r="BP51" s="108"/>
      <c r="BQ51" s="108"/>
      <c r="BR51" s="108"/>
      <c r="BS51" s="108"/>
      <c r="BT51" s="108"/>
      <c r="BU51" s="108"/>
      <c r="BV51" s="108"/>
      <c r="BW51" s="107"/>
      <c r="BX51" s="109"/>
      <c r="BY51" s="108"/>
      <c r="BZ51" s="108"/>
      <c r="CA51" s="214"/>
      <c r="CC51" s="539"/>
      <c r="CD51" s="87" t="s">
        <v>9</v>
      </c>
      <c r="CE51" s="86"/>
      <c r="CF51" s="83">
        <f>D81+X81</f>
        <v>0</v>
      </c>
      <c r="CG51" s="95">
        <f>E81+Y81</f>
        <v>0</v>
      </c>
      <c r="CH51" s="28">
        <f>CH30+CH33+CH36+CH39+CH42+CH45+CH48</f>
        <v>0</v>
      </c>
      <c r="CI51" s="75">
        <f>CI30+CI33+CI36+CI39++CI42+CI45+CI48</f>
        <v>0</v>
      </c>
      <c r="CJ51" s="4">
        <f>CJ30+CJ33+CJ36+CJ39++CJ42+CJ45+CJ48</f>
        <v>0</v>
      </c>
      <c r="CK51" s="4">
        <f t="shared" ref="CK51:CU51" si="29">CK30+CK33+CK36+CK39++CK42+CK45+CK48</f>
        <v>0</v>
      </c>
      <c r="CL51" s="4">
        <f t="shared" si="29"/>
        <v>0</v>
      </c>
      <c r="CM51" s="4">
        <f t="shared" si="29"/>
        <v>0</v>
      </c>
      <c r="CN51" s="4">
        <f t="shared" si="29"/>
        <v>0</v>
      </c>
      <c r="CO51" s="4">
        <f t="shared" si="29"/>
        <v>0</v>
      </c>
      <c r="CP51" s="4">
        <f t="shared" si="29"/>
        <v>0</v>
      </c>
      <c r="CQ51" s="85">
        <f t="shared" si="29"/>
        <v>0</v>
      </c>
      <c r="CR51" s="75">
        <f t="shared" si="29"/>
        <v>0</v>
      </c>
      <c r="CS51" s="4">
        <f t="shared" si="29"/>
        <v>0</v>
      </c>
      <c r="CT51" s="4">
        <f t="shared" si="29"/>
        <v>0</v>
      </c>
      <c r="CU51" s="4">
        <f t="shared" si="29"/>
        <v>0</v>
      </c>
    </row>
    <row r="52" spans="1:99">
      <c r="A52" s="537" t="s">
        <v>22</v>
      </c>
      <c r="B52" s="540" t="s">
        <v>16</v>
      </c>
      <c r="C52" s="579"/>
      <c r="D52" s="84"/>
      <c r="E52" s="93"/>
      <c r="F52" s="362">
        <f>'04_R5受診者数'!H45</f>
        <v>0</v>
      </c>
      <c r="G52" s="229"/>
      <c r="H52" s="104"/>
      <c r="I52" s="104"/>
      <c r="J52" s="104"/>
      <c r="K52" s="104"/>
      <c r="L52" s="104"/>
      <c r="M52" s="104"/>
      <c r="N52" s="104"/>
      <c r="O52" s="105"/>
      <c r="P52" s="102"/>
      <c r="Q52" s="104"/>
      <c r="R52" s="104"/>
      <c r="S52" s="205"/>
      <c r="T52" s="387"/>
      <c r="U52" s="537" t="s">
        <v>22</v>
      </c>
      <c r="V52" s="540" t="s">
        <v>16</v>
      </c>
      <c r="W52" s="579"/>
      <c r="X52" s="295"/>
      <c r="Y52" s="295"/>
      <c r="Z52" s="362">
        <f>'04_R5受診者数'!I45</f>
        <v>0</v>
      </c>
      <c r="AA52" s="229"/>
      <c r="AB52" s="104"/>
      <c r="AC52" s="104"/>
      <c r="AD52" s="104"/>
      <c r="AE52" s="104"/>
      <c r="AF52" s="104"/>
      <c r="AG52" s="104"/>
      <c r="AH52" s="104"/>
      <c r="AI52" s="105"/>
      <c r="AJ52" s="102"/>
      <c r="AK52" s="104"/>
      <c r="AL52" s="104"/>
      <c r="AM52" s="205"/>
      <c r="AN52" s="387"/>
      <c r="AO52" s="537" t="s">
        <v>22</v>
      </c>
      <c r="AP52" s="540" t="s">
        <v>16</v>
      </c>
      <c r="AQ52" s="579"/>
      <c r="AR52" s="84"/>
      <c r="AS52" s="84"/>
      <c r="AT52" s="362">
        <f>'04_R5受診者数'!J45</f>
        <v>0</v>
      </c>
      <c r="AU52" s="229"/>
      <c r="AV52" s="104"/>
      <c r="AW52" s="104"/>
      <c r="AX52" s="104"/>
      <c r="AY52" s="104"/>
      <c r="AZ52" s="104"/>
      <c r="BA52" s="104"/>
      <c r="BB52" s="104"/>
      <c r="BC52" s="105"/>
      <c r="BD52" s="102"/>
      <c r="BE52" s="104"/>
      <c r="BF52" s="104"/>
      <c r="BG52" s="205"/>
      <c r="BI52" s="537" t="s">
        <v>22</v>
      </c>
      <c r="BJ52" s="540" t="s">
        <v>16</v>
      </c>
      <c r="BK52" s="579"/>
      <c r="BL52" s="295"/>
      <c r="BM52" s="295"/>
      <c r="BN52" s="362">
        <f>'04_R5受診者数'!K45</f>
        <v>0</v>
      </c>
      <c r="BO52" s="229"/>
      <c r="BP52" s="104"/>
      <c r="BQ52" s="104"/>
      <c r="BR52" s="104"/>
      <c r="BS52" s="104"/>
      <c r="BT52" s="104"/>
      <c r="BU52" s="104"/>
      <c r="BV52" s="104"/>
      <c r="BW52" s="105"/>
      <c r="BX52" s="102"/>
      <c r="BY52" s="104"/>
      <c r="BZ52" s="104"/>
      <c r="CA52" s="205"/>
    </row>
    <row r="53" spans="1:99">
      <c r="A53" s="538"/>
      <c r="B53" s="541"/>
      <c r="C53" s="580"/>
      <c r="D53" s="84"/>
      <c r="E53" s="93"/>
      <c r="F53" s="162">
        <f>'04_R5受診者数'!H46</f>
        <v>0</v>
      </c>
      <c r="G53" s="228"/>
      <c r="H53" s="23"/>
      <c r="I53" s="23"/>
      <c r="J53" s="23"/>
      <c r="K53" s="23"/>
      <c r="L53" s="23"/>
      <c r="M53" s="23"/>
      <c r="N53" s="23"/>
      <c r="O53" s="26"/>
      <c r="P53" s="24"/>
      <c r="Q53" s="23"/>
      <c r="R53" s="23"/>
      <c r="S53" s="206"/>
      <c r="T53" s="387"/>
      <c r="U53" s="538"/>
      <c r="V53" s="541"/>
      <c r="W53" s="580"/>
      <c r="X53" s="295"/>
      <c r="Y53" s="295"/>
      <c r="Z53" s="162">
        <f>'04_R5受診者数'!I46</f>
        <v>0</v>
      </c>
      <c r="AA53" s="228"/>
      <c r="AB53" s="23"/>
      <c r="AC53" s="23"/>
      <c r="AD53" s="23"/>
      <c r="AE53" s="23"/>
      <c r="AF53" s="23"/>
      <c r="AG53" s="23"/>
      <c r="AH53" s="23"/>
      <c r="AI53" s="26"/>
      <c r="AJ53" s="24"/>
      <c r="AK53" s="23"/>
      <c r="AL53" s="23"/>
      <c r="AM53" s="206"/>
      <c r="AN53" s="387"/>
      <c r="AO53" s="538"/>
      <c r="AP53" s="541"/>
      <c r="AQ53" s="580"/>
      <c r="AR53" s="84"/>
      <c r="AS53" s="84"/>
      <c r="AT53" s="162">
        <f>'04_R5受診者数'!J46</f>
        <v>0</v>
      </c>
      <c r="AU53" s="228"/>
      <c r="AV53" s="23"/>
      <c r="AW53" s="23"/>
      <c r="AX53" s="23"/>
      <c r="AY53" s="23"/>
      <c r="AZ53" s="23"/>
      <c r="BA53" s="23"/>
      <c r="BB53" s="23"/>
      <c r="BC53" s="26"/>
      <c r="BD53" s="24"/>
      <c r="BE53" s="23"/>
      <c r="BF53" s="23"/>
      <c r="BG53" s="206"/>
      <c r="BI53" s="538"/>
      <c r="BJ53" s="541"/>
      <c r="BK53" s="580"/>
      <c r="BL53" s="295"/>
      <c r="BM53" s="295"/>
      <c r="BN53" s="162">
        <f>'04_R5受診者数'!K46</f>
        <v>0</v>
      </c>
      <c r="BO53" s="228"/>
      <c r="BP53" s="23"/>
      <c r="BQ53" s="23"/>
      <c r="BR53" s="23"/>
      <c r="BS53" s="23"/>
      <c r="BT53" s="23"/>
      <c r="BU53" s="23"/>
      <c r="BV53" s="23"/>
      <c r="BW53" s="26"/>
      <c r="BX53" s="24"/>
      <c r="BY53" s="23"/>
      <c r="BZ53" s="23"/>
      <c r="CA53" s="206"/>
    </row>
    <row r="54" spans="1:99">
      <c r="A54" s="538"/>
      <c r="B54" s="540" t="s">
        <v>17</v>
      </c>
      <c r="C54" s="579"/>
      <c r="D54" s="84"/>
      <c r="E54" s="93"/>
      <c r="F54" s="362">
        <f>'04_R5受診者数'!H47</f>
        <v>0</v>
      </c>
      <c r="G54" s="229"/>
      <c r="H54" s="102"/>
      <c r="I54" s="102"/>
      <c r="J54" s="102"/>
      <c r="K54" s="102"/>
      <c r="L54" s="102"/>
      <c r="M54" s="102"/>
      <c r="N54" s="102"/>
      <c r="O54" s="106"/>
      <c r="P54" s="102"/>
      <c r="Q54" s="102"/>
      <c r="R54" s="102"/>
      <c r="S54" s="205"/>
      <c r="T54" s="387"/>
      <c r="U54" s="538"/>
      <c r="V54" s="540" t="s">
        <v>17</v>
      </c>
      <c r="W54" s="579"/>
      <c r="X54" s="295"/>
      <c r="Y54" s="295"/>
      <c r="Z54" s="362">
        <f>'04_R5受診者数'!I47</f>
        <v>0</v>
      </c>
      <c r="AA54" s="229"/>
      <c r="AB54" s="102"/>
      <c r="AC54" s="102"/>
      <c r="AD54" s="102"/>
      <c r="AE54" s="102"/>
      <c r="AF54" s="102"/>
      <c r="AG54" s="102"/>
      <c r="AH54" s="102"/>
      <c r="AI54" s="106"/>
      <c r="AJ54" s="102"/>
      <c r="AK54" s="102"/>
      <c r="AL54" s="102"/>
      <c r="AM54" s="205"/>
      <c r="AN54" s="387"/>
      <c r="AO54" s="538"/>
      <c r="AP54" s="540" t="s">
        <v>17</v>
      </c>
      <c r="AQ54" s="579"/>
      <c r="AR54" s="84"/>
      <c r="AS54" s="84"/>
      <c r="AT54" s="362">
        <f>'04_R5受診者数'!J47</f>
        <v>0</v>
      </c>
      <c r="AU54" s="229"/>
      <c r="AV54" s="102"/>
      <c r="AW54" s="102"/>
      <c r="AX54" s="102"/>
      <c r="AY54" s="102"/>
      <c r="AZ54" s="102"/>
      <c r="BA54" s="102"/>
      <c r="BB54" s="102"/>
      <c r="BC54" s="106"/>
      <c r="BD54" s="102"/>
      <c r="BE54" s="102"/>
      <c r="BF54" s="102"/>
      <c r="BG54" s="205"/>
      <c r="BI54" s="538"/>
      <c r="BJ54" s="540" t="s">
        <v>17</v>
      </c>
      <c r="BK54" s="579"/>
      <c r="BL54" s="295"/>
      <c r="BM54" s="295"/>
      <c r="BN54" s="362">
        <f>'04_R5受診者数'!K47</f>
        <v>0</v>
      </c>
      <c r="BO54" s="229"/>
      <c r="BP54" s="102"/>
      <c r="BQ54" s="102"/>
      <c r="BR54" s="102"/>
      <c r="BS54" s="102"/>
      <c r="BT54" s="102"/>
      <c r="BU54" s="102"/>
      <c r="BV54" s="102"/>
      <c r="BW54" s="106"/>
      <c r="BX54" s="102"/>
      <c r="BY54" s="102"/>
      <c r="BZ54" s="102"/>
      <c r="CA54" s="205"/>
      <c r="CC54" s="624" t="s">
        <v>112</v>
      </c>
      <c r="CD54" s="624"/>
      <c r="CE54" s="624"/>
      <c r="CF54" s="624"/>
      <c r="CG54" s="624"/>
      <c r="CH54" s="624"/>
      <c r="CI54" s="624"/>
      <c r="CJ54" s="624"/>
      <c r="CK54" s="624"/>
    </row>
    <row r="55" spans="1:99">
      <c r="A55" s="538"/>
      <c r="B55" s="541"/>
      <c r="C55" s="580"/>
      <c r="D55" s="84"/>
      <c r="E55" s="93"/>
      <c r="F55" s="162">
        <f>'04_R5受診者数'!H48</f>
        <v>0</v>
      </c>
      <c r="G55" s="228"/>
      <c r="H55" s="24"/>
      <c r="I55" s="24"/>
      <c r="J55" s="24"/>
      <c r="K55" s="24"/>
      <c r="L55" s="24"/>
      <c r="M55" s="24"/>
      <c r="N55" s="24"/>
      <c r="O55" s="53"/>
      <c r="P55" s="24"/>
      <c r="Q55" s="24"/>
      <c r="R55" s="24"/>
      <c r="S55" s="206"/>
      <c r="T55" s="387"/>
      <c r="U55" s="538"/>
      <c r="V55" s="541"/>
      <c r="W55" s="580"/>
      <c r="X55" s="295"/>
      <c r="Y55" s="295"/>
      <c r="Z55" s="162">
        <f>'04_R5受診者数'!I48</f>
        <v>0</v>
      </c>
      <c r="AA55" s="228"/>
      <c r="AB55" s="24"/>
      <c r="AC55" s="24"/>
      <c r="AD55" s="24"/>
      <c r="AE55" s="24"/>
      <c r="AF55" s="24"/>
      <c r="AG55" s="24"/>
      <c r="AH55" s="24"/>
      <c r="AI55" s="53"/>
      <c r="AJ55" s="24"/>
      <c r="AK55" s="24"/>
      <c r="AL55" s="24"/>
      <c r="AM55" s="206"/>
      <c r="AN55" s="387"/>
      <c r="AO55" s="538"/>
      <c r="AP55" s="541"/>
      <c r="AQ55" s="580"/>
      <c r="AR55" s="84"/>
      <c r="AS55" s="84"/>
      <c r="AT55" s="162">
        <f>'04_R5受診者数'!J48</f>
        <v>0</v>
      </c>
      <c r="AU55" s="228"/>
      <c r="AV55" s="24"/>
      <c r="AW55" s="24"/>
      <c r="AX55" s="24"/>
      <c r="AY55" s="24"/>
      <c r="AZ55" s="24"/>
      <c r="BA55" s="24"/>
      <c r="BB55" s="24"/>
      <c r="BC55" s="53"/>
      <c r="BD55" s="24"/>
      <c r="BE55" s="24"/>
      <c r="BF55" s="24"/>
      <c r="BG55" s="206"/>
      <c r="BI55" s="538"/>
      <c r="BJ55" s="541"/>
      <c r="BK55" s="580"/>
      <c r="BL55" s="295"/>
      <c r="BM55" s="295"/>
      <c r="BN55" s="162">
        <f>'04_R5受診者数'!K48</f>
        <v>0</v>
      </c>
      <c r="BO55" s="228"/>
      <c r="BP55" s="24"/>
      <c r="BQ55" s="24"/>
      <c r="BR55" s="24"/>
      <c r="BS55" s="24"/>
      <c r="BT55" s="24"/>
      <c r="BU55" s="24"/>
      <c r="BV55" s="24"/>
      <c r="BW55" s="53"/>
      <c r="BX55" s="24"/>
      <c r="BY55" s="24"/>
      <c r="BZ55" s="24"/>
      <c r="CA55" s="206"/>
      <c r="CC55" s="625"/>
      <c r="CD55" s="625"/>
      <c r="CE55" s="625"/>
      <c r="CF55" s="625"/>
      <c r="CG55" s="625"/>
      <c r="CH55" s="625"/>
      <c r="CI55" s="625"/>
      <c r="CJ55" s="625"/>
      <c r="CK55" s="625"/>
    </row>
    <row r="56" spans="1:99">
      <c r="A56" s="538"/>
      <c r="B56" s="540" t="s">
        <v>9</v>
      </c>
      <c r="C56" s="579"/>
      <c r="D56" s="84"/>
      <c r="E56" s="93"/>
      <c r="F56" s="362">
        <f>'04_R5受診者数'!H49</f>
        <v>0</v>
      </c>
      <c r="G56" s="201"/>
      <c r="H56" s="110"/>
      <c r="I56" s="110"/>
      <c r="J56" s="110"/>
      <c r="K56" s="110"/>
      <c r="L56" s="110"/>
      <c r="M56" s="110"/>
      <c r="N56" s="110"/>
      <c r="O56" s="112"/>
      <c r="P56" s="110"/>
      <c r="Q56" s="110"/>
      <c r="R56" s="110"/>
      <c r="S56" s="220"/>
      <c r="T56" s="388"/>
      <c r="U56" s="538"/>
      <c r="V56" s="540" t="s">
        <v>9</v>
      </c>
      <c r="W56" s="579"/>
      <c r="X56" s="295"/>
      <c r="Y56" s="295"/>
      <c r="Z56" s="362">
        <f>'04_R5受診者数'!I49</f>
        <v>0</v>
      </c>
      <c r="AA56" s="201"/>
      <c r="AB56" s="110"/>
      <c r="AC56" s="110"/>
      <c r="AD56" s="110"/>
      <c r="AE56" s="110"/>
      <c r="AF56" s="110"/>
      <c r="AG56" s="110"/>
      <c r="AH56" s="110"/>
      <c r="AI56" s="112"/>
      <c r="AJ56" s="110"/>
      <c r="AK56" s="110"/>
      <c r="AL56" s="110"/>
      <c r="AM56" s="220"/>
      <c r="AN56" s="388"/>
      <c r="AO56" s="538"/>
      <c r="AP56" s="540" t="s">
        <v>9</v>
      </c>
      <c r="AQ56" s="579"/>
      <c r="AR56" s="84"/>
      <c r="AS56" s="84"/>
      <c r="AT56" s="362">
        <f>'04_R5受診者数'!J49</f>
        <v>0</v>
      </c>
      <c r="AU56" s="201"/>
      <c r="AV56" s="110"/>
      <c r="AW56" s="110"/>
      <c r="AX56" s="110"/>
      <c r="AY56" s="110"/>
      <c r="AZ56" s="110"/>
      <c r="BA56" s="110"/>
      <c r="BB56" s="110"/>
      <c r="BC56" s="112"/>
      <c r="BD56" s="110"/>
      <c r="BE56" s="110"/>
      <c r="BF56" s="110"/>
      <c r="BG56" s="220"/>
      <c r="BI56" s="538"/>
      <c r="BJ56" s="540" t="s">
        <v>9</v>
      </c>
      <c r="BK56" s="579"/>
      <c r="BL56" s="295"/>
      <c r="BM56" s="295"/>
      <c r="BN56" s="362">
        <f>'04_R5受診者数'!K49</f>
        <v>0</v>
      </c>
      <c r="BO56" s="201"/>
      <c r="BP56" s="110"/>
      <c r="BQ56" s="110"/>
      <c r="BR56" s="110"/>
      <c r="BS56" s="110"/>
      <c r="BT56" s="110"/>
      <c r="BU56" s="110"/>
      <c r="BV56" s="110"/>
      <c r="BW56" s="112"/>
      <c r="BX56" s="110"/>
      <c r="BY56" s="110"/>
      <c r="BZ56" s="110"/>
      <c r="CA56" s="220"/>
      <c r="CC56" s="178"/>
      <c r="CD56" s="179"/>
      <c r="CE56" s="585" t="s">
        <v>71</v>
      </c>
      <c r="CF56" s="581" t="s">
        <v>72</v>
      </c>
      <c r="CG56" s="581" t="s">
        <v>73</v>
      </c>
      <c r="CH56" s="581" t="s">
        <v>74</v>
      </c>
      <c r="CI56" s="581" t="s">
        <v>75</v>
      </c>
      <c r="CJ56" s="581" t="s">
        <v>76</v>
      </c>
      <c r="CK56" s="581" t="s">
        <v>79</v>
      </c>
    </row>
    <row r="57" spans="1:99">
      <c r="A57" s="539"/>
      <c r="B57" s="541"/>
      <c r="C57" s="580"/>
      <c r="D57" s="300">
        <f>'04_R5受診者数'!D50</f>
        <v>0</v>
      </c>
      <c r="E57" s="300">
        <f>'04_R5受診者数'!E50</f>
        <v>0</v>
      </c>
      <c r="F57" s="389">
        <f>'04_R5受診者数'!H50</f>
        <v>0</v>
      </c>
      <c r="G57" s="203"/>
      <c r="H57" s="108"/>
      <c r="I57" s="108"/>
      <c r="J57" s="108"/>
      <c r="K57" s="108"/>
      <c r="L57" s="108"/>
      <c r="M57" s="108"/>
      <c r="N57" s="108"/>
      <c r="O57" s="107"/>
      <c r="P57" s="109"/>
      <c r="Q57" s="108"/>
      <c r="R57" s="108"/>
      <c r="S57" s="214"/>
      <c r="T57" s="388"/>
      <c r="U57" s="539"/>
      <c r="V57" s="541"/>
      <c r="W57" s="580"/>
      <c r="X57" s="300">
        <f>'04_R5受診者数'!F50</f>
        <v>0</v>
      </c>
      <c r="Y57" s="300">
        <f>'04_R5受診者数'!G50</f>
        <v>0</v>
      </c>
      <c r="Z57" s="389">
        <f>'04_R5受診者数'!I50</f>
        <v>0</v>
      </c>
      <c r="AA57" s="203"/>
      <c r="AB57" s="108"/>
      <c r="AC57" s="108"/>
      <c r="AD57" s="108"/>
      <c r="AE57" s="108"/>
      <c r="AF57" s="108"/>
      <c r="AG57" s="108"/>
      <c r="AH57" s="108"/>
      <c r="AI57" s="107"/>
      <c r="AJ57" s="109"/>
      <c r="AK57" s="108"/>
      <c r="AL57" s="108"/>
      <c r="AM57" s="214"/>
      <c r="AN57" s="388"/>
      <c r="AO57" s="539"/>
      <c r="AP57" s="541"/>
      <c r="AQ57" s="580"/>
      <c r="AR57" s="300">
        <f>'04_R5受診者数'!D50</f>
        <v>0</v>
      </c>
      <c r="AS57" s="300">
        <f>'04_R5受診者数'!E50</f>
        <v>0</v>
      </c>
      <c r="AT57" s="389">
        <f>'04_R5受診者数'!J50</f>
        <v>0</v>
      </c>
      <c r="AU57" s="203"/>
      <c r="AV57" s="108"/>
      <c r="AW57" s="108"/>
      <c r="AX57" s="108"/>
      <c r="AY57" s="108"/>
      <c r="AZ57" s="108"/>
      <c r="BA57" s="108"/>
      <c r="BB57" s="108"/>
      <c r="BC57" s="107"/>
      <c r="BD57" s="109"/>
      <c r="BE57" s="108"/>
      <c r="BF57" s="108"/>
      <c r="BG57" s="214"/>
      <c r="BI57" s="539"/>
      <c r="BJ57" s="541"/>
      <c r="BK57" s="580"/>
      <c r="BL57" s="300">
        <f>'04_R5受診者数'!F50</f>
        <v>0</v>
      </c>
      <c r="BM57" s="300">
        <f>'04_R5受診者数'!G50</f>
        <v>0</v>
      </c>
      <c r="BN57" s="389">
        <f>'04_R5受診者数'!K50</f>
        <v>0</v>
      </c>
      <c r="BO57" s="203"/>
      <c r="BP57" s="108"/>
      <c r="BQ57" s="108"/>
      <c r="BR57" s="108"/>
      <c r="BS57" s="108"/>
      <c r="BT57" s="108"/>
      <c r="BU57" s="108"/>
      <c r="BV57" s="108"/>
      <c r="BW57" s="107"/>
      <c r="BX57" s="109"/>
      <c r="BY57" s="108"/>
      <c r="BZ57" s="108"/>
      <c r="CA57" s="214"/>
      <c r="CC57" s="180"/>
      <c r="CD57" s="181"/>
      <c r="CE57" s="586"/>
      <c r="CF57" s="582"/>
      <c r="CG57" s="582"/>
      <c r="CH57" s="582"/>
      <c r="CI57" s="582"/>
      <c r="CJ57" s="582"/>
      <c r="CK57" s="582"/>
    </row>
    <row r="58" spans="1:99">
      <c r="A58" s="537" t="s">
        <v>23</v>
      </c>
      <c r="B58" s="540" t="s">
        <v>16</v>
      </c>
      <c r="C58" s="579"/>
      <c r="D58" s="84"/>
      <c r="E58" s="93"/>
      <c r="F58" s="362">
        <f>'04_R5受診者数'!H51</f>
        <v>0</v>
      </c>
      <c r="G58" s="229"/>
      <c r="H58" s="104"/>
      <c r="I58" s="104"/>
      <c r="J58" s="104"/>
      <c r="K58" s="104"/>
      <c r="L58" s="104"/>
      <c r="M58" s="104"/>
      <c r="N58" s="104"/>
      <c r="O58" s="105"/>
      <c r="P58" s="102"/>
      <c r="Q58" s="104"/>
      <c r="R58" s="104"/>
      <c r="S58" s="205"/>
      <c r="T58" s="387"/>
      <c r="U58" s="537" t="s">
        <v>23</v>
      </c>
      <c r="V58" s="540" t="s">
        <v>16</v>
      </c>
      <c r="W58" s="579"/>
      <c r="X58" s="295"/>
      <c r="Y58" s="295"/>
      <c r="Z58" s="362">
        <f>'04_R5受診者数'!I51</f>
        <v>0</v>
      </c>
      <c r="AA58" s="229"/>
      <c r="AB58" s="104"/>
      <c r="AC58" s="104"/>
      <c r="AD58" s="104"/>
      <c r="AE58" s="104"/>
      <c r="AF58" s="104"/>
      <c r="AG58" s="104"/>
      <c r="AH58" s="104"/>
      <c r="AI58" s="105"/>
      <c r="AJ58" s="102"/>
      <c r="AK58" s="104"/>
      <c r="AL58" s="104"/>
      <c r="AM58" s="205"/>
      <c r="AN58" s="387"/>
      <c r="AO58" s="537" t="s">
        <v>23</v>
      </c>
      <c r="AP58" s="540" t="s">
        <v>16</v>
      </c>
      <c r="AQ58" s="579"/>
      <c r="AR58" s="84"/>
      <c r="AS58" s="84"/>
      <c r="AT58" s="362">
        <f>'04_R5受診者数'!J51</f>
        <v>0</v>
      </c>
      <c r="AU58" s="229"/>
      <c r="AV58" s="104"/>
      <c r="AW58" s="104"/>
      <c r="AX58" s="104"/>
      <c r="AY58" s="104"/>
      <c r="AZ58" s="104"/>
      <c r="BA58" s="104"/>
      <c r="BB58" s="104"/>
      <c r="BC58" s="105"/>
      <c r="BD58" s="102"/>
      <c r="BE58" s="104"/>
      <c r="BF58" s="104"/>
      <c r="BG58" s="205"/>
      <c r="BI58" s="537" t="s">
        <v>23</v>
      </c>
      <c r="BJ58" s="540" t="s">
        <v>16</v>
      </c>
      <c r="BK58" s="579"/>
      <c r="BL58" s="295"/>
      <c r="BM58" s="295"/>
      <c r="BN58" s="362">
        <f>'04_R5受診者数'!K51</f>
        <v>0</v>
      </c>
      <c r="BO58" s="229"/>
      <c r="BP58" s="104"/>
      <c r="BQ58" s="104"/>
      <c r="BR58" s="104"/>
      <c r="BS58" s="104"/>
      <c r="BT58" s="104"/>
      <c r="BU58" s="104"/>
      <c r="BV58" s="104"/>
      <c r="BW58" s="105"/>
      <c r="BX58" s="102"/>
      <c r="BY58" s="104"/>
      <c r="BZ58" s="104"/>
      <c r="CA58" s="205"/>
      <c r="CC58" s="36" t="s">
        <v>0</v>
      </c>
      <c r="CD58" s="36" t="s">
        <v>16</v>
      </c>
      <c r="CE58" s="160" t="e">
        <f>CI22/CH22</f>
        <v>#DIV/0!</v>
      </c>
      <c r="CF58" s="160" t="e">
        <f>(CI22-CP22-CQ22)/CI22</f>
        <v>#DIV/0!</v>
      </c>
      <c r="CG58" s="160" t="e">
        <f>CP22/CI22</f>
        <v>#DIV/0!</v>
      </c>
      <c r="CH58" s="160" t="e">
        <f>CQ22/CI22</f>
        <v>#DIV/0!</v>
      </c>
      <c r="CI58" s="161" t="e">
        <f>CK22/CH22</f>
        <v>#DIV/0!</v>
      </c>
      <c r="CJ58" s="160" t="e">
        <f>CK22/CI22</f>
        <v>#DIV/0!</v>
      </c>
      <c r="CK58" s="160" t="e">
        <f>CL22/CK22</f>
        <v>#DIV/0!</v>
      </c>
    </row>
    <row r="59" spans="1:99">
      <c r="A59" s="538"/>
      <c r="B59" s="541"/>
      <c r="C59" s="580"/>
      <c r="D59" s="84"/>
      <c r="E59" s="93"/>
      <c r="F59" s="162">
        <f>'04_R5受診者数'!H52</f>
        <v>0</v>
      </c>
      <c r="G59" s="228"/>
      <c r="H59" s="23"/>
      <c r="I59" s="23"/>
      <c r="J59" s="23"/>
      <c r="K59" s="23"/>
      <c r="L59" s="23"/>
      <c r="M59" s="23"/>
      <c r="N59" s="23"/>
      <c r="O59" s="26"/>
      <c r="P59" s="24"/>
      <c r="Q59" s="23"/>
      <c r="R59" s="23"/>
      <c r="S59" s="206"/>
      <c r="T59" s="387"/>
      <c r="U59" s="538"/>
      <c r="V59" s="541"/>
      <c r="W59" s="580"/>
      <c r="X59" s="295"/>
      <c r="Y59" s="295"/>
      <c r="Z59" s="162">
        <f>'04_R5受診者数'!I52</f>
        <v>0</v>
      </c>
      <c r="AA59" s="228"/>
      <c r="AB59" s="23"/>
      <c r="AC59" s="23"/>
      <c r="AD59" s="23"/>
      <c r="AE59" s="23"/>
      <c r="AF59" s="23"/>
      <c r="AG59" s="23"/>
      <c r="AH59" s="23"/>
      <c r="AI59" s="26"/>
      <c r="AJ59" s="24"/>
      <c r="AK59" s="23"/>
      <c r="AL59" s="23"/>
      <c r="AM59" s="206"/>
      <c r="AN59" s="387"/>
      <c r="AO59" s="538"/>
      <c r="AP59" s="541"/>
      <c r="AQ59" s="580"/>
      <c r="AR59" s="84"/>
      <c r="AS59" s="84"/>
      <c r="AT59" s="162">
        <f>'04_R5受診者数'!J52</f>
        <v>0</v>
      </c>
      <c r="AU59" s="228"/>
      <c r="AV59" s="23"/>
      <c r="AW59" s="23"/>
      <c r="AX59" s="23"/>
      <c r="AY59" s="23"/>
      <c r="AZ59" s="23"/>
      <c r="BA59" s="23"/>
      <c r="BB59" s="23"/>
      <c r="BC59" s="26"/>
      <c r="BD59" s="24"/>
      <c r="BE59" s="23"/>
      <c r="BF59" s="23"/>
      <c r="BG59" s="206"/>
      <c r="BI59" s="538"/>
      <c r="BJ59" s="541"/>
      <c r="BK59" s="580"/>
      <c r="BL59" s="295"/>
      <c r="BM59" s="295"/>
      <c r="BN59" s="162">
        <f>'04_R5受診者数'!K52</f>
        <v>0</v>
      </c>
      <c r="BO59" s="228"/>
      <c r="BP59" s="23"/>
      <c r="BQ59" s="23"/>
      <c r="BR59" s="23"/>
      <c r="BS59" s="23"/>
      <c r="BT59" s="23"/>
      <c r="BU59" s="23"/>
      <c r="BV59" s="23"/>
      <c r="BW59" s="26"/>
      <c r="BX59" s="24"/>
      <c r="BY59" s="23"/>
      <c r="BZ59" s="23"/>
      <c r="CA59" s="206"/>
      <c r="CC59" s="38"/>
      <c r="CD59" s="36" t="s">
        <v>17</v>
      </c>
      <c r="CE59" s="160" t="e">
        <f t="shared" ref="CE59:CE87" si="30">CI23/CH23</f>
        <v>#DIV/0!</v>
      </c>
      <c r="CF59" s="160" t="e">
        <f t="shared" ref="CF59:CF87" si="31">(CI23-CP23-CQ23)/CI23</f>
        <v>#DIV/0!</v>
      </c>
      <c r="CG59" s="160" t="e">
        <f t="shared" ref="CG59:CG87" si="32">CP23/CI23</f>
        <v>#DIV/0!</v>
      </c>
      <c r="CH59" s="160" t="e">
        <f t="shared" ref="CH59:CH87" si="33">CQ23/CI23</f>
        <v>#DIV/0!</v>
      </c>
      <c r="CI59" s="161" t="e">
        <f t="shared" ref="CI59:CI87" si="34">CK23/CH23</f>
        <v>#DIV/0!</v>
      </c>
      <c r="CJ59" s="160" t="e">
        <f t="shared" ref="CJ59:CJ87" si="35">CK23/CI23</f>
        <v>#DIV/0!</v>
      </c>
      <c r="CK59" s="160" t="e">
        <f t="shared" ref="CK59:CK87" si="36">CL23/CK23</f>
        <v>#DIV/0!</v>
      </c>
    </row>
    <row r="60" spans="1:99">
      <c r="A60" s="538"/>
      <c r="B60" s="540" t="s">
        <v>17</v>
      </c>
      <c r="C60" s="579"/>
      <c r="D60" s="84"/>
      <c r="E60" s="93"/>
      <c r="F60" s="362">
        <f>'04_R5受診者数'!H53</f>
        <v>0</v>
      </c>
      <c r="G60" s="229"/>
      <c r="H60" s="102"/>
      <c r="I60" s="102"/>
      <c r="J60" s="102"/>
      <c r="K60" s="102"/>
      <c r="L60" s="102"/>
      <c r="M60" s="102"/>
      <c r="N60" s="102"/>
      <c r="O60" s="106"/>
      <c r="P60" s="102"/>
      <c r="Q60" s="102"/>
      <c r="R60" s="102"/>
      <c r="S60" s="205"/>
      <c r="T60" s="387"/>
      <c r="U60" s="538"/>
      <c r="V60" s="540" t="s">
        <v>17</v>
      </c>
      <c r="W60" s="579"/>
      <c r="X60" s="295"/>
      <c r="Y60" s="295"/>
      <c r="Z60" s="362">
        <f>'04_R5受診者数'!I53</f>
        <v>0</v>
      </c>
      <c r="AA60" s="229"/>
      <c r="AB60" s="102"/>
      <c r="AC60" s="102"/>
      <c r="AD60" s="102"/>
      <c r="AE60" s="102"/>
      <c r="AF60" s="102"/>
      <c r="AG60" s="102"/>
      <c r="AH60" s="102"/>
      <c r="AI60" s="106"/>
      <c r="AJ60" s="102"/>
      <c r="AK60" s="102"/>
      <c r="AL60" s="102"/>
      <c r="AM60" s="205"/>
      <c r="AN60" s="387"/>
      <c r="AO60" s="538"/>
      <c r="AP60" s="540" t="s">
        <v>17</v>
      </c>
      <c r="AQ60" s="579"/>
      <c r="AR60" s="84"/>
      <c r="AS60" s="84"/>
      <c r="AT60" s="362">
        <f>'04_R5受診者数'!J53</f>
        <v>0</v>
      </c>
      <c r="AU60" s="229"/>
      <c r="AV60" s="102"/>
      <c r="AW60" s="102"/>
      <c r="AX60" s="102"/>
      <c r="AY60" s="102"/>
      <c r="AZ60" s="102"/>
      <c r="BA60" s="102"/>
      <c r="BB60" s="102"/>
      <c r="BC60" s="106"/>
      <c r="BD60" s="102"/>
      <c r="BE60" s="102"/>
      <c r="BF60" s="102"/>
      <c r="BG60" s="205"/>
      <c r="BI60" s="538"/>
      <c r="BJ60" s="540" t="s">
        <v>17</v>
      </c>
      <c r="BK60" s="579"/>
      <c r="BL60" s="295"/>
      <c r="BM60" s="295"/>
      <c r="BN60" s="362">
        <f>'04_R5受診者数'!K53</f>
        <v>0</v>
      </c>
      <c r="BO60" s="229"/>
      <c r="BP60" s="102"/>
      <c r="BQ60" s="102"/>
      <c r="BR60" s="102"/>
      <c r="BS60" s="102"/>
      <c r="BT60" s="102"/>
      <c r="BU60" s="102"/>
      <c r="BV60" s="102"/>
      <c r="BW60" s="106"/>
      <c r="BX60" s="102"/>
      <c r="BY60" s="102"/>
      <c r="BZ60" s="102"/>
      <c r="CA60" s="205"/>
      <c r="CC60" s="70"/>
      <c r="CD60" s="36" t="s">
        <v>9</v>
      </c>
      <c r="CE60" s="160" t="e">
        <f t="shared" si="30"/>
        <v>#DIV/0!</v>
      </c>
      <c r="CF60" s="160" t="e">
        <f t="shared" si="31"/>
        <v>#DIV/0!</v>
      </c>
      <c r="CG60" s="160" t="e">
        <f t="shared" si="32"/>
        <v>#DIV/0!</v>
      </c>
      <c r="CH60" s="160" t="e">
        <f t="shared" si="33"/>
        <v>#DIV/0!</v>
      </c>
      <c r="CI60" s="161" t="e">
        <f t="shared" si="34"/>
        <v>#DIV/0!</v>
      </c>
      <c r="CJ60" s="160" t="e">
        <f t="shared" si="35"/>
        <v>#DIV/0!</v>
      </c>
      <c r="CK60" s="160" t="e">
        <f t="shared" si="36"/>
        <v>#DIV/0!</v>
      </c>
    </row>
    <row r="61" spans="1:99">
      <c r="A61" s="538"/>
      <c r="B61" s="541"/>
      <c r="C61" s="580"/>
      <c r="D61" s="84"/>
      <c r="E61" s="93"/>
      <c r="F61" s="162">
        <f>'04_R5受診者数'!H54</f>
        <v>0</v>
      </c>
      <c r="G61" s="228"/>
      <c r="H61" s="24"/>
      <c r="I61" s="24"/>
      <c r="J61" s="24"/>
      <c r="K61" s="24"/>
      <c r="L61" s="24"/>
      <c r="M61" s="24"/>
      <c r="N61" s="24"/>
      <c r="O61" s="53"/>
      <c r="P61" s="24"/>
      <c r="Q61" s="24"/>
      <c r="R61" s="24"/>
      <c r="S61" s="206"/>
      <c r="T61" s="387"/>
      <c r="U61" s="538"/>
      <c r="V61" s="541"/>
      <c r="W61" s="580"/>
      <c r="X61" s="295"/>
      <c r="Y61" s="295"/>
      <c r="Z61" s="162">
        <f>'04_R5受診者数'!I54</f>
        <v>0</v>
      </c>
      <c r="AA61" s="228"/>
      <c r="AB61" s="24"/>
      <c r="AC61" s="24"/>
      <c r="AD61" s="24"/>
      <c r="AE61" s="24"/>
      <c r="AF61" s="24"/>
      <c r="AG61" s="24"/>
      <c r="AH61" s="24"/>
      <c r="AI61" s="53"/>
      <c r="AJ61" s="24"/>
      <c r="AK61" s="24"/>
      <c r="AL61" s="24"/>
      <c r="AM61" s="206"/>
      <c r="AN61" s="387"/>
      <c r="AO61" s="538"/>
      <c r="AP61" s="541"/>
      <c r="AQ61" s="580"/>
      <c r="AR61" s="84"/>
      <c r="AS61" s="84"/>
      <c r="AT61" s="162">
        <f>'04_R5受診者数'!J54</f>
        <v>0</v>
      </c>
      <c r="AU61" s="228"/>
      <c r="AV61" s="24"/>
      <c r="AW61" s="24"/>
      <c r="AX61" s="24"/>
      <c r="AY61" s="24"/>
      <c r="AZ61" s="24"/>
      <c r="BA61" s="24"/>
      <c r="BB61" s="24"/>
      <c r="BC61" s="53"/>
      <c r="BD61" s="24"/>
      <c r="BE61" s="24"/>
      <c r="BF61" s="24"/>
      <c r="BG61" s="206"/>
      <c r="BI61" s="538"/>
      <c r="BJ61" s="541"/>
      <c r="BK61" s="580"/>
      <c r="BL61" s="295"/>
      <c r="BM61" s="295"/>
      <c r="BN61" s="162">
        <f>'04_R5受診者数'!K54</f>
        <v>0</v>
      </c>
      <c r="BO61" s="228"/>
      <c r="BP61" s="24"/>
      <c r="BQ61" s="24"/>
      <c r="BR61" s="24"/>
      <c r="BS61" s="24"/>
      <c r="BT61" s="24"/>
      <c r="BU61" s="24"/>
      <c r="BV61" s="24"/>
      <c r="BW61" s="53"/>
      <c r="BX61" s="24"/>
      <c r="BY61" s="24"/>
      <c r="BZ61" s="24"/>
      <c r="CA61" s="206"/>
      <c r="CC61" s="36" t="s">
        <v>7</v>
      </c>
      <c r="CD61" s="36" t="s">
        <v>16</v>
      </c>
      <c r="CE61" s="160" t="e">
        <f t="shared" si="30"/>
        <v>#DIV/0!</v>
      </c>
      <c r="CF61" s="160" t="e">
        <f t="shared" si="31"/>
        <v>#DIV/0!</v>
      </c>
      <c r="CG61" s="160" t="e">
        <f t="shared" si="32"/>
        <v>#DIV/0!</v>
      </c>
      <c r="CH61" s="160" t="e">
        <f t="shared" si="33"/>
        <v>#DIV/0!</v>
      </c>
      <c r="CI61" s="161" t="e">
        <f t="shared" si="34"/>
        <v>#DIV/0!</v>
      </c>
      <c r="CJ61" s="160" t="e">
        <f t="shared" si="35"/>
        <v>#DIV/0!</v>
      </c>
      <c r="CK61" s="160" t="e">
        <f t="shared" si="36"/>
        <v>#DIV/0!</v>
      </c>
    </row>
    <row r="62" spans="1:99">
      <c r="A62" s="538"/>
      <c r="B62" s="540" t="s">
        <v>9</v>
      </c>
      <c r="C62" s="579"/>
      <c r="D62" s="84"/>
      <c r="E62" s="93"/>
      <c r="F62" s="362">
        <f>'04_R5受診者数'!H55</f>
        <v>0</v>
      </c>
      <c r="G62" s="201"/>
      <c r="H62" s="110"/>
      <c r="I62" s="110"/>
      <c r="J62" s="110"/>
      <c r="K62" s="110"/>
      <c r="L62" s="110"/>
      <c r="M62" s="110"/>
      <c r="N62" s="110"/>
      <c r="O62" s="112"/>
      <c r="P62" s="110"/>
      <c r="Q62" s="110"/>
      <c r="R62" s="110"/>
      <c r="S62" s="220"/>
      <c r="T62" s="388"/>
      <c r="U62" s="538"/>
      <c r="V62" s="540" t="s">
        <v>9</v>
      </c>
      <c r="W62" s="579"/>
      <c r="X62" s="295"/>
      <c r="Y62" s="295"/>
      <c r="Z62" s="362">
        <f>'04_R5受診者数'!I55</f>
        <v>0</v>
      </c>
      <c r="AA62" s="201"/>
      <c r="AB62" s="110"/>
      <c r="AC62" s="110"/>
      <c r="AD62" s="110"/>
      <c r="AE62" s="110"/>
      <c r="AF62" s="110"/>
      <c r="AG62" s="110"/>
      <c r="AH62" s="110"/>
      <c r="AI62" s="112"/>
      <c r="AJ62" s="110"/>
      <c r="AK62" s="110"/>
      <c r="AL62" s="110"/>
      <c r="AM62" s="220"/>
      <c r="AN62" s="388"/>
      <c r="AO62" s="538"/>
      <c r="AP62" s="540" t="s">
        <v>9</v>
      </c>
      <c r="AQ62" s="579"/>
      <c r="AR62" s="84"/>
      <c r="AS62" s="84"/>
      <c r="AT62" s="362">
        <f>'04_R5受診者数'!J55</f>
        <v>0</v>
      </c>
      <c r="AU62" s="201"/>
      <c r="AV62" s="110"/>
      <c r="AW62" s="110"/>
      <c r="AX62" s="110"/>
      <c r="AY62" s="110"/>
      <c r="AZ62" s="110"/>
      <c r="BA62" s="110"/>
      <c r="BB62" s="110"/>
      <c r="BC62" s="112"/>
      <c r="BD62" s="110"/>
      <c r="BE62" s="110"/>
      <c r="BF62" s="110"/>
      <c r="BG62" s="220"/>
      <c r="BI62" s="538"/>
      <c r="BJ62" s="540" t="s">
        <v>9</v>
      </c>
      <c r="BK62" s="579"/>
      <c r="BL62" s="295"/>
      <c r="BM62" s="295"/>
      <c r="BN62" s="362">
        <f>'04_R5受診者数'!K55</f>
        <v>0</v>
      </c>
      <c r="BO62" s="201"/>
      <c r="BP62" s="110"/>
      <c r="BQ62" s="110"/>
      <c r="BR62" s="110"/>
      <c r="BS62" s="110"/>
      <c r="BT62" s="110"/>
      <c r="BU62" s="110"/>
      <c r="BV62" s="110"/>
      <c r="BW62" s="112"/>
      <c r="BX62" s="110"/>
      <c r="BY62" s="110"/>
      <c r="BZ62" s="110"/>
      <c r="CA62" s="220"/>
      <c r="CC62" s="38"/>
      <c r="CD62" s="36" t="s">
        <v>17</v>
      </c>
      <c r="CE62" s="160" t="e">
        <f t="shared" si="30"/>
        <v>#DIV/0!</v>
      </c>
      <c r="CF62" s="160" t="e">
        <f t="shared" si="31"/>
        <v>#DIV/0!</v>
      </c>
      <c r="CG62" s="160" t="e">
        <f t="shared" si="32"/>
        <v>#DIV/0!</v>
      </c>
      <c r="CH62" s="160" t="e">
        <f t="shared" si="33"/>
        <v>#DIV/0!</v>
      </c>
      <c r="CI62" s="161" t="e">
        <f t="shared" si="34"/>
        <v>#DIV/0!</v>
      </c>
      <c r="CJ62" s="160" t="e">
        <f t="shared" si="35"/>
        <v>#DIV/0!</v>
      </c>
      <c r="CK62" s="160" t="e">
        <f t="shared" si="36"/>
        <v>#DIV/0!</v>
      </c>
    </row>
    <row r="63" spans="1:99">
      <c r="A63" s="539"/>
      <c r="B63" s="541"/>
      <c r="C63" s="580"/>
      <c r="D63" s="300">
        <f>'04_R5受診者数'!D56</f>
        <v>0</v>
      </c>
      <c r="E63" s="300">
        <f>'04_R5受診者数'!E56</f>
        <v>0</v>
      </c>
      <c r="F63" s="389">
        <f>'04_R5受診者数'!H56</f>
        <v>0</v>
      </c>
      <c r="G63" s="203"/>
      <c r="H63" s="108"/>
      <c r="I63" s="108"/>
      <c r="J63" s="108"/>
      <c r="K63" s="108"/>
      <c r="L63" s="108"/>
      <c r="M63" s="108"/>
      <c r="N63" s="108"/>
      <c r="O63" s="107"/>
      <c r="P63" s="109"/>
      <c r="Q63" s="108"/>
      <c r="R63" s="108"/>
      <c r="S63" s="214"/>
      <c r="T63" s="388"/>
      <c r="U63" s="539"/>
      <c r="V63" s="541"/>
      <c r="W63" s="580"/>
      <c r="X63" s="300">
        <f>'04_R5受診者数'!F56</f>
        <v>0</v>
      </c>
      <c r="Y63" s="300">
        <f>'04_R5受診者数'!G56</f>
        <v>0</v>
      </c>
      <c r="Z63" s="389">
        <f>'04_R5受診者数'!I56</f>
        <v>0</v>
      </c>
      <c r="AA63" s="203"/>
      <c r="AB63" s="108"/>
      <c r="AC63" s="108"/>
      <c r="AD63" s="108"/>
      <c r="AE63" s="108"/>
      <c r="AF63" s="108"/>
      <c r="AG63" s="108"/>
      <c r="AH63" s="108"/>
      <c r="AI63" s="107"/>
      <c r="AJ63" s="109"/>
      <c r="AK63" s="108"/>
      <c r="AL63" s="108"/>
      <c r="AM63" s="214"/>
      <c r="AN63" s="388"/>
      <c r="AO63" s="539"/>
      <c r="AP63" s="541"/>
      <c r="AQ63" s="580"/>
      <c r="AR63" s="300">
        <f>'04_R5受診者数'!D56</f>
        <v>0</v>
      </c>
      <c r="AS63" s="300">
        <f>'04_R5受診者数'!E56</f>
        <v>0</v>
      </c>
      <c r="AT63" s="389">
        <f>'04_R5受診者数'!J56</f>
        <v>0</v>
      </c>
      <c r="AU63" s="203"/>
      <c r="AV63" s="108"/>
      <c r="AW63" s="108"/>
      <c r="AX63" s="108"/>
      <c r="AY63" s="108"/>
      <c r="AZ63" s="108"/>
      <c r="BA63" s="108"/>
      <c r="BB63" s="108"/>
      <c r="BC63" s="107"/>
      <c r="BD63" s="109"/>
      <c r="BE63" s="108"/>
      <c r="BF63" s="108"/>
      <c r="BG63" s="214"/>
      <c r="BI63" s="539"/>
      <c r="BJ63" s="541"/>
      <c r="BK63" s="580"/>
      <c r="BL63" s="300">
        <f>'04_R5受診者数'!F56</f>
        <v>0</v>
      </c>
      <c r="BM63" s="300">
        <f>'04_R5受診者数'!G56</f>
        <v>0</v>
      </c>
      <c r="BN63" s="389">
        <f>'04_R5受診者数'!K56</f>
        <v>0</v>
      </c>
      <c r="BO63" s="203"/>
      <c r="BP63" s="108"/>
      <c r="BQ63" s="108"/>
      <c r="BR63" s="108"/>
      <c r="BS63" s="108"/>
      <c r="BT63" s="108"/>
      <c r="BU63" s="108"/>
      <c r="BV63" s="108"/>
      <c r="BW63" s="107"/>
      <c r="BX63" s="109"/>
      <c r="BY63" s="108"/>
      <c r="BZ63" s="108"/>
      <c r="CA63" s="214"/>
      <c r="CC63" s="70"/>
      <c r="CD63" s="36" t="s">
        <v>9</v>
      </c>
      <c r="CE63" s="160" t="e">
        <f t="shared" si="30"/>
        <v>#DIV/0!</v>
      </c>
      <c r="CF63" s="160" t="e">
        <f t="shared" si="31"/>
        <v>#DIV/0!</v>
      </c>
      <c r="CG63" s="160" t="e">
        <f t="shared" si="32"/>
        <v>#DIV/0!</v>
      </c>
      <c r="CH63" s="160" t="e">
        <f t="shared" si="33"/>
        <v>#DIV/0!</v>
      </c>
      <c r="CI63" s="161" t="e">
        <f t="shared" si="34"/>
        <v>#DIV/0!</v>
      </c>
      <c r="CJ63" s="160" t="e">
        <f t="shared" si="35"/>
        <v>#DIV/0!</v>
      </c>
      <c r="CK63" s="160" t="e">
        <f t="shared" si="36"/>
        <v>#DIV/0!</v>
      </c>
    </row>
    <row r="64" spans="1:99">
      <c r="A64" s="537" t="s">
        <v>24</v>
      </c>
      <c r="B64" s="540" t="s">
        <v>16</v>
      </c>
      <c r="C64" s="579"/>
      <c r="D64" s="84"/>
      <c r="E64" s="93"/>
      <c r="F64" s="362">
        <f>'04_R5受診者数'!H57</f>
        <v>0</v>
      </c>
      <c r="G64" s="229"/>
      <c r="H64" s="104"/>
      <c r="I64" s="104"/>
      <c r="J64" s="104"/>
      <c r="K64" s="104"/>
      <c r="L64" s="104"/>
      <c r="M64" s="104"/>
      <c r="N64" s="104"/>
      <c r="O64" s="105"/>
      <c r="P64" s="102"/>
      <c r="Q64" s="104"/>
      <c r="R64" s="104"/>
      <c r="S64" s="205"/>
      <c r="T64" s="387"/>
      <c r="U64" s="537" t="s">
        <v>24</v>
      </c>
      <c r="V64" s="540" t="s">
        <v>16</v>
      </c>
      <c r="W64" s="579"/>
      <c r="X64" s="295"/>
      <c r="Y64" s="295"/>
      <c r="Z64" s="362">
        <f>'04_R5受診者数'!I57</f>
        <v>0</v>
      </c>
      <c r="AA64" s="229"/>
      <c r="AB64" s="104"/>
      <c r="AC64" s="104"/>
      <c r="AD64" s="104"/>
      <c r="AE64" s="104"/>
      <c r="AF64" s="104"/>
      <c r="AG64" s="104"/>
      <c r="AH64" s="104"/>
      <c r="AI64" s="105"/>
      <c r="AJ64" s="102"/>
      <c r="AK64" s="104"/>
      <c r="AL64" s="104"/>
      <c r="AM64" s="205"/>
      <c r="AN64" s="387"/>
      <c r="AO64" s="537" t="s">
        <v>24</v>
      </c>
      <c r="AP64" s="540" t="s">
        <v>16</v>
      </c>
      <c r="AQ64" s="579"/>
      <c r="AR64" s="84"/>
      <c r="AS64" s="84"/>
      <c r="AT64" s="362">
        <f>'04_R5受診者数'!J57</f>
        <v>0</v>
      </c>
      <c r="AU64" s="229"/>
      <c r="AV64" s="104"/>
      <c r="AW64" s="104"/>
      <c r="AX64" s="104"/>
      <c r="AY64" s="104"/>
      <c r="AZ64" s="104"/>
      <c r="BA64" s="104"/>
      <c r="BB64" s="104"/>
      <c r="BC64" s="105"/>
      <c r="BD64" s="102"/>
      <c r="BE64" s="104"/>
      <c r="BF64" s="104"/>
      <c r="BG64" s="205"/>
      <c r="BI64" s="537" t="s">
        <v>24</v>
      </c>
      <c r="BJ64" s="540" t="s">
        <v>16</v>
      </c>
      <c r="BK64" s="579"/>
      <c r="BL64" s="295"/>
      <c r="BM64" s="295"/>
      <c r="BN64" s="362">
        <f>'04_R5受診者数'!K57</f>
        <v>0</v>
      </c>
      <c r="BO64" s="229"/>
      <c r="BP64" s="104"/>
      <c r="BQ64" s="104"/>
      <c r="BR64" s="104"/>
      <c r="BS64" s="104"/>
      <c r="BT64" s="104"/>
      <c r="BU64" s="104"/>
      <c r="BV64" s="104"/>
      <c r="BW64" s="105"/>
      <c r="BX64" s="102"/>
      <c r="BY64" s="104"/>
      <c r="BZ64" s="104"/>
      <c r="CA64" s="205"/>
      <c r="CC64" s="36" t="s">
        <v>2</v>
      </c>
      <c r="CD64" s="36" t="s">
        <v>16</v>
      </c>
      <c r="CE64" s="160" t="e">
        <f t="shared" si="30"/>
        <v>#DIV/0!</v>
      </c>
      <c r="CF64" s="160" t="e">
        <f t="shared" si="31"/>
        <v>#DIV/0!</v>
      </c>
      <c r="CG64" s="160" t="e">
        <f t="shared" si="32"/>
        <v>#DIV/0!</v>
      </c>
      <c r="CH64" s="160" t="e">
        <f t="shared" si="33"/>
        <v>#DIV/0!</v>
      </c>
      <c r="CI64" s="161" t="e">
        <f t="shared" si="34"/>
        <v>#DIV/0!</v>
      </c>
      <c r="CJ64" s="160" t="e">
        <f t="shared" si="35"/>
        <v>#DIV/0!</v>
      </c>
      <c r="CK64" s="160" t="e">
        <f t="shared" si="36"/>
        <v>#DIV/0!</v>
      </c>
    </row>
    <row r="65" spans="1:89">
      <c r="A65" s="538"/>
      <c r="B65" s="541"/>
      <c r="C65" s="580"/>
      <c r="D65" s="84"/>
      <c r="E65" s="93"/>
      <c r="F65" s="162">
        <f>'04_R5受診者数'!H58</f>
        <v>0</v>
      </c>
      <c r="G65" s="228"/>
      <c r="H65" s="23"/>
      <c r="I65" s="23"/>
      <c r="J65" s="23"/>
      <c r="K65" s="23"/>
      <c r="L65" s="23"/>
      <c r="M65" s="23"/>
      <c r="N65" s="23"/>
      <c r="O65" s="26"/>
      <c r="P65" s="24"/>
      <c r="Q65" s="23"/>
      <c r="R65" s="23"/>
      <c r="S65" s="206"/>
      <c r="T65" s="387"/>
      <c r="U65" s="538"/>
      <c r="V65" s="541"/>
      <c r="W65" s="580"/>
      <c r="X65" s="295"/>
      <c r="Y65" s="295"/>
      <c r="Z65" s="162">
        <f>'04_R5受診者数'!I58</f>
        <v>0</v>
      </c>
      <c r="AA65" s="228"/>
      <c r="AB65" s="23"/>
      <c r="AC65" s="23"/>
      <c r="AD65" s="23"/>
      <c r="AE65" s="23"/>
      <c r="AF65" s="23"/>
      <c r="AG65" s="23"/>
      <c r="AH65" s="23"/>
      <c r="AI65" s="26"/>
      <c r="AJ65" s="24"/>
      <c r="AK65" s="23"/>
      <c r="AL65" s="23"/>
      <c r="AM65" s="206"/>
      <c r="AN65" s="387"/>
      <c r="AO65" s="538"/>
      <c r="AP65" s="541"/>
      <c r="AQ65" s="580"/>
      <c r="AR65" s="84"/>
      <c r="AS65" s="84"/>
      <c r="AT65" s="162">
        <f>'04_R5受診者数'!J58</f>
        <v>0</v>
      </c>
      <c r="AU65" s="228"/>
      <c r="AV65" s="23"/>
      <c r="AW65" s="23"/>
      <c r="AX65" s="23"/>
      <c r="AY65" s="23"/>
      <c r="AZ65" s="23"/>
      <c r="BA65" s="23"/>
      <c r="BB65" s="23"/>
      <c r="BC65" s="26"/>
      <c r="BD65" s="24"/>
      <c r="BE65" s="23"/>
      <c r="BF65" s="23"/>
      <c r="BG65" s="206"/>
      <c r="BI65" s="538"/>
      <c r="BJ65" s="541"/>
      <c r="BK65" s="580"/>
      <c r="BL65" s="295"/>
      <c r="BM65" s="295"/>
      <c r="BN65" s="162">
        <f>'04_R5受診者数'!K58</f>
        <v>0</v>
      </c>
      <c r="BO65" s="228"/>
      <c r="BP65" s="23"/>
      <c r="BQ65" s="23"/>
      <c r="BR65" s="23"/>
      <c r="BS65" s="23"/>
      <c r="BT65" s="23"/>
      <c r="BU65" s="23"/>
      <c r="BV65" s="23"/>
      <c r="BW65" s="26"/>
      <c r="BX65" s="24"/>
      <c r="BY65" s="23"/>
      <c r="BZ65" s="23"/>
      <c r="CA65" s="206"/>
      <c r="CC65" s="38"/>
      <c r="CD65" s="36" t="s">
        <v>17</v>
      </c>
      <c r="CE65" s="160" t="e">
        <f t="shared" si="30"/>
        <v>#DIV/0!</v>
      </c>
      <c r="CF65" s="160" t="e">
        <f t="shared" si="31"/>
        <v>#DIV/0!</v>
      </c>
      <c r="CG65" s="160" t="e">
        <f t="shared" si="32"/>
        <v>#DIV/0!</v>
      </c>
      <c r="CH65" s="160" t="e">
        <f t="shared" si="33"/>
        <v>#DIV/0!</v>
      </c>
      <c r="CI65" s="161" t="e">
        <f t="shared" si="34"/>
        <v>#DIV/0!</v>
      </c>
      <c r="CJ65" s="160" t="e">
        <f t="shared" si="35"/>
        <v>#DIV/0!</v>
      </c>
      <c r="CK65" s="160" t="e">
        <f t="shared" si="36"/>
        <v>#DIV/0!</v>
      </c>
    </row>
    <row r="66" spans="1:89">
      <c r="A66" s="538"/>
      <c r="B66" s="540" t="s">
        <v>17</v>
      </c>
      <c r="C66" s="579"/>
      <c r="D66" s="84"/>
      <c r="E66" s="93"/>
      <c r="F66" s="362">
        <f>'04_R5受診者数'!H59</f>
        <v>0</v>
      </c>
      <c r="G66" s="229"/>
      <c r="H66" s="102"/>
      <c r="I66" s="102"/>
      <c r="J66" s="102"/>
      <c r="K66" s="102"/>
      <c r="L66" s="102"/>
      <c r="M66" s="102"/>
      <c r="N66" s="102"/>
      <c r="O66" s="106"/>
      <c r="P66" s="102"/>
      <c r="Q66" s="102"/>
      <c r="R66" s="102"/>
      <c r="S66" s="205"/>
      <c r="T66" s="387"/>
      <c r="U66" s="538"/>
      <c r="V66" s="540" t="s">
        <v>17</v>
      </c>
      <c r="W66" s="579"/>
      <c r="X66" s="295"/>
      <c r="Y66" s="295"/>
      <c r="Z66" s="362">
        <f>'04_R5受診者数'!I59</f>
        <v>0</v>
      </c>
      <c r="AA66" s="229"/>
      <c r="AB66" s="102"/>
      <c r="AC66" s="102"/>
      <c r="AD66" s="102"/>
      <c r="AE66" s="102"/>
      <c r="AF66" s="102"/>
      <c r="AG66" s="102"/>
      <c r="AH66" s="102"/>
      <c r="AI66" s="106"/>
      <c r="AJ66" s="102"/>
      <c r="AK66" s="102"/>
      <c r="AL66" s="102"/>
      <c r="AM66" s="205"/>
      <c r="AN66" s="387"/>
      <c r="AO66" s="538"/>
      <c r="AP66" s="540" t="s">
        <v>17</v>
      </c>
      <c r="AQ66" s="579"/>
      <c r="AR66" s="84"/>
      <c r="AS66" s="84"/>
      <c r="AT66" s="362">
        <f>'04_R5受診者数'!J59</f>
        <v>0</v>
      </c>
      <c r="AU66" s="229"/>
      <c r="AV66" s="102"/>
      <c r="AW66" s="102"/>
      <c r="AX66" s="102"/>
      <c r="AY66" s="102"/>
      <c r="AZ66" s="102"/>
      <c r="BA66" s="102"/>
      <c r="BB66" s="102"/>
      <c r="BC66" s="106"/>
      <c r="BD66" s="102"/>
      <c r="BE66" s="102"/>
      <c r="BF66" s="102"/>
      <c r="BG66" s="205"/>
      <c r="BI66" s="538"/>
      <c r="BJ66" s="540" t="s">
        <v>17</v>
      </c>
      <c r="BK66" s="579"/>
      <c r="BL66" s="295"/>
      <c r="BM66" s="295"/>
      <c r="BN66" s="362">
        <f>'04_R5受診者数'!K59</f>
        <v>0</v>
      </c>
      <c r="BO66" s="229"/>
      <c r="BP66" s="102"/>
      <c r="BQ66" s="102"/>
      <c r="BR66" s="102"/>
      <c r="BS66" s="102"/>
      <c r="BT66" s="102"/>
      <c r="BU66" s="102"/>
      <c r="BV66" s="102"/>
      <c r="BW66" s="106"/>
      <c r="BX66" s="102"/>
      <c r="BY66" s="102"/>
      <c r="BZ66" s="102"/>
      <c r="CA66" s="205"/>
      <c r="CC66" s="70"/>
      <c r="CD66" s="36" t="s">
        <v>9</v>
      </c>
      <c r="CE66" s="160" t="e">
        <f t="shared" si="30"/>
        <v>#DIV/0!</v>
      </c>
      <c r="CF66" s="160" t="e">
        <f t="shared" si="31"/>
        <v>#DIV/0!</v>
      </c>
      <c r="CG66" s="160" t="e">
        <f t="shared" si="32"/>
        <v>#DIV/0!</v>
      </c>
      <c r="CH66" s="160" t="e">
        <f t="shared" si="33"/>
        <v>#DIV/0!</v>
      </c>
      <c r="CI66" s="161" t="e">
        <f t="shared" si="34"/>
        <v>#DIV/0!</v>
      </c>
      <c r="CJ66" s="160" t="e">
        <f t="shared" si="35"/>
        <v>#DIV/0!</v>
      </c>
      <c r="CK66" s="160" t="e">
        <f t="shared" si="36"/>
        <v>#DIV/0!</v>
      </c>
    </row>
    <row r="67" spans="1:89">
      <c r="A67" s="538"/>
      <c r="B67" s="541"/>
      <c r="C67" s="580"/>
      <c r="D67" s="84"/>
      <c r="E67" s="93"/>
      <c r="F67" s="162">
        <f>'04_R5受診者数'!H60</f>
        <v>0</v>
      </c>
      <c r="G67" s="228"/>
      <c r="H67" s="24"/>
      <c r="I67" s="24"/>
      <c r="J67" s="24"/>
      <c r="K67" s="24"/>
      <c r="L67" s="24"/>
      <c r="M67" s="24"/>
      <c r="N67" s="24"/>
      <c r="O67" s="53"/>
      <c r="P67" s="24"/>
      <c r="Q67" s="24"/>
      <c r="R67" s="24"/>
      <c r="S67" s="206"/>
      <c r="T67" s="387"/>
      <c r="U67" s="538"/>
      <c r="V67" s="541"/>
      <c r="W67" s="580"/>
      <c r="X67" s="295"/>
      <c r="Y67" s="295"/>
      <c r="Z67" s="162">
        <f>'04_R5受診者数'!I60</f>
        <v>0</v>
      </c>
      <c r="AA67" s="228"/>
      <c r="AB67" s="24"/>
      <c r="AC67" s="24"/>
      <c r="AD67" s="24"/>
      <c r="AE67" s="24"/>
      <c r="AF67" s="24"/>
      <c r="AG67" s="24"/>
      <c r="AH67" s="24"/>
      <c r="AI67" s="53"/>
      <c r="AJ67" s="24"/>
      <c r="AK67" s="24"/>
      <c r="AL67" s="24"/>
      <c r="AM67" s="206"/>
      <c r="AN67" s="387"/>
      <c r="AO67" s="538"/>
      <c r="AP67" s="541"/>
      <c r="AQ67" s="580"/>
      <c r="AR67" s="84"/>
      <c r="AS67" s="84"/>
      <c r="AT67" s="162">
        <f>'04_R5受診者数'!J60</f>
        <v>0</v>
      </c>
      <c r="AU67" s="228"/>
      <c r="AV67" s="24"/>
      <c r="AW67" s="24"/>
      <c r="AX67" s="24"/>
      <c r="AY67" s="24"/>
      <c r="AZ67" s="24"/>
      <c r="BA67" s="24"/>
      <c r="BB67" s="24"/>
      <c r="BC67" s="53"/>
      <c r="BD67" s="24"/>
      <c r="BE67" s="24"/>
      <c r="BF67" s="24"/>
      <c r="BG67" s="206"/>
      <c r="BI67" s="538"/>
      <c r="BJ67" s="541"/>
      <c r="BK67" s="580"/>
      <c r="BL67" s="295"/>
      <c r="BM67" s="295"/>
      <c r="BN67" s="162">
        <f>'04_R5受診者数'!K60</f>
        <v>0</v>
      </c>
      <c r="BO67" s="228"/>
      <c r="BP67" s="24"/>
      <c r="BQ67" s="24"/>
      <c r="BR67" s="24"/>
      <c r="BS67" s="24"/>
      <c r="BT67" s="24"/>
      <c r="BU67" s="24"/>
      <c r="BV67" s="24"/>
      <c r="BW67" s="53"/>
      <c r="BX67" s="24"/>
      <c r="BY67" s="24"/>
      <c r="BZ67" s="24"/>
      <c r="CA67" s="206"/>
      <c r="CC67" s="36" t="s">
        <v>3</v>
      </c>
      <c r="CD67" s="36" t="s">
        <v>16</v>
      </c>
      <c r="CE67" s="160" t="e">
        <f t="shared" si="30"/>
        <v>#DIV/0!</v>
      </c>
      <c r="CF67" s="160" t="e">
        <f t="shared" si="31"/>
        <v>#DIV/0!</v>
      </c>
      <c r="CG67" s="160" t="e">
        <f t="shared" si="32"/>
        <v>#DIV/0!</v>
      </c>
      <c r="CH67" s="160" t="e">
        <f t="shared" si="33"/>
        <v>#DIV/0!</v>
      </c>
      <c r="CI67" s="161" t="e">
        <f t="shared" si="34"/>
        <v>#DIV/0!</v>
      </c>
      <c r="CJ67" s="160" t="e">
        <f t="shared" si="35"/>
        <v>#DIV/0!</v>
      </c>
      <c r="CK67" s="160" t="e">
        <f t="shared" si="36"/>
        <v>#DIV/0!</v>
      </c>
    </row>
    <row r="68" spans="1:89">
      <c r="A68" s="538"/>
      <c r="B68" s="540" t="s">
        <v>9</v>
      </c>
      <c r="C68" s="579"/>
      <c r="D68" s="84"/>
      <c r="E68" s="93"/>
      <c r="F68" s="362">
        <f>'04_R5受診者数'!H61</f>
        <v>0</v>
      </c>
      <c r="G68" s="201"/>
      <c r="H68" s="110"/>
      <c r="I68" s="110"/>
      <c r="J68" s="110"/>
      <c r="K68" s="110"/>
      <c r="L68" s="110"/>
      <c r="M68" s="110"/>
      <c r="N68" s="110"/>
      <c r="O68" s="112"/>
      <c r="P68" s="110"/>
      <c r="Q68" s="110"/>
      <c r="R68" s="110"/>
      <c r="S68" s="220"/>
      <c r="T68" s="388"/>
      <c r="U68" s="538"/>
      <c r="V68" s="540" t="s">
        <v>9</v>
      </c>
      <c r="W68" s="579"/>
      <c r="X68" s="295"/>
      <c r="Y68" s="295"/>
      <c r="Z68" s="362">
        <f>'04_R5受診者数'!I61</f>
        <v>0</v>
      </c>
      <c r="AA68" s="201"/>
      <c r="AB68" s="110"/>
      <c r="AC68" s="110"/>
      <c r="AD68" s="110"/>
      <c r="AE68" s="110"/>
      <c r="AF68" s="110"/>
      <c r="AG68" s="110"/>
      <c r="AH68" s="110"/>
      <c r="AI68" s="112"/>
      <c r="AJ68" s="110"/>
      <c r="AK68" s="110"/>
      <c r="AL68" s="110"/>
      <c r="AM68" s="220"/>
      <c r="AN68" s="388"/>
      <c r="AO68" s="538"/>
      <c r="AP68" s="540" t="s">
        <v>9</v>
      </c>
      <c r="AQ68" s="579"/>
      <c r="AR68" s="84"/>
      <c r="AS68" s="84"/>
      <c r="AT68" s="362">
        <f>'04_R5受診者数'!J61</f>
        <v>0</v>
      </c>
      <c r="AU68" s="201"/>
      <c r="AV68" s="110"/>
      <c r="AW68" s="110"/>
      <c r="AX68" s="110"/>
      <c r="AY68" s="110"/>
      <c r="AZ68" s="110"/>
      <c r="BA68" s="110"/>
      <c r="BB68" s="110"/>
      <c r="BC68" s="112"/>
      <c r="BD68" s="110"/>
      <c r="BE68" s="110"/>
      <c r="BF68" s="110"/>
      <c r="BG68" s="220"/>
      <c r="BI68" s="538"/>
      <c r="BJ68" s="540" t="s">
        <v>9</v>
      </c>
      <c r="BK68" s="579"/>
      <c r="BL68" s="295"/>
      <c r="BM68" s="295"/>
      <c r="BN68" s="362">
        <f>'04_R5受診者数'!K61</f>
        <v>0</v>
      </c>
      <c r="BO68" s="201"/>
      <c r="BP68" s="110"/>
      <c r="BQ68" s="110"/>
      <c r="BR68" s="110"/>
      <c r="BS68" s="110"/>
      <c r="BT68" s="110"/>
      <c r="BU68" s="110"/>
      <c r="BV68" s="110"/>
      <c r="BW68" s="112"/>
      <c r="BX68" s="110"/>
      <c r="BY68" s="110"/>
      <c r="BZ68" s="110"/>
      <c r="CA68" s="220"/>
      <c r="CC68" s="38"/>
      <c r="CD68" s="36" t="s">
        <v>17</v>
      </c>
      <c r="CE68" s="160" t="e">
        <f t="shared" si="30"/>
        <v>#DIV/0!</v>
      </c>
      <c r="CF68" s="160" t="e">
        <f t="shared" si="31"/>
        <v>#DIV/0!</v>
      </c>
      <c r="CG68" s="160" t="e">
        <f t="shared" si="32"/>
        <v>#DIV/0!</v>
      </c>
      <c r="CH68" s="160" t="e">
        <f t="shared" si="33"/>
        <v>#DIV/0!</v>
      </c>
      <c r="CI68" s="161" t="e">
        <f t="shared" si="34"/>
        <v>#DIV/0!</v>
      </c>
      <c r="CJ68" s="160" t="e">
        <f t="shared" si="35"/>
        <v>#DIV/0!</v>
      </c>
      <c r="CK68" s="160" t="e">
        <f t="shared" si="36"/>
        <v>#DIV/0!</v>
      </c>
    </row>
    <row r="69" spans="1:89">
      <c r="A69" s="539"/>
      <c r="B69" s="541"/>
      <c r="C69" s="580"/>
      <c r="D69" s="416">
        <f>'04_R5受診者数'!D62</f>
        <v>0</v>
      </c>
      <c r="E69" s="416">
        <f>'04_R5受診者数'!E62</f>
        <v>0</v>
      </c>
      <c r="F69" s="389">
        <f>'04_R5受診者数'!H62</f>
        <v>0</v>
      </c>
      <c r="G69" s="203"/>
      <c r="H69" s="108"/>
      <c r="I69" s="108"/>
      <c r="J69" s="108"/>
      <c r="K69" s="108"/>
      <c r="L69" s="108"/>
      <c r="M69" s="108"/>
      <c r="N69" s="108"/>
      <c r="O69" s="107"/>
      <c r="P69" s="109"/>
      <c r="Q69" s="108"/>
      <c r="R69" s="108"/>
      <c r="S69" s="214"/>
      <c r="T69" s="388"/>
      <c r="U69" s="539"/>
      <c r="V69" s="541"/>
      <c r="W69" s="580"/>
      <c r="X69" s="416">
        <f>'04_R5受診者数'!F62</f>
        <v>0</v>
      </c>
      <c r="Y69" s="416">
        <f>'04_R5受診者数'!G62</f>
        <v>0</v>
      </c>
      <c r="Z69" s="389">
        <f>'04_R5受診者数'!I62</f>
        <v>0</v>
      </c>
      <c r="AA69" s="203"/>
      <c r="AB69" s="108"/>
      <c r="AC69" s="108"/>
      <c r="AD69" s="108"/>
      <c r="AE69" s="108"/>
      <c r="AF69" s="108"/>
      <c r="AG69" s="108"/>
      <c r="AH69" s="108"/>
      <c r="AI69" s="107"/>
      <c r="AJ69" s="109"/>
      <c r="AK69" s="108"/>
      <c r="AL69" s="108"/>
      <c r="AM69" s="214"/>
      <c r="AN69" s="388"/>
      <c r="AO69" s="539"/>
      <c r="AP69" s="541"/>
      <c r="AQ69" s="580"/>
      <c r="AR69" s="416">
        <f>'04_R5受診者数'!D62</f>
        <v>0</v>
      </c>
      <c r="AS69" s="416">
        <f>'04_R5受診者数'!E62</f>
        <v>0</v>
      </c>
      <c r="AT69" s="389">
        <f>'04_R5受診者数'!J62</f>
        <v>0</v>
      </c>
      <c r="AU69" s="203"/>
      <c r="AV69" s="108"/>
      <c r="AW69" s="108"/>
      <c r="AX69" s="108"/>
      <c r="AY69" s="108"/>
      <c r="AZ69" s="108"/>
      <c r="BA69" s="108"/>
      <c r="BB69" s="108"/>
      <c r="BC69" s="107"/>
      <c r="BD69" s="109"/>
      <c r="BE69" s="108"/>
      <c r="BF69" s="108"/>
      <c r="BG69" s="214"/>
      <c r="BI69" s="539"/>
      <c r="BJ69" s="541"/>
      <c r="BK69" s="580"/>
      <c r="BL69" s="416">
        <f>'04_R5受診者数'!F62</f>
        <v>0</v>
      </c>
      <c r="BM69" s="416">
        <f>'04_R5受診者数'!G62</f>
        <v>0</v>
      </c>
      <c r="BN69" s="389">
        <f>'04_R5受診者数'!K62</f>
        <v>0</v>
      </c>
      <c r="BO69" s="203"/>
      <c r="BP69" s="108"/>
      <c r="BQ69" s="108"/>
      <c r="BR69" s="108"/>
      <c r="BS69" s="108"/>
      <c r="BT69" s="108"/>
      <c r="BU69" s="108"/>
      <c r="BV69" s="108"/>
      <c r="BW69" s="107"/>
      <c r="BX69" s="109"/>
      <c r="BY69" s="108"/>
      <c r="BZ69" s="108"/>
      <c r="CA69" s="214"/>
      <c r="CC69" s="70"/>
      <c r="CD69" s="36" t="s">
        <v>9</v>
      </c>
      <c r="CE69" s="160" t="e">
        <f t="shared" si="30"/>
        <v>#DIV/0!</v>
      </c>
      <c r="CF69" s="160" t="e">
        <f t="shared" si="31"/>
        <v>#DIV/0!</v>
      </c>
      <c r="CG69" s="160" t="e">
        <f t="shared" si="32"/>
        <v>#DIV/0!</v>
      </c>
      <c r="CH69" s="160" t="e">
        <f t="shared" si="33"/>
        <v>#DIV/0!</v>
      </c>
      <c r="CI69" s="161" t="e">
        <f t="shared" si="34"/>
        <v>#DIV/0!</v>
      </c>
      <c r="CJ69" s="160" t="e">
        <f t="shared" si="35"/>
        <v>#DIV/0!</v>
      </c>
      <c r="CK69" s="160" t="e">
        <f t="shared" si="36"/>
        <v>#DIV/0!</v>
      </c>
    </row>
    <row r="70" spans="1:89">
      <c r="A70" s="538" t="s">
        <v>25</v>
      </c>
      <c r="B70" s="540" t="s">
        <v>16</v>
      </c>
      <c r="C70" s="579"/>
      <c r="D70" s="84"/>
      <c r="E70" s="93"/>
      <c r="F70" s="362">
        <f>'04_R5受診者数'!H63</f>
        <v>0</v>
      </c>
      <c r="G70" s="229"/>
      <c r="H70" s="104"/>
      <c r="I70" s="104"/>
      <c r="J70" s="104"/>
      <c r="K70" s="104"/>
      <c r="L70" s="104"/>
      <c r="M70" s="104"/>
      <c r="N70" s="104"/>
      <c r="O70" s="105"/>
      <c r="P70" s="102"/>
      <c r="Q70" s="104"/>
      <c r="R70" s="104"/>
      <c r="S70" s="205"/>
      <c r="T70" s="387"/>
      <c r="U70" s="537" t="s">
        <v>25</v>
      </c>
      <c r="V70" s="540" t="s">
        <v>16</v>
      </c>
      <c r="W70" s="579"/>
      <c r="X70" s="295"/>
      <c r="Y70" s="295"/>
      <c r="Z70" s="362">
        <f>'04_R5受診者数'!I63</f>
        <v>0</v>
      </c>
      <c r="AA70" s="229"/>
      <c r="AB70" s="104"/>
      <c r="AC70" s="104"/>
      <c r="AD70" s="104"/>
      <c r="AE70" s="104"/>
      <c r="AF70" s="104"/>
      <c r="AG70" s="104"/>
      <c r="AH70" s="104"/>
      <c r="AI70" s="105"/>
      <c r="AJ70" s="102"/>
      <c r="AK70" s="104"/>
      <c r="AL70" s="104"/>
      <c r="AM70" s="205"/>
      <c r="AN70" s="387"/>
      <c r="AO70" s="538" t="s">
        <v>25</v>
      </c>
      <c r="AP70" s="540" t="s">
        <v>16</v>
      </c>
      <c r="AQ70" s="579"/>
      <c r="AR70" s="84"/>
      <c r="AS70" s="84"/>
      <c r="AT70" s="362">
        <f>'04_R5受診者数'!J63</f>
        <v>0</v>
      </c>
      <c r="AU70" s="229"/>
      <c r="AV70" s="104"/>
      <c r="AW70" s="104"/>
      <c r="AX70" s="104"/>
      <c r="AY70" s="104"/>
      <c r="AZ70" s="104"/>
      <c r="BA70" s="104"/>
      <c r="BB70" s="104"/>
      <c r="BC70" s="105"/>
      <c r="BD70" s="102"/>
      <c r="BE70" s="104"/>
      <c r="BF70" s="104"/>
      <c r="BG70" s="205"/>
      <c r="BI70" s="538" t="s">
        <v>25</v>
      </c>
      <c r="BJ70" s="540" t="s">
        <v>16</v>
      </c>
      <c r="BK70" s="579"/>
      <c r="BL70" s="295"/>
      <c r="BM70" s="295"/>
      <c r="BN70" s="362">
        <f>'04_R5受診者数'!K63</f>
        <v>0</v>
      </c>
      <c r="BO70" s="229"/>
      <c r="BP70" s="104"/>
      <c r="BQ70" s="104"/>
      <c r="BR70" s="104"/>
      <c r="BS70" s="104"/>
      <c r="BT70" s="104"/>
      <c r="BU70" s="104"/>
      <c r="BV70" s="104"/>
      <c r="BW70" s="105"/>
      <c r="BX70" s="102"/>
      <c r="BY70" s="104"/>
      <c r="BZ70" s="104"/>
      <c r="CA70" s="205"/>
      <c r="CC70" s="36" t="s">
        <v>4</v>
      </c>
      <c r="CD70" s="36" t="s">
        <v>16</v>
      </c>
      <c r="CE70" s="160" t="e">
        <f t="shared" si="30"/>
        <v>#DIV/0!</v>
      </c>
      <c r="CF70" s="160" t="e">
        <f t="shared" si="31"/>
        <v>#DIV/0!</v>
      </c>
      <c r="CG70" s="160" t="e">
        <f t="shared" si="32"/>
        <v>#DIV/0!</v>
      </c>
      <c r="CH70" s="160" t="e">
        <f t="shared" si="33"/>
        <v>#DIV/0!</v>
      </c>
      <c r="CI70" s="161" t="e">
        <f t="shared" si="34"/>
        <v>#DIV/0!</v>
      </c>
      <c r="CJ70" s="160" t="e">
        <f t="shared" si="35"/>
        <v>#DIV/0!</v>
      </c>
      <c r="CK70" s="160" t="e">
        <f t="shared" si="36"/>
        <v>#DIV/0!</v>
      </c>
    </row>
    <row r="71" spans="1:89">
      <c r="A71" s="538"/>
      <c r="B71" s="541"/>
      <c r="C71" s="580"/>
      <c r="D71" s="84"/>
      <c r="E71" s="93"/>
      <c r="F71" s="162">
        <f>'04_R5受診者数'!H64</f>
        <v>0</v>
      </c>
      <c r="G71" s="228"/>
      <c r="H71" s="23"/>
      <c r="I71" s="23"/>
      <c r="J71" s="23"/>
      <c r="K71" s="23"/>
      <c r="L71" s="23"/>
      <c r="M71" s="23"/>
      <c r="N71" s="23"/>
      <c r="O71" s="26"/>
      <c r="P71" s="24"/>
      <c r="Q71" s="23"/>
      <c r="R71" s="23"/>
      <c r="S71" s="206"/>
      <c r="T71" s="387"/>
      <c r="U71" s="538"/>
      <c r="V71" s="541"/>
      <c r="W71" s="580"/>
      <c r="X71" s="295"/>
      <c r="Y71" s="295"/>
      <c r="Z71" s="162">
        <f>'04_R5受診者数'!I64</f>
        <v>0</v>
      </c>
      <c r="AA71" s="228"/>
      <c r="AB71" s="23"/>
      <c r="AC71" s="23"/>
      <c r="AD71" s="23"/>
      <c r="AE71" s="23"/>
      <c r="AF71" s="23"/>
      <c r="AG71" s="23"/>
      <c r="AH71" s="23"/>
      <c r="AI71" s="26"/>
      <c r="AJ71" s="24"/>
      <c r="AK71" s="23"/>
      <c r="AL71" s="23"/>
      <c r="AM71" s="206"/>
      <c r="AN71" s="387"/>
      <c r="AO71" s="538"/>
      <c r="AP71" s="541"/>
      <c r="AQ71" s="580"/>
      <c r="AR71" s="84"/>
      <c r="AS71" s="84"/>
      <c r="AT71" s="162">
        <f>'04_R5受診者数'!J64</f>
        <v>0</v>
      </c>
      <c r="AU71" s="228"/>
      <c r="AV71" s="23"/>
      <c r="AW71" s="23"/>
      <c r="AX71" s="23"/>
      <c r="AY71" s="23"/>
      <c r="AZ71" s="23"/>
      <c r="BA71" s="23"/>
      <c r="BB71" s="23"/>
      <c r="BC71" s="26"/>
      <c r="BD71" s="24"/>
      <c r="BE71" s="23"/>
      <c r="BF71" s="23"/>
      <c r="BG71" s="206"/>
      <c r="BI71" s="538"/>
      <c r="BJ71" s="541"/>
      <c r="BK71" s="580"/>
      <c r="BL71" s="295"/>
      <c r="BM71" s="295"/>
      <c r="BN71" s="162">
        <f>'04_R5受診者数'!K64</f>
        <v>0</v>
      </c>
      <c r="BO71" s="228"/>
      <c r="BP71" s="23"/>
      <c r="BQ71" s="23"/>
      <c r="BR71" s="23"/>
      <c r="BS71" s="23"/>
      <c r="BT71" s="23"/>
      <c r="BU71" s="23"/>
      <c r="BV71" s="23"/>
      <c r="BW71" s="26"/>
      <c r="BX71" s="24"/>
      <c r="BY71" s="23"/>
      <c r="BZ71" s="23"/>
      <c r="CA71" s="206"/>
      <c r="CC71" s="38"/>
      <c r="CD71" s="36" t="s">
        <v>17</v>
      </c>
      <c r="CE71" s="160" t="e">
        <f t="shared" si="30"/>
        <v>#DIV/0!</v>
      </c>
      <c r="CF71" s="160" t="e">
        <f t="shared" si="31"/>
        <v>#DIV/0!</v>
      </c>
      <c r="CG71" s="160" t="e">
        <f t="shared" si="32"/>
        <v>#DIV/0!</v>
      </c>
      <c r="CH71" s="160" t="e">
        <f t="shared" si="33"/>
        <v>#DIV/0!</v>
      </c>
      <c r="CI71" s="161" t="e">
        <f t="shared" si="34"/>
        <v>#DIV/0!</v>
      </c>
      <c r="CJ71" s="160" t="e">
        <f t="shared" si="35"/>
        <v>#DIV/0!</v>
      </c>
      <c r="CK71" s="160" t="e">
        <f t="shared" si="36"/>
        <v>#DIV/0!</v>
      </c>
    </row>
    <row r="72" spans="1:89">
      <c r="A72" s="538"/>
      <c r="B72" s="540" t="s">
        <v>17</v>
      </c>
      <c r="C72" s="579"/>
      <c r="D72" s="84"/>
      <c r="E72" s="93"/>
      <c r="F72" s="362">
        <f>'04_R5受診者数'!H65</f>
        <v>0</v>
      </c>
      <c r="G72" s="229"/>
      <c r="H72" s="102"/>
      <c r="I72" s="102"/>
      <c r="J72" s="102"/>
      <c r="K72" s="102"/>
      <c r="L72" s="102"/>
      <c r="M72" s="102"/>
      <c r="N72" s="102"/>
      <c r="O72" s="106"/>
      <c r="P72" s="102"/>
      <c r="Q72" s="102"/>
      <c r="R72" s="102"/>
      <c r="S72" s="205"/>
      <c r="T72" s="387"/>
      <c r="U72" s="538"/>
      <c r="V72" s="540" t="s">
        <v>17</v>
      </c>
      <c r="W72" s="579"/>
      <c r="X72" s="295"/>
      <c r="Y72" s="295"/>
      <c r="Z72" s="362">
        <f>'04_R5受診者数'!I65</f>
        <v>0</v>
      </c>
      <c r="AA72" s="229"/>
      <c r="AB72" s="102"/>
      <c r="AC72" s="102"/>
      <c r="AD72" s="102"/>
      <c r="AE72" s="102"/>
      <c r="AF72" s="102"/>
      <c r="AG72" s="102"/>
      <c r="AH72" s="102"/>
      <c r="AI72" s="106"/>
      <c r="AJ72" s="102"/>
      <c r="AK72" s="102"/>
      <c r="AL72" s="102"/>
      <c r="AM72" s="205"/>
      <c r="AN72" s="387"/>
      <c r="AO72" s="538"/>
      <c r="AP72" s="540" t="s">
        <v>17</v>
      </c>
      <c r="AQ72" s="579"/>
      <c r="AR72" s="84"/>
      <c r="AS72" s="84"/>
      <c r="AT72" s="362">
        <f>'04_R5受診者数'!J65</f>
        <v>0</v>
      </c>
      <c r="AU72" s="229"/>
      <c r="AV72" s="102"/>
      <c r="AW72" s="102"/>
      <c r="AX72" s="102"/>
      <c r="AY72" s="102"/>
      <c r="AZ72" s="102"/>
      <c r="BA72" s="102"/>
      <c r="BB72" s="102"/>
      <c r="BC72" s="106"/>
      <c r="BD72" s="102"/>
      <c r="BE72" s="102"/>
      <c r="BF72" s="102"/>
      <c r="BG72" s="205"/>
      <c r="BI72" s="538"/>
      <c r="BJ72" s="540" t="s">
        <v>17</v>
      </c>
      <c r="BK72" s="579"/>
      <c r="BL72" s="295"/>
      <c r="BM72" s="295"/>
      <c r="BN72" s="362">
        <f>'04_R5受診者数'!K65</f>
        <v>0</v>
      </c>
      <c r="BO72" s="229"/>
      <c r="BP72" s="102"/>
      <c r="BQ72" s="102"/>
      <c r="BR72" s="102"/>
      <c r="BS72" s="102"/>
      <c r="BT72" s="102"/>
      <c r="BU72" s="102"/>
      <c r="BV72" s="102"/>
      <c r="BW72" s="106"/>
      <c r="BX72" s="102"/>
      <c r="BY72" s="102"/>
      <c r="BZ72" s="102"/>
      <c r="CA72" s="205"/>
      <c r="CC72" s="70"/>
      <c r="CD72" s="36" t="s">
        <v>9</v>
      </c>
      <c r="CE72" s="160" t="e">
        <f t="shared" si="30"/>
        <v>#DIV/0!</v>
      </c>
      <c r="CF72" s="160" t="e">
        <f t="shared" si="31"/>
        <v>#DIV/0!</v>
      </c>
      <c r="CG72" s="160" t="e">
        <f t="shared" si="32"/>
        <v>#DIV/0!</v>
      </c>
      <c r="CH72" s="160" t="e">
        <f t="shared" si="33"/>
        <v>#DIV/0!</v>
      </c>
      <c r="CI72" s="161" t="e">
        <f t="shared" si="34"/>
        <v>#DIV/0!</v>
      </c>
      <c r="CJ72" s="160" t="e">
        <f t="shared" si="35"/>
        <v>#DIV/0!</v>
      </c>
      <c r="CK72" s="160" t="e">
        <f t="shared" si="36"/>
        <v>#DIV/0!</v>
      </c>
    </row>
    <row r="73" spans="1:89">
      <c r="A73" s="538"/>
      <c r="B73" s="541"/>
      <c r="C73" s="580"/>
      <c r="D73" s="84"/>
      <c r="E73" s="93"/>
      <c r="F73" s="162">
        <f>'04_R5受診者数'!H66</f>
        <v>0</v>
      </c>
      <c r="G73" s="228"/>
      <c r="H73" s="24"/>
      <c r="I73" s="24"/>
      <c r="J73" s="24"/>
      <c r="K73" s="24"/>
      <c r="L73" s="24"/>
      <c r="M73" s="24"/>
      <c r="N73" s="24"/>
      <c r="O73" s="53"/>
      <c r="P73" s="24"/>
      <c r="Q73" s="24"/>
      <c r="R73" s="24"/>
      <c r="S73" s="206"/>
      <c r="T73" s="387"/>
      <c r="U73" s="538"/>
      <c r="V73" s="541"/>
      <c r="W73" s="580"/>
      <c r="X73" s="295"/>
      <c r="Y73" s="295"/>
      <c r="Z73" s="162">
        <f>'04_R5受診者数'!I66</f>
        <v>0</v>
      </c>
      <c r="AA73" s="228"/>
      <c r="AB73" s="24"/>
      <c r="AC73" s="24"/>
      <c r="AD73" s="24"/>
      <c r="AE73" s="24"/>
      <c r="AF73" s="24"/>
      <c r="AG73" s="24"/>
      <c r="AH73" s="24"/>
      <c r="AI73" s="53"/>
      <c r="AJ73" s="24"/>
      <c r="AK73" s="24"/>
      <c r="AL73" s="24"/>
      <c r="AM73" s="206"/>
      <c r="AN73" s="387"/>
      <c r="AO73" s="538"/>
      <c r="AP73" s="541"/>
      <c r="AQ73" s="580"/>
      <c r="AR73" s="84"/>
      <c r="AS73" s="84"/>
      <c r="AT73" s="162">
        <f>'04_R5受診者数'!J66</f>
        <v>0</v>
      </c>
      <c r="AU73" s="228"/>
      <c r="AV73" s="24"/>
      <c r="AW73" s="24"/>
      <c r="AX73" s="24"/>
      <c r="AY73" s="24"/>
      <c r="AZ73" s="24"/>
      <c r="BA73" s="24"/>
      <c r="BB73" s="24"/>
      <c r="BC73" s="53"/>
      <c r="BD73" s="24"/>
      <c r="BE73" s="24"/>
      <c r="BF73" s="24"/>
      <c r="BG73" s="206"/>
      <c r="BI73" s="538"/>
      <c r="BJ73" s="541"/>
      <c r="BK73" s="580"/>
      <c r="BL73" s="295"/>
      <c r="BM73" s="295"/>
      <c r="BN73" s="162">
        <f>'04_R5受診者数'!K66</f>
        <v>0</v>
      </c>
      <c r="BO73" s="228"/>
      <c r="BP73" s="24"/>
      <c r="BQ73" s="24"/>
      <c r="BR73" s="24"/>
      <c r="BS73" s="24"/>
      <c r="BT73" s="24"/>
      <c r="BU73" s="24"/>
      <c r="BV73" s="24"/>
      <c r="BW73" s="53"/>
      <c r="BX73" s="24"/>
      <c r="BY73" s="24"/>
      <c r="BZ73" s="24"/>
      <c r="CA73" s="206"/>
      <c r="CC73" s="36" t="s">
        <v>5</v>
      </c>
      <c r="CD73" s="36" t="s">
        <v>16</v>
      </c>
      <c r="CE73" s="160" t="e">
        <f t="shared" si="30"/>
        <v>#DIV/0!</v>
      </c>
      <c r="CF73" s="160" t="e">
        <f t="shared" si="31"/>
        <v>#DIV/0!</v>
      </c>
      <c r="CG73" s="160" t="e">
        <f t="shared" si="32"/>
        <v>#DIV/0!</v>
      </c>
      <c r="CH73" s="160" t="e">
        <f t="shared" si="33"/>
        <v>#DIV/0!</v>
      </c>
      <c r="CI73" s="161" t="e">
        <f t="shared" si="34"/>
        <v>#DIV/0!</v>
      </c>
      <c r="CJ73" s="160" t="e">
        <f t="shared" si="35"/>
        <v>#DIV/0!</v>
      </c>
      <c r="CK73" s="160" t="e">
        <f t="shared" si="36"/>
        <v>#DIV/0!</v>
      </c>
    </row>
    <row r="74" spans="1:89">
      <c r="A74" s="538"/>
      <c r="B74" s="540" t="s">
        <v>9</v>
      </c>
      <c r="C74" s="579"/>
      <c r="D74" s="84"/>
      <c r="E74" s="93"/>
      <c r="F74" s="362">
        <f>'04_R5受診者数'!H67</f>
        <v>0</v>
      </c>
      <c r="G74" s="201"/>
      <c r="H74" s="110"/>
      <c r="I74" s="110"/>
      <c r="J74" s="110"/>
      <c r="K74" s="110"/>
      <c r="L74" s="110"/>
      <c r="M74" s="110"/>
      <c r="N74" s="110"/>
      <c r="O74" s="112"/>
      <c r="P74" s="110"/>
      <c r="Q74" s="110"/>
      <c r="R74" s="110"/>
      <c r="S74" s="220"/>
      <c r="T74" s="388"/>
      <c r="U74" s="538"/>
      <c r="V74" s="540" t="s">
        <v>9</v>
      </c>
      <c r="W74" s="579"/>
      <c r="X74" s="295"/>
      <c r="Y74" s="295"/>
      <c r="Z74" s="362">
        <f>'04_R5受診者数'!I67</f>
        <v>0</v>
      </c>
      <c r="AA74" s="201"/>
      <c r="AB74" s="110"/>
      <c r="AC74" s="110"/>
      <c r="AD74" s="110"/>
      <c r="AE74" s="110"/>
      <c r="AF74" s="110"/>
      <c r="AG74" s="110"/>
      <c r="AH74" s="110"/>
      <c r="AI74" s="112"/>
      <c r="AJ74" s="110"/>
      <c r="AK74" s="110"/>
      <c r="AL74" s="110"/>
      <c r="AM74" s="220"/>
      <c r="AN74" s="388"/>
      <c r="AO74" s="538"/>
      <c r="AP74" s="540" t="s">
        <v>9</v>
      </c>
      <c r="AQ74" s="579"/>
      <c r="AR74" s="84"/>
      <c r="AS74" s="84"/>
      <c r="AT74" s="362">
        <f>'04_R5受診者数'!J67</f>
        <v>0</v>
      </c>
      <c r="AU74" s="201"/>
      <c r="AV74" s="110"/>
      <c r="AW74" s="110"/>
      <c r="AX74" s="110"/>
      <c r="AY74" s="110"/>
      <c r="AZ74" s="110"/>
      <c r="BA74" s="110"/>
      <c r="BB74" s="110"/>
      <c r="BC74" s="112"/>
      <c r="BD74" s="110"/>
      <c r="BE74" s="110"/>
      <c r="BF74" s="110"/>
      <c r="BG74" s="220"/>
      <c r="BI74" s="538"/>
      <c r="BJ74" s="540" t="s">
        <v>9</v>
      </c>
      <c r="BK74" s="579"/>
      <c r="BL74" s="295"/>
      <c r="BM74" s="295"/>
      <c r="BN74" s="362">
        <f>'04_R5受診者数'!K67</f>
        <v>0</v>
      </c>
      <c r="BO74" s="201"/>
      <c r="BP74" s="110"/>
      <c r="BQ74" s="110"/>
      <c r="BR74" s="110"/>
      <c r="BS74" s="110"/>
      <c r="BT74" s="110"/>
      <c r="BU74" s="110"/>
      <c r="BV74" s="110"/>
      <c r="BW74" s="112"/>
      <c r="BX74" s="110"/>
      <c r="BY74" s="110"/>
      <c r="BZ74" s="110"/>
      <c r="CA74" s="220"/>
      <c r="CC74" s="38"/>
      <c r="CD74" s="36" t="s">
        <v>17</v>
      </c>
      <c r="CE74" s="160" t="e">
        <f t="shared" si="30"/>
        <v>#DIV/0!</v>
      </c>
      <c r="CF74" s="160" t="e">
        <f t="shared" si="31"/>
        <v>#DIV/0!</v>
      </c>
      <c r="CG74" s="160" t="e">
        <f t="shared" si="32"/>
        <v>#DIV/0!</v>
      </c>
      <c r="CH74" s="160" t="e">
        <f t="shared" si="33"/>
        <v>#DIV/0!</v>
      </c>
      <c r="CI74" s="161" t="e">
        <f t="shared" si="34"/>
        <v>#DIV/0!</v>
      </c>
      <c r="CJ74" s="160" t="e">
        <f t="shared" si="35"/>
        <v>#DIV/0!</v>
      </c>
      <c r="CK74" s="160" t="e">
        <f t="shared" si="36"/>
        <v>#DIV/0!</v>
      </c>
    </row>
    <row r="75" spans="1:89" ht="13.8" thickBot="1">
      <c r="A75" s="539"/>
      <c r="B75" s="541"/>
      <c r="C75" s="580"/>
      <c r="D75" s="417"/>
      <c r="E75" s="417"/>
      <c r="F75" s="389">
        <f>'04_R5受診者数'!H68</f>
        <v>0</v>
      </c>
      <c r="G75" s="207"/>
      <c r="H75" s="218"/>
      <c r="I75" s="218"/>
      <c r="J75" s="218"/>
      <c r="K75" s="218"/>
      <c r="L75" s="218"/>
      <c r="M75" s="218"/>
      <c r="N75" s="218"/>
      <c r="O75" s="232"/>
      <c r="P75" s="208"/>
      <c r="Q75" s="218"/>
      <c r="R75" s="218"/>
      <c r="S75" s="233"/>
      <c r="T75" s="391"/>
      <c r="U75" s="539"/>
      <c r="V75" s="541"/>
      <c r="W75" s="580"/>
      <c r="X75" s="417"/>
      <c r="Y75" s="417"/>
      <c r="Z75" s="389">
        <f>'04_R5受診者数'!I68</f>
        <v>0</v>
      </c>
      <c r="AA75" s="207"/>
      <c r="AB75" s="218"/>
      <c r="AC75" s="218"/>
      <c r="AD75" s="218"/>
      <c r="AE75" s="218"/>
      <c r="AF75" s="218"/>
      <c r="AG75" s="218"/>
      <c r="AH75" s="218"/>
      <c r="AI75" s="232"/>
      <c r="AJ75" s="208"/>
      <c r="AK75" s="218"/>
      <c r="AL75" s="218"/>
      <c r="AM75" s="233"/>
      <c r="AN75" s="388"/>
      <c r="AO75" s="539"/>
      <c r="AP75" s="541"/>
      <c r="AQ75" s="580"/>
      <c r="AR75" s="417"/>
      <c r="AS75" s="417"/>
      <c r="AT75" s="389">
        <f>'04_R5受診者数'!J68</f>
        <v>0</v>
      </c>
      <c r="AU75" s="207"/>
      <c r="AV75" s="218"/>
      <c r="AW75" s="218"/>
      <c r="AX75" s="218"/>
      <c r="AY75" s="218"/>
      <c r="AZ75" s="218"/>
      <c r="BA75" s="218"/>
      <c r="BB75" s="218"/>
      <c r="BC75" s="232"/>
      <c r="BD75" s="208"/>
      <c r="BE75" s="218"/>
      <c r="BF75" s="218"/>
      <c r="BG75" s="233"/>
      <c r="BI75" s="539"/>
      <c r="BJ75" s="541"/>
      <c r="BK75" s="580"/>
      <c r="BL75" s="417"/>
      <c r="BM75" s="417"/>
      <c r="BN75" s="389">
        <f>'04_R5受診者数'!K68</f>
        <v>0</v>
      </c>
      <c r="BO75" s="207"/>
      <c r="BP75" s="218"/>
      <c r="BQ75" s="218"/>
      <c r="BR75" s="218"/>
      <c r="BS75" s="218"/>
      <c r="BT75" s="218"/>
      <c r="BU75" s="218"/>
      <c r="BV75" s="218"/>
      <c r="BW75" s="232"/>
      <c r="BX75" s="208"/>
      <c r="BY75" s="218"/>
      <c r="BZ75" s="218"/>
      <c r="CA75" s="233"/>
      <c r="CC75" s="70"/>
      <c r="CD75" s="36" t="s">
        <v>9</v>
      </c>
      <c r="CE75" s="160" t="e">
        <f t="shared" si="30"/>
        <v>#DIV/0!</v>
      </c>
      <c r="CF75" s="160" t="e">
        <f t="shared" si="31"/>
        <v>#DIV/0!</v>
      </c>
      <c r="CG75" s="160" t="e">
        <f t="shared" si="32"/>
        <v>#DIV/0!</v>
      </c>
      <c r="CH75" s="160" t="e">
        <f t="shared" si="33"/>
        <v>#DIV/0!</v>
      </c>
      <c r="CI75" s="161" t="e">
        <f t="shared" si="34"/>
        <v>#DIV/0!</v>
      </c>
      <c r="CJ75" s="160" t="e">
        <f t="shared" si="35"/>
        <v>#DIV/0!</v>
      </c>
      <c r="CK75" s="160" t="e">
        <f t="shared" si="36"/>
        <v>#DIV/0!</v>
      </c>
    </row>
    <row r="76" spans="1:89" ht="14.25" customHeight="1" thickTop="1">
      <c r="A76" s="537" t="s">
        <v>142</v>
      </c>
      <c r="B76" s="540" t="s">
        <v>16</v>
      </c>
      <c r="C76" s="579"/>
      <c r="D76" s="84"/>
      <c r="E76" s="93"/>
      <c r="F76" s="362">
        <f>'04_R5受診者数'!H69</f>
        <v>0</v>
      </c>
      <c r="G76" s="331"/>
      <c r="H76" s="332"/>
      <c r="I76" s="332"/>
      <c r="J76" s="332"/>
      <c r="K76" s="332"/>
      <c r="L76" s="332"/>
      <c r="M76" s="332"/>
      <c r="N76" s="332"/>
      <c r="O76" s="392"/>
      <c r="P76" s="332"/>
      <c r="Q76" s="332"/>
      <c r="R76" s="332"/>
      <c r="S76" s="331"/>
      <c r="T76" s="387"/>
      <c r="U76" s="537" t="s">
        <v>146</v>
      </c>
      <c r="V76" s="540" t="s">
        <v>16</v>
      </c>
      <c r="W76" s="579"/>
      <c r="X76" s="84"/>
      <c r="Y76" s="94"/>
      <c r="Z76" s="362">
        <f>'04_R5受診者数'!I69</f>
        <v>0</v>
      </c>
      <c r="AA76" s="331"/>
      <c r="AB76" s="332"/>
      <c r="AC76" s="332"/>
      <c r="AD76" s="332"/>
      <c r="AE76" s="332"/>
      <c r="AF76" s="332"/>
      <c r="AG76" s="332"/>
      <c r="AH76" s="332"/>
      <c r="AI76" s="392"/>
      <c r="AJ76" s="332"/>
      <c r="AK76" s="332"/>
      <c r="AL76" s="332"/>
      <c r="AM76" s="331"/>
      <c r="AN76" s="387"/>
      <c r="AO76" s="537" t="s">
        <v>146</v>
      </c>
      <c r="AP76" s="540" t="s">
        <v>16</v>
      </c>
      <c r="AQ76" s="579"/>
      <c r="AR76" s="84"/>
      <c r="AS76" s="84"/>
      <c r="AT76" s="362">
        <f>'04_R5受診者数'!J69</f>
        <v>0</v>
      </c>
      <c r="AU76" s="331"/>
      <c r="AV76" s="332"/>
      <c r="AW76" s="332"/>
      <c r="AX76" s="332"/>
      <c r="AY76" s="332"/>
      <c r="AZ76" s="332"/>
      <c r="BA76" s="332"/>
      <c r="BB76" s="332"/>
      <c r="BC76" s="392"/>
      <c r="BD76" s="332"/>
      <c r="BE76" s="332"/>
      <c r="BF76" s="332"/>
      <c r="BG76" s="331"/>
      <c r="BI76" s="537" t="s">
        <v>145</v>
      </c>
      <c r="BJ76" s="540" t="s">
        <v>16</v>
      </c>
      <c r="BK76" s="579"/>
      <c r="BL76" s="84"/>
      <c r="BM76" s="93"/>
      <c r="BN76" s="362">
        <f>'04_R5受診者数'!K69</f>
        <v>0</v>
      </c>
      <c r="BO76" s="331"/>
      <c r="BP76" s="332"/>
      <c r="BQ76" s="332"/>
      <c r="BR76" s="332"/>
      <c r="BS76" s="332"/>
      <c r="BT76" s="332"/>
      <c r="BU76" s="332"/>
      <c r="BV76" s="332"/>
      <c r="BW76" s="392"/>
      <c r="BX76" s="332"/>
      <c r="BY76" s="332"/>
      <c r="BZ76" s="332"/>
      <c r="CA76" s="331"/>
      <c r="CC76" s="36" t="s">
        <v>6</v>
      </c>
      <c r="CD76" s="36" t="s">
        <v>16</v>
      </c>
      <c r="CE76" s="160" t="e">
        <f t="shared" si="30"/>
        <v>#DIV/0!</v>
      </c>
      <c r="CF76" s="160" t="e">
        <f t="shared" si="31"/>
        <v>#DIV/0!</v>
      </c>
      <c r="CG76" s="160" t="e">
        <f t="shared" si="32"/>
        <v>#DIV/0!</v>
      </c>
      <c r="CH76" s="160" t="e">
        <f t="shared" si="33"/>
        <v>#DIV/0!</v>
      </c>
      <c r="CI76" s="161" t="e">
        <f t="shared" si="34"/>
        <v>#DIV/0!</v>
      </c>
      <c r="CJ76" s="160" t="e">
        <f t="shared" si="35"/>
        <v>#DIV/0!</v>
      </c>
      <c r="CK76" s="160" t="e">
        <f t="shared" si="36"/>
        <v>#DIV/0!</v>
      </c>
    </row>
    <row r="77" spans="1:89">
      <c r="A77" s="538"/>
      <c r="B77" s="541"/>
      <c r="C77" s="580"/>
      <c r="D77" s="84"/>
      <c r="E77" s="93"/>
      <c r="F77" s="389">
        <f>'04_R5受診者数'!H70</f>
        <v>0</v>
      </c>
      <c r="G77" s="4">
        <f>IF(COUNTIF(G35,"&lt;&gt;9999999")+COUNTIF(G41,"&lt;&gt;9999999")+COUNTIF(G47,"&lt;&gt;9999999")+COUNTIF(G53,"&lt;&gt;9999999")+COUNTIF(G59,"&lt;&gt;9999999")+COUNTIF(G65,"&lt;&gt;9999999")+COUNTIF(G71,"&lt;&gt;9999999"),SUMIF(G35,"&lt;&gt;9999999",G35)+SUMIF(G41,"&lt;&gt;9999999",G41)+SUMIF(G47,"&lt;&gt;9999999",G47)+SUMIF(G53,"&lt;&gt;9999999",G53)+SUMIF(G59,"&lt;&gt;9999999",G59)+SUMIF(G65,"&lt;&gt;9999999",G65)+SUMIF(G71,"&lt;&gt;9999999",G71),9999999)</f>
        <v>0</v>
      </c>
      <c r="H77" s="4">
        <f>IF(COUNTIF(H35,"&lt;&gt;9999999")+COUNTIF(H41,"&lt;&gt;9999999")+COUNTIF(H47,"&lt;&gt;9999999")+COUNTIF(H53,"&lt;&gt;9999999")+COUNTIF(H59,"&lt;&gt;9999999")+COUNTIF(H65,"&lt;&gt;9999999")+COUNTIF(H71,"&lt;&gt;9999999"),SUMIF(H35,"&lt;&gt;9999999",H35)+SUMIF(H41,"&lt;&gt;9999999",H41)+SUMIF(H47,"&lt;&gt;9999999",H47)+SUMIF(H53,"&lt;&gt;9999999",H53)+SUMIF(H59,"&lt;&gt;9999999",H59)+SUMIF(H65,"&lt;&gt;9999999",H65)+SUMIF(H71,"&lt;&gt;9999999",H71),9999999)</f>
        <v>0</v>
      </c>
      <c r="I77" s="4">
        <f t="shared" ref="H77:S81" si="37">IF(COUNTIF(I35,"&lt;&gt;9999999")+COUNTIF(I41,"&lt;&gt;9999999")+COUNTIF(I47,"&lt;&gt;9999999")+COUNTIF(I53,"&lt;&gt;9999999")+COUNTIF(I59,"&lt;&gt;9999999")+COUNTIF(I65,"&lt;&gt;9999999")+COUNTIF(I71,"&lt;&gt;9999999"),SUMIF(I35,"&lt;&gt;9999999",I35)+SUMIF(I41,"&lt;&gt;9999999",I41)+SUMIF(I47,"&lt;&gt;9999999",I47)+SUMIF(I53,"&lt;&gt;9999999",I53)+SUMIF(I59,"&lt;&gt;9999999",I59)+SUMIF(I65,"&lt;&gt;9999999",I65)+SUMIF(I71,"&lt;&gt;9999999",I71),9999999)</f>
        <v>0</v>
      </c>
      <c r="J77" s="4">
        <f t="shared" si="37"/>
        <v>0</v>
      </c>
      <c r="K77" s="4">
        <f t="shared" si="37"/>
        <v>0</v>
      </c>
      <c r="L77" s="4">
        <f t="shared" si="37"/>
        <v>0</v>
      </c>
      <c r="M77" s="4">
        <f t="shared" si="37"/>
        <v>0</v>
      </c>
      <c r="N77" s="4">
        <f t="shared" si="37"/>
        <v>0</v>
      </c>
      <c r="O77" s="4">
        <f t="shared" si="37"/>
        <v>0</v>
      </c>
      <c r="P77" s="4">
        <f t="shared" si="37"/>
        <v>0</v>
      </c>
      <c r="Q77" s="4">
        <f t="shared" si="37"/>
        <v>0</v>
      </c>
      <c r="R77" s="4">
        <f t="shared" si="37"/>
        <v>0</v>
      </c>
      <c r="S77" s="4">
        <f t="shared" si="37"/>
        <v>0</v>
      </c>
      <c r="T77" s="388"/>
      <c r="U77" s="538"/>
      <c r="V77" s="541"/>
      <c r="W77" s="580"/>
      <c r="X77" s="84"/>
      <c r="Y77" s="94"/>
      <c r="Z77" s="389">
        <f>'04_R5受診者数'!I70</f>
        <v>0</v>
      </c>
      <c r="AA77" s="4">
        <f>IF(COUNTIF(AA35,"&lt;&gt;9999999")+COUNTIF(AA41,"&lt;&gt;9999999")+COUNTIF(AA47,"&lt;&gt;9999999")+COUNTIF(AA53,"&lt;&gt;9999999")+COUNTIF(AA59,"&lt;&gt;9999999")+COUNTIF(AA65,"&lt;&gt;9999999")+COUNTIF(AA71,"&lt;&gt;9999999"),SUMIF(AA35,"&lt;&gt;9999999",AA35)+SUMIF(AA41,"&lt;&gt;9999999",AA41)+SUMIF(AA47,"&lt;&gt;9999999",AA47)+SUMIF(AA53,"&lt;&gt;9999999",AA53)+SUMIF(AA59,"&lt;&gt;9999999",AA59)+SUMIF(AA65,"&lt;&gt;9999999",AA65)+SUMIF(AA71,"&lt;&gt;9999999",AA71),9999999)</f>
        <v>0</v>
      </c>
      <c r="AB77" s="4">
        <f t="shared" ref="AB77:AM77" si="38">IF(COUNTIF(AB35,"&lt;&gt;9999999")+COUNTIF(AB41,"&lt;&gt;9999999")+COUNTIF(AB47,"&lt;&gt;9999999")+COUNTIF(AB53,"&lt;&gt;9999999")+COUNTIF(AB59,"&lt;&gt;9999999")+COUNTIF(AB65,"&lt;&gt;9999999")+COUNTIF(AB71,"&lt;&gt;9999999"),SUMIF(AB35,"&lt;&gt;9999999",AB35)+SUMIF(AB41,"&lt;&gt;9999999",AB41)+SUMIF(AB47,"&lt;&gt;9999999",AB47)+SUMIF(AB53,"&lt;&gt;9999999",AB53)+SUMIF(AB59,"&lt;&gt;9999999",AB59)+SUMIF(AB65,"&lt;&gt;9999999",AB65)+SUMIF(AB71,"&lt;&gt;9999999",AB71),9999999)</f>
        <v>0</v>
      </c>
      <c r="AC77" s="4">
        <f t="shared" si="38"/>
        <v>0</v>
      </c>
      <c r="AD77" s="4">
        <f t="shared" si="38"/>
        <v>0</v>
      </c>
      <c r="AE77" s="4">
        <f t="shared" si="38"/>
        <v>0</v>
      </c>
      <c r="AF77" s="4">
        <f t="shared" si="38"/>
        <v>0</v>
      </c>
      <c r="AG77" s="4">
        <f t="shared" si="38"/>
        <v>0</v>
      </c>
      <c r="AH77" s="4">
        <f t="shared" si="38"/>
        <v>0</v>
      </c>
      <c r="AI77" s="4">
        <f t="shared" si="38"/>
        <v>0</v>
      </c>
      <c r="AJ77" s="4">
        <f t="shared" si="38"/>
        <v>0</v>
      </c>
      <c r="AK77" s="4">
        <f t="shared" si="38"/>
        <v>0</v>
      </c>
      <c r="AL77" s="4">
        <f t="shared" si="38"/>
        <v>0</v>
      </c>
      <c r="AM77" s="4">
        <f t="shared" si="38"/>
        <v>0</v>
      </c>
      <c r="AN77" s="388"/>
      <c r="AO77" s="538"/>
      <c r="AP77" s="541"/>
      <c r="AQ77" s="580"/>
      <c r="AR77" s="84"/>
      <c r="AS77" s="84"/>
      <c r="AT77" s="389">
        <f>'04_R5受診者数'!J70</f>
        <v>0</v>
      </c>
      <c r="AU77" s="4">
        <f>IF(COUNTIF(AU35,"&lt;&gt;9999999")+COUNTIF(AU41,"&lt;&gt;9999999")+COUNTIF(AU47,"&lt;&gt;9999999")+COUNTIF(AU53,"&lt;&gt;9999999")+COUNTIF(AU59,"&lt;&gt;9999999")+COUNTIF(AU65,"&lt;&gt;9999999")+COUNTIF(AU71,"&lt;&gt;9999999"),SUMIF(AU35,"&lt;&gt;9999999",AU35)+SUMIF(AU41,"&lt;&gt;9999999",AU41)+SUMIF(AU47,"&lt;&gt;9999999",AU47)+SUMIF(AU53,"&lt;&gt;9999999",AU53)+SUMIF(AU59,"&lt;&gt;9999999",AU59)+SUMIF(AU65,"&lt;&gt;9999999",AU65)+SUMIF(AU71,"&lt;&gt;9999999",AU71),9999999)</f>
        <v>0</v>
      </c>
      <c r="AV77" s="4">
        <f t="shared" ref="AV77:BG77" si="39">IF(COUNTIF(AV35,"&lt;&gt;9999999")+COUNTIF(AV41,"&lt;&gt;9999999")+COUNTIF(AV47,"&lt;&gt;9999999")+COUNTIF(AV53,"&lt;&gt;9999999")+COUNTIF(AV59,"&lt;&gt;9999999")+COUNTIF(AV65,"&lt;&gt;9999999")+COUNTIF(AV71,"&lt;&gt;9999999"),SUMIF(AV35,"&lt;&gt;9999999",AV35)+SUMIF(AV41,"&lt;&gt;9999999",AV41)+SUMIF(AV47,"&lt;&gt;9999999",AV47)+SUMIF(AV53,"&lt;&gt;9999999",AV53)+SUMIF(AV59,"&lt;&gt;9999999",AV59)+SUMIF(AV65,"&lt;&gt;9999999",AV65)+SUMIF(AV71,"&lt;&gt;9999999",AV71),9999999)</f>
        <v>0</v>
      </c>
      <c r="AW77" s="4">
        <f t="shared" si="39"/>
        <v>0</v>
      </c>
      <c r="AX77" s="4">
        <f t="shared" si="39"/>
        <v>0</v>
      </c>
      <c r="AY77" s="4">
        <f t="shared" si="39"/>
        <v>0</v>
      </c>
      <c r="AZ77" s="4">
        <f t="shared" si="39"/>
        <v>0</v>
      </c>
      <c r="BA77" s="4">
        <f t="shared" si="39"/>
        <v>0</v>
      </c>
      <c r="BB77" s="4">
        <f t="shared" si="39"/>
        <v>0</v>
      </c>
      <c r="BC77" s="4">
        <f t="shared" si="39"/>
        <v>0</v>
      </c>
      <c r="BD77" s="4">
        <f t="shared" si="39"/>
        <v>0</v>
      </c>
      <c r="BE77" s="4">
        <f t="shared" si="39"/>
        <v>0</v>
      </c>
      <c r="BF77" s="4">
        <f t="shared" si="39"/>
        <v>0</v>
      </c>
      <c r="BG77" s="4">
        <f t="shared" si="39"/>
        <v>0</v>
      </c>
      <c r="BI77" s="538"/>
      <c r="BJ77" s="541"/>
      <c r="BK77" s="580"/>
      <c r="BL77" s="84"/>
      <c r="BM77" s="93"/>
      <c r="BN77" s="389">
        <f>'04_R5受診者数'!K70</f>
        <v>0</v>
      </c>
      <c r="BO77" s="4">
        <f>IF(COUNTIF(BO35,"&lt;&gt;9999999")+COUNTIF(BO41,"&lt;&gt;9999999")+COUNTIF(BO47,"&lt;&gt;9999999")+COUNTIF(BO53,"&lt;&gt;9999999")+COUNTIF(BO59,"&lt;&gt;9999999")+COUNTIF(BO65,"&lt;&gt;9999999")+COUNTIF(BO71,"&lt;&gt;9999999"),SUMIF(BO35,"&lt;&gt;9999999",BO35)+SUMIF(BO41,"&lt;&gt;9999999",BO41)+SUMIF(BO47,"&lt;&gt;9999999",BO47)+SUMIF(BO53,"&lt;&gt;9999999",BO53)+SUMIF(BO59,"&lt;&gt;9999999",BO59)+SUMIF(BO65,"&lt;&gt;9999999",BO65)+SUMIF(BO71,"&lt;&gt;9999999",BO71),9999999)</f>
        <v>0</v>
      </c>
      <c r="BP77" s="4">
        <f t="shared" ref="BP77:CA77" si="40">IF(COUNTIF(BP35,"&lt;&gt;9999999")+COUNTIF(BP41,"&lt;&gt;9999999")+COUNTIF(BP47,"&lt;&gt;9999999")+COUNTIF(BP53,"&lt;&gt;9999999")+COUNTIF(BP59,"&lt;&gt;9999999")+COUNTIF(BP65,"&lt;&gt;9999999")+COUNTIF(BP71,"&lt;&gt;9999999"),SUMIF(BP35,"&lt;&gt;9999999",BP35)+SUMIF(BP41,"&lt;&gt;9999999",BP41)+SUMIF(BP47,"&lt;&gt;9999999",BP47)+SUMIF(BP53,"&lt;&gt;9999999",BP53)+SUMIF(BP59,"&lt;&gt;9999999",BP59)+SUMIF(BP65,"&lt;&gt;9999999",BP65)+SUMIF(BP71,"&lt;&gt;9999999",BP71),9999999)</f>
        <v>0</v>
      </c>
      <c r="BQ77" s="4">
        <f t="shared" si="40"/>
        <v>0</v>
      </c>
      <c r="BR77" s="4">
        <f t="shared" si="40"/>
        <v>0</v>
      </c>
      <c r="BS77" s="4">
        <f t="shared" si="40"/>
        <v>0</v>
      </c>
      <c r="BT77" s="4">
        <f t="shared" si="40"/>
        <v>0</v>
      </c>
      <c r="BU77" s="4">
        <f t="shared" si="40"/>
        <v>0</v>
      </c>
      <c r="BV77" s="4">
        <f t="shared" si="40"/>
        <v>0</v>
      </c>
      <c r="BW77" s="4">
        <f t="shared" si="40"/>
        <v>0</v>
      </c>
      <c r="BX77" s="4">
        <f t="shared" si="40"/>
        <v>0</v>
      </c>
      <c r="BY77" s="4">
        <f t="shared" si="40"/>
        <v>0</v>
      </c>
      <c r="BZ77" s="4">
        <f t="shared" si="40"/>
        <v>0</v>
      </c>
      <c r="CA77" s="4">
        <f t="shared" si="40"/>
        <v>0</v>
      </c>
      <c r="CC77" s="38"/>
      <c r="CD77" s="36" t="s">
        <v>17</v>
      </c>
      <c r="CE77" s="160" t="e">
        <f t="shared" si="30"/>
        <v>#DIV/0!</v>
      </c>
      <c r="CF77" s="160" t="e">
        <f t="shared" si="31"/>
        <v>#DIV/0!</v>
      </c>
      <c r="CG77" s="160" t="e">
        <f t="shared" si="32"/>
        <v>#DIV/0!</v>
      </c>
      <c r="CH77" s="160" t="e">
        <f t="shared" si="33"/>
        <v>#DIV/0!</v>
      </c>
      <c r="CI77" s="161" t="e">
        <f t="shared" si="34"/>
        <v>#DIV/0!</v>
      </c>
      <c r="CJ77" s="160" t="e">
        <f t="shared" si="35"/>
        <v>#DIV/0!</v>
      </c>
      <c r="CK77" s="160" t="e">
        <f t="shared" si="36"/>
        <v>#DIV/0!</v>
      </c>
    </row>
    <row r="78" spans="1:89">
      <c r="A78" s="538"/>
      <c r="B78" s="540" t="s">
        <v>17</v>
      </c>
      <c r="C78" s="579"/>
      <c r="D78" s="84"/>
      <c r="E78" s="93"/>
      <c r="F78" s="362">
        <f>'04_R5受診者数'!H71</f>
        <v>0</v>
      </c>
      <c r="G78" s="341"/>
      <c r="H78" s="341"/>
      <c r="I78" s="341"/>
      <c r="J78" s="341"/>
      <c r="K78" s="341"/>
      <c r="L78" s="341"/>
      <c r="M78" s="341"/>
      <c r="N78" s="341"/>
      <c r="O78" s="390"/>
      <c r="P78" s="342"/>
      <c r="Q78" s="341"/>
      <c r="R78" s="341"/>
      <c r="S78" s="341"/>
      <c r="T78" s="387"/>
      <c r="U78" s="538"/>
      <c r="V78" s="540" t="s">
        <v>17</v>
      </c>
      <c r="W78" s="579"/>
      <c r="X78" s="84"/>
      <c r="Y78" s="94"/>
      <c r="Z78" s="362">
        <f>'04_R5受診者数'!I71</f>
        <v>0</v>
      </c>
      <c r="AA78" s="341"/>
      <c r="AB78" s="341"/>
      <c r="AC78" s="341"/>
      <c r="AD78" s="341"/>
      <c r="AE78" s="341"/>
      <c r="AF78" s="341"/>
      <c r="AG78" s="341"/>
      <c r="AH78" s="341"/>
      <c r="AI78" s="390"/>
      <c r="AJ78" s="342"/>
      <c r="AK78" s="341"/>
      <c r="AL78" s="341"/>
      <c r="AM78" s="341"/>
      <c r="AN78" s="387"/>
      <c r="AO78" s="538"/>
      <c r="AP78" s="540" t="s">
        <v>17</v>
      </c>
      <c r="AQ78" s="579"/>
      <c r="AR78" s="84"/>
      <c r="AS78" s="84"/>
      <c r="AT78" s="362">
        <f>'04_R5受診者数'!J71</f>
        <v>0</v>
      </c>
      <c r="AU78" s="341"/>
      <c r="AV78" s="341"/>
      <c r="AW78" s="341"/>
      <c r="AX78" s="341"/>
      <c r="AY78" s="341"/>
      <c r="AZ78" s="341"/>
      <c r="BA78" s="341"/>
      <c r="BB78" s="341"/>
      <c r="BC78" s="390"/>
      <c r="BD78" s="342"/>
      <c r="BE78" s="341"/>
      <c r="BF78" s="341"/>
      <c r="BG78" s="341"/>
      <c r="BI78" s="538"/>
      <c r="BJ78" s="540" t="s">
        <v>17</v>
      </c>
      <c r="BK78" s="579"/>
      <c r="BL78" s="84"/>
      <c r="BM78" s="93"/>
      <c r="BN78" s="362">
        <f>'04_R5受診者数'!K71</f>
        <v>0</v>
      </c>
      <c r="BO78" s="341"/>
      <c r="BP78" s="341"/>
      <c r="BQ78" s="341"/>
      <c r="BR78" s="341"/>
      <c r="BS78" s="341"/>
      <c r="BT78" s="341"/>
      <c r="BU78" s="341"/>
      <c r="BV78" s="341"/>
      <c r="BW78" s="390"/>
      <c r="BX78" s="342"/>
      <c r="BY78" s="341"/>
      <c r="BZ78" s="341"/>
      <c r="CA78" s="341"/>
      <c r="CC78" s="70"/>
      <c r="CD78" s="36" t="s">
        <v>9</v>
      </c>
      <c r="CE78" s="160" t="e">
        <f t="shared" si="30"/>
        <v>#DIV/0!</v>
      </c>
      <c r="CF78" s="160" t="e">
        <f t="shared" si="31"/>
        <v>#DIV/0!</v>
      </c>
      <c r="CG78" s="160" t="e">
        <f t="shared" si="32"/>
        <v>#DIV/0!</v>
      </c>
      <c r="CH78" s="160" t="e">
        <f t="shared" si="33"/>
        <v>#DIV/0!</v>
      </c>
      <c r="CI78" s="161" t="e">
        <f t="shared" si="34"/>
        <v>#DIV/0!</v>
      </c>
      <c r="CJ78" s="160" t="e">
        <f t="shared" si="35"/>
        <v>#DIV/0!</v>
      </c>
      <c r="CK78" s="160" t="e">
        <f t="shared" si="36"/>
        <v>#DIV/0!</v>
      </c>
    </row>
    <row r="79" spans="1:89">
      <c r="A79" s="538"/>
      <c r="B79" s="541"/>
      <c r="C79" s="580"/>
      <c r="D79" s="84"/>
      <c r="E79" s="93"/>
      <c r="F79" s="389">
        <f>'04_R5受診者数'!H72</f>
        <v>0</v>
      </c>
      <c r="G79" s="4">
        <f>IF(COUNTIF(G37,"&lt;&gt;9999999")+COUNTIF(G43,"&lt;&gt;9999999")+COUNTIF(G49,"&lt;&gt;9999999")+COUNTIF(G55,"&lt;&gt;9999999")+COUNTIF(G61,"&lt;&gt;9999999")+COUNTIF(G67,"&lt;&gt;9999999")+COUNTIF(G73,"&lt;&gt;9999999"),SUMIF(G37,"&lt;&gt;9999999",G37)+SUMIF(G43,"&lt;&gt;9999999",G43)+SUMIF(G49,"&lt;&gt;9999999",G49)+SUMIF(G55,"&lt;&gt;9999999",G55)+SUMIF(G61,"&lt;&gt;9999999",G61)+SUMIF(G67,"&lt;&gt;9999999",G67)+SUMIF(G73,"&lt;&gt;9999999",G73),9999999)</f>
        <v>0</v>
      </c>
      <c r="H79" s="4">
        <f t="shared" si="37"/>
        <v>0</v>
      </c>
      <c r="I79" s="4">
        <f t="shared" si="37"/>
        <v>0</v>
      </c>
      <c r="J79" s="4">
        <f t="shared" si="37"/>
        <v>0</v>
      </c>
      <c r="K79" s="4">
        <f t="shared" si="37"/>
        <v>0</v>
      </c>
      <c r="L79" s="4">
        <f t="shared" si="37"/>
        <v>0</v>
      </c>
      <c r="M79" s="4">
        <f t="shared" si="37"/>
        <v>0</v>
      </c>
      <c r="N79" s="4">
        <f t="shared" si="37"/>
        <v>0</v>
      </c>
      <c r="O79" s="28">
        <f t="shared" si="37"/>
        <v>0</v>
      </c>
      <c r="P79" s="27">
        <f t="shared" si="37"/>
        <v>0</v>
      </c>
      <c r="Q79" s="4">
        <f t="shared" si="37"/>
        <v>0</v>
      </c>
      <c r="R79" s="4">
        <f t="shared" si="37"/>
        <v>0</v>
      </c>
      <c r="S79" s="4">
        <f t="shared" si="37"/>
        <v>0</v>
      </c>
      <c r="T79" s="388"/>
      <c r="U79" s="538"/>
      <c r="V79" s="541"/>
      <c r="W79" s="580"/>
      <c r="X79" s="84"/>
      <c r="Y79" s="94"/>
      <c r="Z79" s="389">
        <f>'04_R5受診者数'!I72</f>
        <v>0</v>
      </c>
      <c r="AA79" s="4">
        <f>IF(COUNTIF(AA37,"&lt;&gt;9999999")+COUNTIF(AA43,"&lt;&gt;9999999")+COUNTIF(AA49,"&lt;&gt;9999999")+COUNTIF(AA55,"&lt;&gt;9999999")+COUNTIF(AA61,"&lt;&gt;9999999")+COUNTIF(AA67,"&lt;&gt;9999999")+COUNTIF(AA73,"&lt;&gt;9999999"),SUMIF(AA37,"&lt;&gt;9999999",AA37)+SUMIF(AA43,"&lt;&gt;9999999",AA43)+SUMIF(AA49,"&lt;&gt;9999999",AA49)+SUMIF(AA55,"&lt;&gt;9999999",AA55)+SUMIF(AA61,"&lt;&gt;9999999",AA61)+SUMIF(AA67,"&lt;&gt;9999999",AA67)+SUMIF(AA73,"&lt;&gt;9999999",AA73),9999999)</f>
        <v>0</v>
      </c>
      <c r="AB79" s="4">
        <f t="shared" ref="AB79:AM79" si="41">IF(COUNTIF(AB37,"&lt;&gt;9999999")+COUNTIF(AB43,"&lt;&gt;9999999")+COUNTIF(AB49,"&lt;&gt;9999999")+COUNTIF(AB55,"&lt;&gt;9999999")+COUNTIF(AB61,"&lt;&gt;9999999")+COUNTIF(AB67,"&lt;&gt;9999999")+COUNTIF(AB73,"&lt;&gt;9999999"),SUMIF(AB37,"&lt;&gt;9999999",AB37)+SUMIF(AB43,"&lt;&gt;9999999",AB43)+SUMIF(AB49,"&lt;&gt;9999999",AB49)+SUMIF(AB55,"&lt;&gt;9999999",AB55)+SUMIF(AB61,"&lt;&gt;9999999",AB61)+SUMIF(AB67,"&lt;&gt;9999999",AB67)+SUMIF(AB73,"&lt;&gt;9999999",AB73),9999999)</f>
        <v>0</v>
      </c>
      <c r="AC79" s="4">
        <f t="shared" si="41"/>
        <v>0</v>
      </c>
      <c r="AD79" s="4">
        <f t="shared" si="41"/>
        <v>0</v>
      </c>
      <c r="AE79" s="4">
        <f t="shared" si="41"/>
        <v>0</v>
      </c>
      <c r="AF79" s="4">
        <f t="shared" si="41"/>
        <v>0</v>
      </c>
      <c r="AG79" s="4">
        <f t="shared" si="41"/>
        <v>0</v>
      </c>
      <c r="AH79" s="4">
        <f t="shared" si="41"/>
        <v>0</v>
      </c>
      <c r="AI79" s="28">
        <f t="shared" si="41"/>
        <v>0</v>
      </c>
      <c r="AJ79" s="27">
        <f t="shared" si="41"/>
        <v>0</v>
      </c>
      <c r="AK79" s="4">
        <f t="shared" si="41"/>
        <v>0</v>
      </c>
      <c r="AL79" s="4">
        <f t="shared" si="41"/>
        <v>0</v>
      </c>
      <c r="AM79" s="4">
        <f t="shared" si="41"/>
        <v>0</v>
      </c>
      <c r="AN79" s="388"/>
      <c r="AO79" s="538"/>
      <c r="AP79" s="541"/>
      <c r="AQ79" s="580"/>
      <c r="AR79" s="84"/>
      <c r="AS79" s="84"/>
      <c r="AT79" s="389">
        <f>'04_R5受診者数'!J72</f>
        <v>0</v>
      </c>
      <c r="AU79" s="4">
        <f>IF(COUNTIF(AU37,"&lt;&gt;9999999")+COUNTIF(AU43,"&lt;&gt;9999999")+COUNTIF(AU49,"&lt;&gt;9999999")+COUNTIF(AU55,"&lt;&gt;9999999")+COUNTIF(AU61,"&lt;&gt;9999999")+COUNTIF(AU67,"&lt;&gt;9999999")+COUNTIF(AU73,"&lt;&gt;9999999"),SUMIF(AU37,"&lt;&gt;9999999",AU37)+SUMIF(AU43,"&lt;&gt;9999999",AU43)+SUMIF(AU49,"&lt;&gt;9999999",AU49)+SUMIF(AU55,"&lt;&gt;9999999",AU55)+SUMIF(AU61,"&lt;&gt;9999999",AU61)+SUMIF(AU67,"&lt;&gt;9999999",AU67)+SUMIF(AU73,"&lt;&gt;9999999",AU73),9999999)</f>
        <v>0</v>
      </c>
      <c r="AV79" s="4">
        <f t="shared" ref="AV79:BG79" si="42">IF(COUNTIF(AV37,"&lt;&gt;9999999")+COUNTIF(AV43,"&lt;&gt;9999999")+COUNTIF(AV49,"&lt;&gt;9999999")+COUNTIF(AV55,"&lt;&gt;9999999")+COUNTIF(AV61,"&lt;&gt;9999999")+COUNTIF(AV67,"&lt;&gt;9999999")+COUNTIF(AV73,"&lt;&gt;9999999"),SUMIF(AV37,"&lt;&gt;9999999",AV37)+SUMIF(AV43,"&lt;&gt;9999999",AV43)+SUMIF(AV49,"&lt;&gt;9999999",AV49)+SUMIF(AV55,"&lt;&gt;9999999",AV55)+SUMIF(AV61,"&lt;&gt;9999999",AV61)+SUMIF(AV67,"&lt;&gt;9999999",AV67)+SUMIF(AV73,"&lt;&gt;9999999",AV73),9999999)</f>
        <v>0</v>
      </c>
      <c r="AW79" s="4">
        <f t="shared" si="42"/>
        <v>0</v>
      </c>
      <c r="AX79" s="4">
        <f t="shared" si="42"/>
        <v>0</v>
      </c>
      <c r="AY79" s="4">
        <f t="shared" si="42"/>
        <v>0</v>
      </c>
      <c r="AZ79" s="4">
        <f t="shared" si="42"/>
        <v>0</v>
      </c>
      <c r="BA79" s="4">
        <f t="shared" si="42"/>
        <v>0</v>
      </c>
      <c r="BB79" s="4">
        <f t="shared" si="42"/>
        <v>0</v>
      </c>
      <c r="BC79" s="28">
        <f t="shared" si="42"/>
        <v>0</v>
      </c>
      <c r="BD79" s="27">
        <f t="shared" si="42"/>
        <v>0</v>
      </c>
      <c r="BE79" s="4">
        <f t="shared" si="42"/>
        <v>0</v>
      </c>
      <c r="BF79" s="4">
        <f t="shared" si="42"/>
        <v>0</v>
      </c>
      <c r="BG79" s="4">
        <f t="shared" si="42"/>
        <v>0</v>
      </c>
      <c r="BI79" s="538"/>
      <c r="BJ79" s="541"/>
      <c r="BK79" s="580"/>
      <c r="BL79" s="84"/>
      <c r="BM79" s="93"/>
      <c r="BN79" s="389">
        <f>'04_R5受診者数'!K72</f>
        <v>0</v>
      </c>
      <c r="BO79" s="4">
        <f>IF(COUNTIF(BO37,"&lt;&gt;9999999")+COUNTIF(BO43,"&lt;&gt;9999999")+COUNTIF(BO49,"&lt;&gt;9999999")+COUNTIF(BO55,"&lt;&gt;9999999")+COUNTIF(BO61,"&lt;&gt;9999999")+COUNTIF(BO67,"&lt;&gt;9999999")+COUNTIF(BO73,"&lt;&gt;9999999"),SUMIF(BO37,"&lt;&gt;9999999",BO37)+SUMIF(BO43,"&lt;&gt;9999999",BO43)+SUMIF(BO49,"&lt;&gt;9999999",BO49)+SUMIF(BO55,"&lt;&gt;9999999",BO55)+SUMIF(BO61,"&lt;&gt;9999999",BO61)+SUMIF(BO67,"&lt;&gt;9999999",BO67)+SUMIF(BO73,"&lt;&gt;9999999",BO73),9999999)</f>
        <v>0</v>
      </c>
      <c r="BP79" s="4">
        <f t="shared" ref="BP79:CA79" si="43">IF(COUNTIF(BP37,"&lt;&gt;9999999")+COUNTIF(BP43,"&lt;&gt;9999999")+COUNTIF(BP49,"&lt;&gt;9999999")+COUNTIF(BP55,"&lt;&gt;9999999")+COUNTIF(BP61,"&lt;&gt;9999999")+COUNTIF(BP67,"&lt;&gt;9999999")+COUNTIF(BP73,"&lt;&gt;9999999"),SUMIF(BP37,"&lt;&gt;9999999",BP37)+SUMIF(BP43,"&lt;&gt;9999999",BP43)+SUMIF(BP49,"&lt;&gt;9999999",BP49)+SUMIF(BP55,"&lt;&gt;9999999",BP55)+SUMIF(BP61,"&lt;&gt;9999999",BP61)+SUMIF(BP67,"&lt;&gt;9999999",BP67)+SUMIF(BP73,"&lt;&gt;9999999",BP73),9999999)</f>
        <v>0</v>
      </c>
      <c r="BQ79" s="4">
        <f t="shared" si="43"/>
        <v>0</v>
      </c>
      <c r="BR79" s="4">
        <f t="shared" si="43"/>
        <v>0</v>
      </c>
      <c r="BS79" s="4">
        <f t="shared" si="43"/>
        <v>0</v>
      </c>
      <c r="BT79" s="4">
        <f t="shared" si="43"/>
        <v>0</v>
      </c>
      <c r="BU79" s="4">
        <f t="shared" si="43"/>
        <v>0</v>
      </c>
      <c r="BV79" s="4">
        <f t="shared" si="43"/>
        <v>0</v>
      </c>
      <c r="BW79" s="28">
        <f t="shared" si="43"/>
        <v>0</v>
      </c>
      <c r="BX79" s="27">
        <f t="shared" si="43"/>
        <v>0</v>
      </c>
      <c r="BY79" s="4">
        <f t="shared" si="43"/>
        <v>0</v>
      </c>
      <c r="BZ79" s="4">
        <f t="shared" si="43"/>
        <v>0</v>
      </c>
      <c r="CA79" s="4">
        <f t="shared" si="43"/>
        <v>0</v>
      </c>
      <c r="CC79" s="36" t="s">
        <v>77</v>
      </c>
      <c r="CD79" s="36" t="s">
        <v>16</v>
      </c>
      <c r="CE79" s="160" t="e">
        <f t="shared" si="30"/>
        <v>#DIV/0!</v>
      </c>
      <c r="CF79" s="160" t="e">
        <f t="shared" si="31"/>
        <v>#DIV/0!</v>
      </c>
      <c r="CG79" s="160" t="e">
        <f t="shared" si="32"/>
        <v>#DIV/0!</v>
      </c>
      <c r="CH79" s="160" t="e">
        <f t="shared" si="33"/>
        <v>#DIV/0!</v>
      </c>
      <c r="CI79" s="161" t="e">
        <f t="shared" si="34"/>
        <v>#DIV/0!</v>
      </c>
      <c r="CJ79" s="160" t="e">
        <f t="shared" si="35"/>
        <v>#DIV/0!</v>
      </c>
      <c r="CK79" s="160" t="e">
        <f t="shared" si="36"/>
        <v>#DIV/0!</v>
      </c>
    </row>
    <row r="80" spans="1:89">
      <c r="A80" s="538"/>
      <c r="B80" s="540" t="s">
        <v>9</v>
      </c>
      <c r="C80" s="579"/>
      <c r="D80" s="84"/>
      <c r="E80" s="93"/>
      <c r="F80" s="362">
        <f>'04_R5受診者数'!H73</f>
        <v>0</v>
      </c>
      <c r="G80" s="341"/>
      <c r="H80" s="341"/>
      <c r="I80" s="341"/>
      <c r="J80" s="341"/>
      <c r="K80" s="341"/>
      <c r="L80" s="341"/>
      <c r="M80" s="341"/>
      <c r="N80" s="341"/>
      <c r="O80" s="390"/>
      <c r="P80" s="342"/>
      <c r="Q80" s="341"/>
      <c r="R80" s="341"/>
      <c r="S80" s="341"/>
      <c r="T80" s="387"/>
      <c r="U80" s="538"/>
      <c r="V80" s="540" t="s">
        <v>9</v>
      </c>
      <c r="W80" s="579"/>
      <c r="X80" s="84"/>
      <c r="Y80" s="94"/>
      <c r="Z80" s="362">
        <f>'04_R5受診者数'!I73</f>
        <v>0</v>
      </c>
      <c r="AA80" s="341"/>
      <c r="AB80" s="341"/>
      <c r="AC80" s="341"/>
      <c r="AD80" s="341"/>
      <c r="AE80" s="341"/>
      <c r="AF80" s="341"/>
      <c r="AG80" s="341"/>
      <c r="AH80" s="341"/>
      <c r="AI80" s="390"/>
      <c r="AJ80" s="342"/>
      <c r="AK80" s="341"/>
      <c r="AL80" s="341"/>
      <c r="AM80" s="341"/>
      <c r="AN80" s="387"/>
      <c r="AO80" s="538"/>
      <c r="AP80" s="540" t="s">
        <v>9</v>
      </c>
      <c r="AQ80" s="579"/>
      <c r="AR80" s="84"/>
      <c r="AS80" s="84"/>
      <c r="AT80" s="362">
        <f>'04_R5受診者数'!J73</f>
        <v>0</v>
      </c>
      <c r="AU80" s="341"/>
      <c r="AV80" s="341"/>
      <c r="AW80" s="341"/>
      <c r="AX80" s="341"/>
      <c r="AY80" s="341"/>
      <c r="AZ80" s="341"/>
      <c r="BA80" s="341"/>
      <c r="BB80" s="341"/>
      <c r="BC80" s="390"/>
      <c r="BD80" s="342"/>
      <c r="BE80" s="341"/>
      <c r="BF80" s="341"/>
      <c r="BG80" s="341"/>
      <c r="BI80" s="538"/>
      <c r="BJ80" s="540" t="s">
        <v>9</v>
      </c>
      <c r="BK80" s="579"/>
      <c r="BL80" s="84"/>
      <c r="BM80" s="93"/>
      <c r="BN80" s="362">
        <f>'04_R5受診者数'!K73</f>
        <v>0</v>
      </c>
      <c r="BO80" s="341"/>
      <c r="BP80" s="341"/>
      <c r="BQ80" s="341"/>
      <c r="BR80" s="341"/>
      <c r="BS80" s="341"/>
      <c r="BT80" s="341"/>
      <c r="BU80" s="341"/>
      <c r="BV80" s="341"/>
      <c r="BW80" s="390"/>
      <c r="BX80" s="342"/>
      <c r="BY80" s="341"/>
      <c r="BZ80" s="341"/>
      <c r="CA80" s="341"/>
      <c r="CC80" s="38"/>
      <c r="CD80" s="36" t="s">
        <v>17</v>
      </c>
      <c r="CE80" s="160" t="e">
        <f t="shared" si="30"/>
        <v>#DIV/0!</v>
      </c>
      <c r="CF80" s="160" t="e">
        <f t="shared" si="31"/>
        <v>#DIV/0!</v>
      </c>
      <c r="CG80" s="160" t="e">
        <f t="shared" si="32"/>
        <v>#DIV/0!</v>
      </c>
      <c r="CH80" s="160" t="e">
        <f t="shared" si="33"/>
        <v>#DIV/0!</v>
      </c>
      <c r="CI80" s="161" t="e">
        <f t="shared" si="34"/>
        <v>#DIV/0!</v>
      </c>
      <c r="CJ80" s="160" t="e">
        <f t="shared" si="35"/>
        <v>#DIV/0!</v>
      </c>
      <c r="CK80" s="160" t="e">
        <f t="shared" si="36"/>
        <v>#DIV/0!</v>
      </c>
    </row>
    <row r="81" spans="1:89">
      <c r="A81" s="539"/>
      <c r="B81" s="541"/>
      <c r="C81" s="580"/>
      <c r="D81" s="155">
        <f>SUM(D34:D75)</f>
        <v>0</v>
      </c>
      <c r="E81" s="155">
        <f>SUM(E34:E75)</f>
        <v>0</v>
      </c>
      <c r="F81" s="389">
        <f>'04_R5受診者数'!H74</f>
        <v>0</v>
      </c>
      <c r="G81" s="4">
        <f>IF(COUNTIF(G39,"&lt;&gt;9999999")+COUNTIF(G45,"&lt;&gt;9999999")+COUNTIF(G51,"&lt;&gt;9999999")+COUNTIF(G57,"&lt;&gt;9999999")+COUNTIF(G63,"&lt;&gt;9999999")+COUNTIF(G69,"&lt;&gt;9999999")+COUNTIF(G75,"&lt;&gt;9999999"),SUMIF(G39,"&lt;&gt;9999999",G39)+SUMIF(G45,"&lt;&gt;9999999",G45)+SUMIF(G51,"&lt;&gt;9999999",G51)+SUMIF(G57,"&lt;&gt;9999999",G57)+SUMIF(G63,"&lt;&gt;9999999",G63)+SUMIF(G69,"&lt;&gt;9999999",G69)+SUMIF(G75,"&lt;&gt;9999999",G75),9999999)</f>
        <v>0</v>
      </c>
      <c r="H81" s="4">
        <f t="shared" si="37"/>
        <v>0</v>
      </c>
      <c r="I81" s="4">
        <f t="shared" si="37"/>
        <v>0</v>
      </c>
      <c r="J81" s="4">
        <f t="shared" si="37"/>
        <v>0</v>
      </c>
      <c r="K81" s="4">
        <f t="shared" si="37"/>
        <v>0</v>
      </c>
      <c r="L81" s="4">
        <f t="shared" si="37"/>
        <v>0</v>
      </c>
      <c r="M81" s="4">
        <f t="shared" si="37"/>
        <v>0</v>
      </c>
      <c r="N81" s="4">
        <f t="shared" si="37"/>
        <v>0</v>
      </c>
      <c r="O81" s="28">
        <f t="shared" si="37"/>
        <v>0</v>
      </c>
      <c r="P81" s="27">
        <f t="shared" si="37"/>
        <v>0</v>
      </c>
      <c r="Q81" s="4">
        <f t="shared" si="37"/>
        <v>0</v>
      </c>
      <c r="R81" s="4">
        <f t="shared" si="37"/>
        <v>0</v>
      </c>
      <c r="S81" s="4">
        <f>IF(COUNTIF(S39,"&lt;&gt;9999999")+COUNTIF(S45,"&lt;&gt;9999999")+COUNTIF(S51,"&lt;&gt;9999999")+COUNTIF(S57,"&lt;&gt;9999999")+COUNTIF(S63,"&lt;&gt;9999999")+COUNTIF(S69,"&lt;&gt;9999999")+COUNTIF(S75,"&lt;&gt;9999999"),SUMIF(S39,"&lt;&gt;9999999",S39)+SUMIF(S45,"&lt;&gt;9999999",S45)+SUMIF(S51,"&lt;&gt;9999999",S51)+SUMIF(S57,"&lt;&gt;9999999",S57)+SUMIF(S63,"&lt;&gt;9999999",S63)+SUMIF(S69,"&lt;&gt;9999999",S69)+SUMIF(S75,"&lt;&gt;9999999",S75),9999999)</f>
        <v>0</v>
      </c>
      <c r="T81" s="388"/>
      <c r="U81" s="539"/>
      <c r="V81" s="541"/>
      <c r="W81" s="580"/>
      <c r="X81" s="155">
        <f>SUM(X34:X75)</f>
        <v>0</v>
      </c>
      <c r="Y81" s="155">
        <f>SUM(Y34:Y75)</f>
        <v>0</v>
      </c>
      <c r="Z81" s="389">
        <f>'04_R5受診者数'!I74</f>
        <v>0</v>
      </c>
      <c r="AA81" s="4">
        <f>IF(COUNTIF(AA39,"&lt;&gt;9999999")+COUNTIF(AA45,"&lt;&gt;9999999")+COUNTIF(AA51,"&lt;&gt;9999999")+COUNTIF(AA57,"&lt;&gt;9999999")+COUNTIF(AA63,"&lt;&gt;9999999")+COUNTIF(AA69,"&lt;&gt;9999999")+COUNTIF(AA75,"&lt;&gt;9999999"),SUMIF(AA39,"&lt;&gt;9999999",AA39)+SUMIF(AA45,"&lt;&gt;9999999",AA45)+SUMIF(AA51,"&lt;&gt;9999999",AA51)+SUMIF(AA57,"&lt;&gt;9999999",AA57)+SUMIF(AA63,"&lt;&gt;9999999",AA63)+SUMIF(AA69,"&lt;&gt;9999999",AA69)+SUMIF(AA75,"&lt;&gt;9999999",AA75),9999999)</f>
        <v>0</v>
      </c>
      <c r="AB81" s="4">
        <f t="shared" ref="AB81:AM81" si="44">IF(COUNTIF(AB39,"&lt;&gt;9999999")+COUNTIF(AB45,"&lt;&gt;9999999")+COUNTIF(AB51,"&lt;&gt;9999999")+COUNTIF(AB57,"&lt;&gt;9999999")+COUNTIF(AB63,"&lt;&gt;9999999")+COUNTIF(AB69,"&lt;&gt;9999999")+COUNTIF(AB75,"&lt;&gt;9999999"),SUMIF(AB39,"&lt;&gt;9999999",AB39)+SUMIF(AB45,"&lt;&gt;9999999",AB45)+SUMIF(AB51,"&lt;&gt;9999999",AB51)+SUMIF(AB57,"&lt;&gt;9999999",AB57)+SUMIF(AB63,"&lt;&gt;9999999",AB63)+SUMIF(AB69,"&lt;&gt;9999999",AB69)+SUMIF(AB75,"&lt;&gt;9999999",AB75),9999999)</f>
        <v>0</v>
      </c>
      <c r="AC81" s="4">
        <f t="shared" si="44"/>
        <v>0</v>
      </c>
      <c r="AD81" s="4">
        <f t="shared" si="44"/>
        <v>0</v>
      </c>
      <c r="AE81" s="4">
        <f t="shared" si="44"/>
        <v>0</v>
      </c>
      <c r="AF81" s="4">
        <f t="shared" si="44"/>
        <v>0</v>
      </c>
      <c r="AG81" s="4">
        <f t="shared" si="44"/>
        <v>0</v>
      </c>
      <c r="AH81" s="4">
        <f t="shared" si="44"/>
        <v>0</v>
      </c>
      <c r="AI81" s="28">
        <f t="shared" si="44"/>
        <v>0</v>
      </c>
      <c r="AJ81" s="27">
        <f t="shared" si="44"/>
        <v>0</v>
      </c>
      <c r="AK81" s="4">
        <f t="shared" si="44"/>
        <v>0</v>
      </c>
      <c r="AL81" s="4">
        <f t="shared" si="44"/>
        <v>0</v>
      </c>
      <c r="AM81" s="4">
        <f t="shared" si="44"/>
        <v>0</v>
      </c>
      <c r="AN81" s="388"/>
      <c r="AO81" s="539"/>
      <c r="AP81" s="541"/>
      <c r="AQ81" s="580"/>
      <c r="AR81" s="155">
        <f>SUM(AR34:AR75)</f>
        <v>0</v>
      </c>
      <c r="AS81" s="155">
        <f>SUM(AS34:AS75)</f>
        <v>0</v>
      </c>
      <c r="AT81" s="389">
        <f>'04_R5受診者数'!J74</f>
        <v>0</v>
      </c>
      <c r="AU81" s="4">
        <f>IF(COUNTIF(AU39,"&lt;&gt;9999999")+COUNTIF(AU45,"&lt;&gt;9999999")+COUNTIF(AU51,"&lt;&gt;9999999")+COUNTIF(AU57,"&lt;&gt;9999999")+COUNTIF(AU63,"&lt;&gt;9999999")+COUNTIF(AU69,"&lt;&gt;9999999")+COUNTIF(AU75,"&lt;&gt;9999999"),SUMIF(AU39,"&lt;&gt;9999999",AU39)+SUMIF(AU45,"&lt;&gt;9999999",AU45)+SUMIF(AU51,"&lt;&gt;9999999",AU51)+SUMIF(AU57,"&lt;&gt;9999999",AU57)+SUMIF(AU63,"&lt;&gt;9999999",AU63)+SUMIF(AU69,"&lt;&gt;9999999",AU69)+SUMIF(AU75,"&lt;&gt;9999999",AU75),9999999)</f>
        <v>0</v>
      </c>
      <c r="AV81" s="4">
        <f t="shared" ref="AV81:BG81" si="45">IF(COUNTIF(AV39,"&lt;&gt;9999999")+COUNTIF(AV45,"&lt;&gt;9999999")+COUNTIF(AV51,"&lt;&gt;9999999")+COUNTIF(AV57,"&lt;&gt;9999999")+COUNTIF(AV63,"&lt;&gt;9999999")+COUNTIF(AV69,"&lt;&gt;9999999")+COUNTIF(AV75,"&lt;&gt;9999999"),SUMIF(AV39,"&lt;&gt;9999999",AV39)+SUMIF(AV45,"&lt;&gt;9999999",AV45)+SUMIF(AV51,"&lt;&gt;9999999",AV51)+SUMIF(AV57,"&lt;&gt;9999999",AV57)+SUMIF(AV63,"&lt;&gt;9999999",AV63)+SUMIF(AV69,"&lt;&gt;9999999",AV69)+SUMIF(AV75,"&lt;&gt;9999999",AV75),9999999)</f>
        <v>0</v>
      </c>
      <c r="AW81" s="4">
        <f t="shared" si="45"/>
        <v>0</v>
      </c>
      <c r="AX81" s="4">
        <f t="shared" si="45"/>
        <v>0</v>
      </c>
      <c r="AY81" s="4">
        <f t="shared" si="45"/>
        <v>0</v>
      </c>
      <c r="AZ81" s="4">
        <f t="shared" si="45"/>
        <v>0</v>
      </c>
      <c r="BA81" s="4">
        <f t="shared" si="45"/>
        <v>0</v>
      </c>
      <c r="BB81" s="4">
        <f t="shared" si="45"/>
        <v>0</v>
      </c>
      <c r="BC81" s="28">
        <f t="shared" si="45"/>
        <v>0</v>
      </c>
      <c r="BD81" s="27">
        <f t="shared" si="45"/>
        <v>0</v>
      </c>
      <c r="BE81" s="4">
        <f t="shared" si="45"/>
        <v>0</v>
      </c>
      <c r="BF81" s="4">
        <f t="shared" si="45"/>
        <v>0</v>
      </c>
      <c r="BG81" s="4">
        <f t="shared" si="45"/>
        <v>0</v>
      </c>
      <c r="BI81" s="539"/>
      <c r="BJ81" s="541"/>
      <c r="BK81" s="580"/>
      <c r="BL81" s="155">
        <f>SUM(BL34:BL75)</f>
        <v>0</v>
      </c>
      <c r="BM81" s="155">
        <f>SUM(BM34:BM75)</f>
        <v>0</v>
      </c>
      <c r="BN81" s="389">
        <f>'04_R5受診者数'!K74</f>
        <v>0</v>
      </c>
      <c r="BO81" s="4">
        <f>IF(COUNTIF(BO39,"&lt;&gt;9999999")+COUNTIF(BO45,"&lt;&gt;9999999")+COUNTIF(BO51,"&lt;&gt;9999999")+COUNTIF(BO57,"&lt;&gt;9999999")+COUNTIF(BO63,"&lt;&gt;9999999")+COUNTIF(BO69,"&lt;&gt;9999999")+COUNTIF(BO75,"&lt;&gt;9999999"),SUMIF(BO39,"&lt;&gt;9999999",BO39)+SUMIF(BO45,"&lt;&gt;9999999",BO45)+SUMIF(BO51,"&lt;&gt;9999999",BO51)+SUMIF(BO57,"&lt;&gt;9999999",BO57)+SUMIF(BO63,"&lt;&gt;9999999",BO63)+SUMIF(BO69,"&lt;&gt;9999999",BO69)+SUMIF(BO75,"&lt;&gt;9999999",BO75),9999999)</f>
        <v>0</v>
      </c>
      <c r="BP81" s="4">
        <f t="shared" ref="BP81:CA81" si="46">IF(COUNTIF(BP39,"&lt;&gt;9999999")+COUNTIF(BP45,"&lt;&gt;9999999")+COUNTIF(BP51,"&lt;&gt;9999999")+COUNTIF(BP57,"&lt;&gt;9999999")+COUNTIF(BP63,"&lt;&gt;9999999")+COUNTIF(BP69,"&lt;&gt;9999999")+COUNTIF(BP75,"&lt;&gt;9999999"),SUMIF(BP39,"&lt;&gt;9999999",BP39)+SUMIF(BP45,"&lt;&gt;9999999",BP45)+SUMIF(BP51,"&lt;&gt;9999999",BP51)+SUMIF(BP57,"&lt;&gt;9999999",BP57)+SUMIF(BP63,"&lt;&gt;9999999",BP63)+SUMIF(BP69,"&lt;&gt;9999999",BP69)+SUMIF(BP75,"&lt;&gt;9999999",BP75),9999999)</f>
        <v>0</v>
      </c>
      <c r="BQ81" s="4">
        <f t="shared" si="46"/>
        <v>0</v>
      </c>
      <c r="BR81" s="4">
        <f t="shared" si="46"/>
        <v>0</v>
      </c>
      <c r="BS81" s="4">
        <f t="shared" si="46"/>
        <v>0</v>
      </c>
      <c r="BT81" s="4">
        <f t="shared" si="46"/>
        <v>0</v>
      </c>
      <c r="BU81" s="4">
        <f t="shared" si="46"/>
        <v>0</v>
      </c>
      <c r="BV81" s="4">
        <f t="shared" si="46"/>
        <v>0</v>
      </c>
      <c r="BW81" s="28">
        <f t="shared" si="46"/>
        <v>0</v>
      </c>
      <c r="BX81" s="27">
        <f t="shared" si="46"/>
        <v>0</v>
      </c>
      <c r="BY81" s="4">
        <f t="shared" si="46"/>
        <v>0</v>
      </c>
      <c r="BZ81" s="4">
        <f t="shared" si="46"/>
        <v>0</v>
      </c>
      <c r="CA81" s="4">
        <f t="shared" si="46"/>
        <v>0</v>
      </c>
      <c r="CC81" s="70"/>
      <c r="CD81" s="36" t="s">
        <v>9</v>
      </c>
      <c r="CE81" s="160" t="e">
        <f t="shared" si="30"/>
        <v>#DIV/0!</v>
      </c>
      <c r="CF81" s="160" t="e">
        <f t="shared" si="31"/>
        <v>#DIV/0!</v>
      </c>
      <c r="CG81" s="160" t="e">
        <f t="shared" si="32"/>
        <v>#DIV/0!</v>
      </c>
      <c r="CH81" s="160" t="e">
        <f t="shared" si="33"/>
        <v>#DIV/0!</v>
      </c>
      <c r="CI81" s="161" t="e">
        <f t="shared" si="34"/>
        <v>#DIV/0!</v>
      </c>
      <c r="CJ81" s="160" t="e">
        <f t="shared" si="35"/>
        <v>#DIV/0!</v>
      </c>
      <c r="CK81" s="160" t="e">
        <f t="shared" si="36"/>
        <v>#DIV/0!</v>
      </c>
    </row>
    <row r="82" spans="1:89">
      <c r="CC82" s="36" t="s">
        <v>78</v>
      </c>
      <c r="CD82" s="36" t="s">
        <v>16</v>
      </c>
      <c r="CE82" s="160" t="e">
        <f t="shared" si="30"/>
        <v>#DIV/0!</v>
      </c>
      <c r="CF82" s="160" t="e">
        <f t="shared" si="31"/>
        <v>#DIV/0!</v>
      </c>
      <c r="CG82" s="160" t="e">
        <f t="shared" si="32"/>
        <v>#DIV/0!</v>
      </c>
      <c r="CH82" s="160" t="e">
        <f t="shared" si="33"/>
        <v>#DIV/0!</v>
      </c>
      <c r="CI82" s="161" t="e">
        <f t="shared" si="34"/>
        <v>#DIV/0!</v>
      </c>
      <c r="CJ82" s="160" t="e">
        <f t="shared" si="35"/>
        <v>#DIV/0!</v>
      </c>
      <c r="CK82" s="160" t="e">
        <f t="shared" si="36"/>
        <v>#DIV/0!</v>
      </c>
    </row>
    <row r="83" spans="1:89">
      <c r="A83" t="s">
        <v>162</v>
      </c>
      <c r="D83" s="155">
        <f>SUM(D36:D57)</f>
        <v>0</v>
      </c>
      <c r="E83" s="155">
        <f>SUM(E36:E57)</f>
        <v>0</v>
      </c>
      <c r="F83" s="389">
        <f>'04_R5受診者数'!H76</f>
        <v>0</v>
      </c>
      <c r="G83" s="4">
        <f>SUM(G39,G45,G51,G57)</f>
        <v>0</v>
      </c>
      <c r="H83" s="4">
        <f t="shared" ref="H83:R83" si="47">SUM(H39,H45,H51,H57)</f>
        <v>0</v>
      </c>
      <c r="I83" s="4">
        <f t="shared" si="47"/>
        <v>0</v>
      </c>
      <c r="J83" s="4">
        <f t="shared" si="47"/>
        <v>0</v>
      </c>
      <c r="K83" s="4">
        <f t="shared" si="47"/>
        <v>0</v>
      </c>
      <c r="L83" s="4">
        <f t="shared" si="47"/>
        <v>0</v>
      </c>
      <c r="M83" s="4">
        <f t="shared" si="47"/>
        <v>0</v>
      </c>
      <c r="N83" s="4">
        <f t="shared" si="47"/>
        <v>0</v>
      </c>
      <c r="O83" s="4">
        <f t="shared" si="47"/>
        <v>0</v>
      </c>
      <c r="P83" s="4">
        <f t="shared" si="47"/>
        <v>0</v>
      </c>
      <c r="Q83" s="4">
        <f t="shared" si="47"/>
        <v>0</v>
      </c>
      <c r="R83" s="4">
        <f t="shared" si="47"/>
        <v>0</v>
      </c>
      <c r="S83" s="4">
        <f>SUM(S39,S45,S51,S57)</f>
        <v>0</v>
      </c>
      <c r="U83" t="s">
        <v>162</v>
      </c>
      <c r="X83" s="155">
        <f>SUM(X36:X57)</f>
        <v>0</v>
      </c>
      <c r="Y83" s="155">
        <f>SUM(Y36:Y57)</f>
        <v>0</v>
      </c>
      <c r="Z83" s="389">
        <f>'04_R5受診者数'!I76</f>
        <v>0</v>
      </c>
      <c r="AA83" s="4">
        <f>SUM(AA39,AA45,AA51,AA57)</f>
        <v>0</v>
      </c>
      <c r="AB83" s="4">
        <f t="shared" ref="AB83:AL83" si="48">SUM(AB39,AB45,AB51,AB57)</f>
        <v>0</v>
      </c>
      <c r="AC83" s="4">
        <f t="shared" si="48"/>
        <v>0</v>
      </c>
      <c r="AD83" s="4">
        <f t="shared" si="48"/>
        <v>0</v>
      </c>
      <c r="AE83" s="4">
        <f t="shared" si="48"/>
        <v>0</v>
      </c>
      <c r="AF83" s="4">
        <f t="shared" si="48"/>
        <v>0</v>
      </c>
      <c r="AG83" s="4">
        <f t="shared" si="48"/>
        <v>0</v>
      </c>
      <c r="AH83" s="4">
        <f t="shared" si="48"/>
        <v>0</v>
      </c>
      <c r="AI83" s="4">
        <f t="shared" si="48"/>
        <v>0</v>
      </c>
      <c r="AJ83" s="4">
        <f t="shared" si="48"/>
        <v>0</v>
      </c>
      <c r="AK83" s="4">
        <f t="shared" si="48"/>
        <v>0</v>
      </c>
      <c r="AL83" s="4">
        <f t="shared" si="48"/>
        <v>0</v>
      </c>
      <c r="AM83" s="4">
        <f>SUM(AM39,AM45,AM51,AM57)</f>
        <v>0</v>
      </c>
      <c r="AO83" t="s">
        <v>161</v>
      </c>
      <c r="AR83">
        <f>SUM(AR36:AR57)</f>
        <v>0</v>
      </c>
      <c r="AS83">
        <f>SUM(AS36:AS57)</f>
        <v>0</v>
      </c>
      <c r="AT83">
        <f>'04_R5受診者数'!AV76</f>
        <v>0</v>
      </c>
      <c r="AU83">
        <f>SUM(AU39,AU45,AU51,AU57)</f>
        <v>0</v>
      </c>
      <c r="AV83">
        <f>SUM(AV39,AV45,AV51,AV57)</f>
        <v>0</v>
      </c>
      <c r="AW83">
        <f t="shared" ref="AW83:BF83" si="49">SUM(AW39,AW45,AW51,AW57)</f>
        <v>0</v>
      </c>
      <c r="AX83">
        <f t="shared" si="49"/>
        <v>0</v>
      </c>
      <c r="AY83">
        <f t="shared" si="49"/>
        <v>0</v>
      </c>
      <c r="AZ83">
        <f t="shared" si="49"/>
        <v>0</v>
      </c>
      <c r="BA83">
        <f t="shared" si="49"/>
        <v>0</v>
      </c>
      <c r="BB83">
        <f t="shared" si="49"/>
        <v>0</v>
      </c>
      <c r="BC83">
        <f t="shared" si="49"/>
        <v>0</v>
      </c>
      <c r="BD83">
        <f t="shared" si="49"/>
        <v>0</v>
      </c>
      <c r="BE83">
        <f t="shared" si="49"/>
        <v>0</v>
      </c>
      <c r="BF83">
        <f t="shared" si="49"/>
        <v>0</v>
      </c>
      <c r="BG83">
        <f>SUM(BG39,BG45,BG51,BG57)</f>
        <v>0</v>
      </c>
      <c r="BI83" t="s">
        <v>161</v>
      </c>
      <c r="BL83">
        <f>SUM(BL36:BL57)</f>
        <v>0</v>
      </c>
      <c r="BM83" s="396">
        <f>SUM(BM36:BM57)</f>
        <v>0</v>
      </c>
      <c r="BN83">
        <f>'04_R5受診者数'!BP76</f>
        <v>0</v>
      </c>
      <c r="BO83">
        <f>SUM(BO39,BO45,BO51,BO57)</f>
        <v>0</v>
      </c>
      <c r="BP83">
        <f>SUM(BP39,BP45,BP51,BP57)</f>
        <v>0</v>
      </c>
      <c r="BQ83">
        <f t="shared" ref="BQ83:BZ83" si="50">SUM(BQ39,BQ45,BQ51,BQ57)</f>
        <v>0</v>
      </c>
      <c r="BR83">
        <f t="shared" si="50"/>
        <v>0</v>
      </c>
      <c r="BS83">
        <f t="shared" si="50"/>
        <v>0</v>
      </c>
      <c r="BT83">
        <f t="shared" si="50"/>
        <v>0</v>
      </c>
      <c r="BU83">
        <f>SUM(BU39,BU45,BU51,BU57)</f>
        <v>0</v>
      </c>
      <c r="BV83">
        <f t="shared" si="50"/>
        <v>0</v>
      </c>
      <c r="BW83">
        <f t="shared" si="50"/>
        <v>0</v>
      </c>
      <c r="BX83">
        <f t="shared" si="50"/>
        <v>0</v>
      </c>
      <c r="BY83">
        <f t="shared" si="50"/>
        <v>0</v>
      </c>
      <c r="BZ83">
        <f t="shared" si="50"/>
        <v>0</v>
      </c>
      <c r="CA83">
        <f>SUM(CA39,CA45,CA51,CA57)</f>
        <v>0</v>
      </c>
      <c r="CC83" s="38"/>
      <c r="CD83" s="36" t="s">
        <v>17</v>
      </c>
      <c r="CE83" s="160" t="e">
        <f t="shared" si="30"/>
        <v>#DIV/0!</v>
      </c>
      <c r="CF83" s="160" t="e">
        <f t="shared" si="31"/>
        <v>#DIV/0!</v>
      </c>
      <c r="CG83" s="160" t="e">
        <f t="shared" si="32"/>
        <v>#DIV/0!</v>
      </c>
      <c r="CH83" s="160" t="e">
        <f t="shared" si="33"/>
        <v>#DIV/0!</v>
      </c>
      <c r="CI83" s="161" t="e">
        <f t="shared" si="34"/>
        <v>#DIV/0!</v>
      </c>
      <c r="CJ83" s="160" t="e">
        <f t="shared" si="35"/>
        <v>#DIV/0!</v>
      </c>
      <c r="CK83" s="160" t="e">
        <f t="shared" si="36"/>
        <v>#DIV/0!</v>
      </c>
    </row>
    <row r="84" spans="1:89" ht="13.5" customHeight="1">
      <c r="BI84" s="393"/>
      <c r="BJ84" s="393"/>
      <c r="BK84" s="393"/>
      <c r="BL84" s="393"/>
      <c r="BM84" s="393"/>
      <c r="BN84" s="393"/>
      <c r="BO84" s="393"/>
      <c r="BP84" s="393"/>
      <c r="BQ84" s="393"/>
      <c r="CC84" s="70"/>
      <c r="CD84" s="36" t="s">
        <v>9</v>
      </c>
      <c r="CE84" s="160" t="e">
        <f t="shared" si="30"/>
        <v>#DIV/0!</v>
      </c>
      <c r="CF84" s="160" t="e">
        <f t="shared" si="31"/>
        <v>#DIV/0!</v>
      </c>
      <c r="CG84" s="160" t="e">
        <f t="shared" si="32"/>
        <v>#DIV/0!</v>
      </c>
      <c r="CH84" s="160" t="e">
        <f t="shared" si="33"/>
        <v>#DIV/0!</v>
      </c>
      <c r="CI84" s="161" t="e">
        <f t="shared" si="34"/>
        <v>#DIV/0!</v>
      </c>
      <c r="CJ84" s="160" t="e">
        <f t="shared" si="35"/>
        <v>#DIV/0!</v>
      </c>
      <c r="CK84" s="160" t="e">
        <f t="shared" si="36"/>
        <v>#DIV/0!</v>
      </c>
    </row>
    <row r="85" spans="1:89" ht="13.5" customHeight="1">
      <c r="U85" s="626" t="s">
        <v>80</v>
      </c>
      <c r="V85" s="626"/>
      <c r="W85" s="626"/>
      <c r="X85" s="626"/>
      <c r="Y85" s="626"/>
      <c r="Z85" s="626"/>
      <c r="AA85" s="626"/>
      <c r="AB85" s="626"/>
      <c r="AC85" s="626"/>
      <c r="BI85" s="626" t="s">
        <v>107</v>
      </c>
      <c r="BJ85" s="626"/>
      <c r="BK85" s="626"/>
      <c r="BL85" s="626"/>
      <c r="BM85" s="626"/>
      <c r="BN85" s="626"/>
      <c r="BO85" s="626"/>
      <c r="BP85" s="626"/>
      <c r="BQ85" s="626"/>
      <c r="CC85" s="537" t="s">
        <v>144</v>
      </c>
      <c r="CD85" s="36" t="s">
        <v>16</v>
      </c>
      <c r="CE85" s="160" t="e">
        <f t="shared" si="30"/>
        <v>#DIV/0!</v>
      </c>
      <c r="CF85" s="160" t="e">
        <f t="shared" si="31"/>
        <v>#DIV/0!</v>
      </c>
      <c r="CG85" s="160" t="e">
        <f t="shared" si="32"/>
        <v>#DIV/0!</v>
      </c>
      <c r="CH85" s="160" t="e">
        <f t="shared" si="33"/>
        <v>#DIV/0!</v>
      </c>
      <c r="CI85" s="161" t="e">
        <f t="shared" si="34"/>
        <v>#DIV/0!</v>
      </c>
      <c r="CJ85" s="160" t="e">
        <f t="shared" si="35"/>
        <v>#DIV/0!</v>
      </c>
      <c r="CK85" s="160" t="e">
        <f t="shared" si="36"/>
        <v>#DIV/0!</v>
      </c>
    </row>
    <row r="86" spans="1:89" ht="13.5" customHeight="1">
      <c r="U86" s="626"/>
      <c r="V86" s="626"/>
      <c r="W86" s="626"/>
      <c r="X86" s="626"/>
      <c r="Y86" s="626"/>
      <c r="Z86" s="626"/>
      <c r="AA86" s="626"/>
      <c r="AB86" s="626"/>
      <c r="AC86" s="626"/>
      <c r="BI86" s="626"/>
      <c r="BJ86" s="626"/>
      <c r="BK86" s="626"/>
      <c r="BL86" s="626"/>
      <c r="BM86" s="626"/>
      <c r="BN86" s="626"/>
      <c r="BO86" s="626"/>
      <c r="BP86" s="626"/>
      <c r="BQ86" s="626"/>
      <c r="CC86" s="538"/>
      <c r="CD86" s="36" t="s">
        <v>17</v>
      </c>
      <c r="CE86" s="160" t="e">
        <f t="shared" si="30"/>
        <v>#DIV/0!</v>
      </c>
      <c r="CF86" s="160" t="e">
        <f t="shared" si="31"/>
        <v>#DIV/0!</v>
      </c>
      <c r="CG86" s="160" t="e">
        <f t="shared" si="32"/>
        <v>#DIV/0!</v>
      </c>
      <c r="CH86" s="160" t="e">
        <f t="shared" si="33"/>
        <v>#DIV/0!</v>
      </c>
      <c r="CI86" s="161" t="e">
        <f t="shared" si="34"/>
        <v>#DIV/0!</v>
      </c>
      <c r="CJ86" s="160" t="e">
        <f t="shared" si="35"/>
        <v>#DIV/0!</v>
      </c>
      <c r="CK86" s="160" t="e">
        <f t="shared" si="36"/>
        <v>#DIV/0!</v>
      </c>
    </row>
    <row r="87" spans="1:89" ht="13.5" customHeight="1">
      <c r="A87" s="588" t="s">
        <v>108</v>
      </c>
      <c r="B87" s="588"/>
      <c r="C87" s="588"/>
      <c r="D87" s="588"/>
      <c r="E87" s="588"/>
      <c r="F87" s="588"/>
      <c r="G87" s="588"/>
      <c r="H87" s="588"/>
      <c r="I87" s="588"/>
      <c r="J87" s="588"/>
      <c r="K87" s="588"/>
      <c r="L87" s="588"/>
      <c r="M87" s="588"/>
      <c r="N87" s="588"/>
      <c r="O87" s="588"/>
      <c r="U87" s="588" t="s">
        <v>109</v>
      </c>
      <c r="V87" s="588"/>
      <c r="W87" s="588"/>
      <c r="X87" s="588"/>
      <c r="Y87" s="588"/>
      <c r="Z87" s="588"/>
      <c r="AA87" s="588"/>
      <c r="AB87" s="588"/>
      <c r="AC87" s="588"/>
      <c r="AE87" s="588" t="s">
        <v>110</v>
      </c>
      <c r="AF87" s="588"/>
      <c r="AG87" s="588"/>
      <c r="AH87" s="588"/>
      <c r="AI87" s="588"/>
      <c r="AJ87" s="588"/>
      <c r="AK87" s="588"/>
      <c r="AL87" s="588"/>
      <c r="AM87" s="588"/>
      <c r="AO87" s="624" t="s">
        <v>111</v>
      </c>
      <c r="AP87" s="588"/>
      <c r="AQ87" s="588"/>
      <c r="AR87" s="588"/>
      <c r="AS87" s="588"/>
      <c r="AT87" s="588"/>
      <c r="AU87" s="588"/>
      <c r="AV87" s="588"/>
      <c r="AW87" s="588"/>
      <c r="AX87" s="588"/>
      <c r="AY87" s="588"/>
      <c r="AZ87" s="588"/>
      <c r="BA87" s="588"/>
      <c r="BB87" s="588"/>
      <c r="BC87" s="588"/>
      <c r="BD87" s="588"/>
      <c r="BE87" s="588"/>
      <c r="BF87" s="588"/>
      <c r="BG87" s="588"/>
      <c r="BI87" s="588" t="s">
        <v>113</v>
      </c>
      <c r="BJ87" s="588"/>
      <c r="BK87" s="588"/>
      <c r="BL87" s="588"/>
      <c r="BM87" s="588"/>
      <c r="BN87" s="588"/>
      <c r="BO87" s="588"/>
      <c r="BP87" s="588"/>
      <c r="BQ87" s="588"/>
      <c r="BS87" s="588" t="s">
        <v>114</v>
      </c>
      <c r="BT87" s="588"/>
      <c r="BU87" s="588"/>
      <c r="BV87" s="588"/>
      <c r="BW87" s="588"/>
      <c r="BX87" s="588"/>
      <c r="BY87" s="588"/>
      <c r="BZ87" s="588"/>
      <c r="CA87" s="588"/>
      <c r="CC87" s="539"/>
      <c r="CD87" s="71" t="s">
        <v>9</v>
      </c>
      <c r="CE87" s="160" t="e">
        <f t="shared" si="30"/>
        <v>#DIV/0!</v>
      </c>
      <c r="CF87" s="160" t="e">
        <f t="shared" si="31"/>
        <v>#DIV/0!</v>
      </c>
      <c r="CG87" s="160" t="e">
        <f t="shared" si="32"/>
        <v>#DIV/0!</v>
      </c>
      <c r="CH87" s="160" t="e">
        <f t="shared" si="33"/>
        <v>#DIV/0!</v>
      </c>
      <c r="CI87" s="161" t="e">
        <f t="shared" si="34"/>
        <v>#DIV/0!</v>
      </c>
      <c r="CJ87" s="160" t="e">
        <f t="shared" si="35"/>
        <v>#DIV/0!</v>
      </c>
      <c r="CK87" s="160" t="e">
        <f t="shared" si="36"/>
        <v>#DIV/0!</v>
      </c>
    </row>
    <row r="88" spans="1:89" ht="13.5" customHeight="1">
      <c r="A88" s="625"/>
      <c r="B88" s="625"/>
      <c r="C88" s="625"/>
      <c r="D88" s="625"/>
      <c r="E88" s="625"/>
      <c r="F88" s="625"/>
      <c r="G88" s="625"/>
      <c r="H88" s="625"/>
      <c r="I88" s="625"/>
      <c r="J88" s="625"/>
      <c r="K88" s="625"/>
      <c r="L88" s="625"/>
      <c r="M88" s="625"/>
      <c r="N88" s="625"/>
      <c r="O88" s="625"/>
      <c r="U88" s="589"/>
      <c r="V88" s="589"/>
      <c r="W88" s="589"/>
      <c r="X88" s="589"/>
      <c r="Y88" s="589"/>
      <c r="Z88" s="589"/>
      <c r="AA88" s="589"/>
      <c r="AB88" s="589"/>
      <c r="AC88" s="589"/>
      <c r="AE88" s="589"/>
      <c r="AF88" s="589"/>
      <c r="AG88" s="589"/>
      <c r="AH88" s="589"/>
      <c r="AI88" s="589"/>
      <c r="AJ88" s="589"/>
      <c r="AK88" s="589"/>
      <c r="AL88" s="589"/>
      <c r="AM88" s="589"/>
      <c r="AO88" s="589"/>
      <c r="AP88" s="589"/>
      <c r="AQ88" s="589"/>
      <c r="AR88" s="589"/>
      <c r="AS88" s="589"/>
      <c r="AT88" s="589"/>
      <c r="AU88" s="589"/>
      <c r="AV88" s="589"/>
      <c r="AW88" s="589"/>
      <c r="AX88" s="589"/>
      <c r="AY88" s="589"/>
      <c r="AZ88" s="589"/>
      <c r="BA88" s="589"/>
      <c r="BB88" s="589"/>
      <c r="BC88" s="589"/>
      <c r="BD88" s="589"/>
      <c r="BE88" s="589"/>
      <c r="BF88" s="589"/>
      <c r="BG88" s="589"/>
      <c r="BH88" s="352"/>
      <c r="BI88" s="589"/>
      <c r="BJ88" s="589"/>
      <c r="BK88" s="589"/>
      <c r="BL88" s="589"/>
      <c r="BM88" s="589"/>
      <c r="BN88" s="589"/>
      <c r="BO88" s="589"/>
      <c r="BP88" s="589"/>
      <c r="BQ88" s="589"/>
      <c r="BR88" s="352"/>
      <c r="BS88" s="589"/>
      <c r="BT88" s="589"/>
      <c r="BU88" s="589"/>
      <c r="BV88" s="589"/>
      <c r="BW88" s="589"/>
      <c r="BX88" s="589"/>
      <c r="BY88" s="589"/>
      <c r="BZ88" s="589"/>
      <c r="CA88" s="589"/>
    </row>
    <row r="89" spans="1:89" ht="13.5" customHeight="1">
      <c r="A89" s="1"/>
      <c r="B89" s="516" t="s">
        <v>12</v>
      </c>
      <c r="C89" s="517"/>
      <c r="D89" s="594" t="str">
        <f>D12</f>
        <v>住基台帳人口(令和５年度)</v>
      </c>
      <c r="E89" s="597" t="s">
        <v>103</v>
      </c>
      <c r="F89" s="604" t="str">
        <f>F12</f>
        <v>受診者数(令和５年度中）</v>
      </c>
      <c r="G89" s="607" t="str">
        <f>G12</f>
        <v>要精密検査者数(令和５年度中）</v>
      </c>
      <c r="H89" s="29" t="s">
        <v>29</v>
      </c>
      <c r="I89" s="30"/>
      <c r="J89" s="30"/>
      <c r="K89" s="30"/>
      <c r="L89" s="30"/>
      <c r="M89" s="30"/>
      <c r="N89" s="30"/>
      <c r="O89" s="31"/>
      <c r="P89" s="591" t="s">
        <v>30</v>
      </c>
      <c r="Q89" s="514"/>
      <c r="R89" s="514"/>
      <c r="S89" s="543"/>
      <c r="U89" s="178"/>
      <c r="V89" s="179"/>
      <c r="W89" s="585" t="s">
        <v>71</v>
      </c>
      <c r="X89" s="581" t="s">
        <v>72</v>
      </c>
      <c r="Y89" s="581" t="s">
        <v>73</v>
      </c>
      <c r="Z89" s="581" t="s">
        <v>74</v>
      </c>
      <c r="AA89" s="581" t="s">
        <v>75</v>
      </c>
      <c r="AB89" s="581" t="s">
        <v>76</v>
      </c>
      <c r="AC89" s="583" t="s">
        <v>79</v>
      </c>
      <c r="AE89" s="178"/>
      <c r="AF89" s="179"/>
      <c r="AG89" s="585" t="s">
        <v>71</v>
      </c>
      <c r="AH89" s="581" t="s">
        <v>72</v>
      </c>
      <c r="AI89" s="581" t="s">
        <v>73</v>
      </c>
      <c r="AJ89" s="581" t="s">
        <v>74</v>
      </c>
      <c r="AK89" s="581" t="s">
        <v>75</v>
      </c>
      <c r="AL89" s="581" t="s">
        <v>76</v>
      </c>
      <c r="AM89" s="583" t="s">
        <v>79</v>
      </c>
      <c r="AN89" s="394"/>
      <c r="AO89" s="1"/>
      <c r="AP89" s="516" t="s">
        <v>12</v>
      </c>
      <c r="AQ89" s="546"/>
      <c r="AR89" s="594" t="str">
        <f>D12</f>
        <v>住基台帳人口(令和５年度)</v>
      </c>
      <c r="AS89" s="597" t="s">
        <v>103</v>
      </c>
      <c r="AT89" s="604" t="str">
        <f>F12</f>
        <v>受診者数(令和５年度中）</v>
      </c>
      <c r="AU89" s="607" t="str">
        <f>G12</f>
        <v>要精密検査者数(令和５年度中）</v>
      </c>
      <c r="AV89" s="29" t="s">
        <v>29</v>
      </c>
      <c r="AW89" s="30"/>
      <c r="AX89" s="30"/>
      <c r="AY89" s="30"/>
      <c r="AZ89" s="30"/>
      <c r="BA89" s="30"/>
      <c r="BB89" s="30"/>
      <c r="BC89" s="31"/>
      <c r="BD89" s="591" t="s">
        <v>30</v>
      </c>
      <c r="BE89" s="514"/>
      <c r="BF89" s="514"/>
      <c r="BG89" s="543"/>
      <c r="BI89" s="178"/>
      <c r="BJ89" s="179"/>
      <c r="BK89" s="585" t="s">
        <v>71</v>
      </c>
      <c r="BL89" s="581" t="s">
        <v>72</v>
      </c>
      <c r="BM89" s="581" t="s">
        <v>73</v>
      </c>
      <c r="BN89" s="581" t="s">
        <v>74</v>
      </c>
      <c r="BO89" s="581" t="s">
        <v>75</v>
      </c>
      <c r="BP89" s="581" t="s">
        <v>76</v>
      </c>
      <c r="BQ89" s="583" t="s">
        <v>79</v>
      </c>
      <c r="BR89" s="395"/>
      <c r="BS89" s="178"/>
      <c r="BT89" s="179"/>
      <c r="BU89" s="585" t="s">
        <v>71</v>
      </c>
      <c r="BV89" s="581" t="s">
        <v>72</v>
      </c>
      <c r="BW89" s="581" t="s">
        <v>73</v>
      </c>
      <c r="BX89" s="581" t="s">
        <v>74</v>
      </c>
      <c r="BY89" s="581" t="s">
        <v>75</v>
      </c>
      <c r="BZ89" s="581" t="s">
        <v>76</v>
      </c>
      <c r="CA89" s="583" t="s">
        <v>79</v>
      </c>
    </row>
    <row r="90" spans="1:89" ht="13.5" customHeight="1">
      <c r="A90" s="5"/>
      <c r="B90" s="576"/>
      <c r="C90" s="590"/>
      <c r="D90" s="595"/>
      <c r="E90" s="598"/>
      <c r="F90" s="605"/>
      <c r="G90" s="608"/>
      <c r="H90" s="33" t="s">
        <v>31</v>
      </c>
      <c r="I90" s="34"/>
      <c r="J90" s="34"/>
      <c r="K90" s="34"/>
      <c r="L90" s="34"/>
      <c r="M90" s="34"/>
      <c r="N90" s="319"/>
      <c r="O90" s="35"/>
      <c r="P90" s="591" t="s">
        <v>32</v>
      </c>
      <c r="Q90" s="543"/>
      <c r="R90" s="592" t="s">
        <v>33</v>
      </c>
      <c r="S90" s="593"/>
      <c r="U90" s="180"/>
      <c r="V90" s="181"/>
      <c r="W90" s="586"/>
      <c r="X90" s="582"/>
      <c r="Y90" s="582"/>
      <c r="Z90" s="582"/>
      <c r="AA90" s="582"/>
      <c r="AB90" s="582"/>
      <c r="AC90" s="584"/>
      <c r="AE90" s="180"/>
      <c r="AF90" s="181"/>
      <c r="AG90" s="586"/>
      <c r="AH90" s="582"/>
      <c r="AI90" s="582"/>
      <c r="AJ90" s="582"/>
      <c r="AK90" s="582"/>
      <c r="AL90" s="582"/>
      <c r="AM90" s="584"/>
      <c r="AO90" s="5"/>
      <c r="AP90" s="576"/>
      <c r="AQ90" s="577"/>
      <c r="AR90" s="595"/>
      <c r="AS90" s="598"/>
      <c r="AT90" s="605"/>
      <c r="AU90" s="608"/>
      <c r="AV90" s="33" t="s">
        <v>31</v>
      </c>
      <c r="AW90" s="34"/>
      <c r="AX90" s="34"/>
      <c r="AY90" s="34"/>
      <c r="AZ90" s="34"/>
      <c r="BA90" s="34"/>
      <c r="BB90" s="319"/>
      <c r="BC90" s="35"/>
      <c r="BD90" s="591" t="s">
        <v>32</v>
      </c>
      <c r="BE90" s="543"/>
      <c r="BF90" s="592" t="s">
        <v>33</v>
      </c>
      <c r="BG90" s="593"/>
      <c r="BI90" s="180"/>
      <c r="BJ90" s="181"/>
      <c r="BK90" s="586"/>
      <c r="BL90" s="582"/>
      <c r="BM90" s="582"/>
      <c r="BN90" s="582"/>
      <c r="BO90" s="582"/>
      <c r="BP90" s="582"/>
      <c r="BQ90" s="584"/>
      <c r="BS90" s="180"/>
      <c r="BT90" s="181"/>
      <c r="BU90" s="586"/>
      <c r="BV90" s="582"/>
      <c r="BW90" s="582"/>
      <c r="BX90" s="582"/>
      <c r="BY90" s="582"/>
      <c r="BZ90" s="582"/>
      <c r="CA90" s="584"/>
    </row>
    <row r="91" spans="1:89" ht="13.5" customHeight="1">
      <c r="A91" s="5"/>
      <c r="B91" s="576"/>
      <c r="C91" s="590"/>
      <c r="D91" s="595"/>
      <c r="E91" s="598"/>
      <c r="F91" s="605"/>
      <c r="G91" s="608"/>
      <c r="H91" s="36"/>
      <c r="I91" s="513" t="s">
        <v>34</v>
      </c>
      <c r="J91" s="514"/>
      <c r="K91" s="514"/>
      <c r="L91" s="514"/>
      <c r="M91" s="543"/>
      <c r="N91" s="320"/>
      <c r="O91" s="37"/>
      <c r="P91" s="600" t="s">
        <v>41</v>
      </c>
      <c r="Q91" s="30"/>
      <c r="R91" s="540" t="s">
        <v>41</v>
      </c>
      <c r="S91" s="30"/>
      <c r="U91" s="36" t="s">
        <v>0</v>
      </c>
      <c r="V91" s="36" t="s">
        <v>16</v>
      </c>
      <c r="W91" s="160" t="e">
        <f>G23/F23</f>
        <v>#DIV/0!</v>
      </c>
      <c r="X91" s="160" t="e">
        <f>(G23-N23-O23)/G23</f>
        <v>#DIV/0!</v>
      </c>
      <c r="Y91" s="160" t="e">
        <f>N23/G23</f>
        <v>#DIV/0!</v>
      </c>
      <c r="Z91" s="160" t="e">
        <f>O23/G23</f>
        <v>#DIV/0!</v>
      </c>
      <c r="AA91" s="161" t="e">
        <f>I23/F23</f>
        <v>#DIV/0!</v>
      </c>
      <c r="AB91" s="160" t="e">
        <f>I23/G23</f>
        <v>#DIV/0!</v>
      </c>
      <c r="AC91" s="160" t="e">
        <f>J23/I23</f>
        <v>#DIV/0!</v>
      </c>
      <c r="AE91" s="36" t="s">
        <v>0</v>
      </c>
      <c r="AF91" s="36" t="s">
        <v>16</v>
      </c>
      <c r="AG91" s="160" t="e">
        <f>AA23/Z23</f>
        <v>#DIV/0!</v>
      </c>
      <c r="AH91" s="160" t="e">
        <f>(AA23-AH23-AI23)/AA23</f>
        <v>#DIV/0!</v>
      </c>
      <c r="AI91" s="160" t="e">
        <f>AH23/AA23</f>
        <v>#DIV/0!</v>
      </c>
      <c r="AJ91" s="160" t="e">
        <f>AI23/AA23</f>
        <v>#DIV/0!</v>
      </c>
      <c r="AK91" s="161" t="e">
        <f>AC23/Z23</f>
        <v>#DIV/0!</v>
      </c>
      <c r="AL91" s="160" t="e">
        <f>AC23/AA23</f>
        <v>#DIV/0!</v>
      </c>
      <c r="AM91" s="160" t="e">
        <f>AD23/AC23</f>
        <v>#DIV/0!</v>
      </c>
      <c r="AO91" s="5"/>
      <c r="AP91" s="576"/>
      <c r="AQ91" s="577"/>
      <c r="AR91" s="595"/>
      <c r="AS91" s="598"/>
      <c r="AT91" s="605"/>
      <c r="AU91" s="608"/>
      <c r="AV91" s="36"/>
      <c r="AW91" s="513" t="s">
        <v>34</v>
      </c>
      <c r="AX91" s="514"/>
      <c r="AY91" s="514"/>
      <c r="AZ91" s="514"/>
      <c r="BA91" s="543"/>
      <c r="BB91" s="320"/>
      <c r="BC91" s="37"/>
      <c r="BD91" s="600" t="s">
        <v>41</v>
      </c>
      <c r="BE91" s="30"/>
      <c r="BF91" s="540" t="s">
        <v>41</v>
      </c>
      <c r="BG91" s="30"/>
      <c r="BI91" s="36" t="s">
        <v>0</v>
      </c>
      <c r="BJ91" s="36" t="s">
        <v>16</v>
      </c>
      <c r="BK91" s="160" t="e">
        <f>AU23/AT23</f>
        <v>#DIV/0!</v>
      </c>
      <c r="BL91" s="160" t="e">
        <f>(AU23-BB23-BC23)/AU23</f>
        <v>#DIV/0!</v>
      </c>
      <c r="BM91" s="160" t="e">
        <f>BB23/AU23</f>
        <v>#DIV/0!</v>
      </c>
      <c r="BN91" s="160" t="e">
        <f>BC23/AU23</f>
        <v>#DIV/0!</v>
      </c>
      <c r="BO91" s="161" t="e">
        <f>AW23/AT23</f>
        <v>#DIV/0!</v>
      </c>
      <c r="BP91" s="160" t="e">
        <f>AW23/AU23</f>
        <v>#DIV/0!</v>
      </c>
      <c r="BQ91" s="160" t="e">
        <f>AX23/AW23</f>
        <v>#DIV/0!</v>
      </c>
      <c r="BS91" s="36" t="s">
        <v>0</v>
      </c>
      <c r="BT91" s="36" t="s">
        <v>16</v>
      </c>
      <c r="BU91" s="160" t="e">
        <f>BO23/BN23</f>
        <v>#DIV/0!</v>
      </c>
      <c r="BV91" s="160" t="e">
        <f>(BO23-BV23-BW23)/BO23</f>
        <v>#DIV/0!</v>
      </c>
      <c r="BW91" s="160" t="e">
        <f>BV23/BO23</f>
        <v>#DIV/0!</v>
      </c>
      <c r="BX91" s="160" t="e">
        <f>BW23/BO23</f>
        <v>#DIV/0!</v>
      </c>
      <c r="BY91" s="161" t="e">
        <f>BQ23/BN23</f>
        <v>#DIV/0!</v>
      </c>
      <c r="BZ91" s="160" t="e">
        <f>BQ23/BO23</f>
        <v>#DIV/0!</v>
      </c>
      <c r="CA91" s="160" t="e">
        <f>BR23/BQ23</f>
        <v>#DIV/0!</v>
      </c>
    </row>
    <row r="92" spans="1:89" ht="13.5" customHeight="1">
      <c r="A92" s="5"/>
      <c r="B92" s="576"/>
      <c r="C92" s="590"/>
      <c r="D92" s="595"/>
      <c r="E92" s="598"/>
      <c r="F92" s="605"/>
      <c r="G92" s="608"/>
      <c r="H92" s="38"/>
      <c r="I92" s="39"/>
      <c r="J92" s="40"/>
      <c r="K92" s="41"/>
      <c r="L92" s="537" t="s">
        <v>35</v>
      </c>
      <c r="M92" s="537" t="s">
        <v>36</v>
      </c>
      <c r="N92" s="324" t="s">
        <v>37</v>
      </c>
      <c r="O92" s="32" t="s">
        <v>38</v>
      </c>
      <c r="P92" s="601"/>
      <c r="Q92" s="43"/>
      <c r="R92" s="587"/>
      <c r="S92" s="43"/>
      <c r="U92" s="38"/>
      <c r="V92" s="36" t="s">
        <v>17</v>
      </c>
      <c r="W92" s="160" t="e">
        <f>G25/F25</f>
        <v>#DIV/0!</v>
      </c>
      <c r="X92" s="160" t="e">
        <f>(G25-N25-O25)/G25</f>
        <v>#DIV/0!</v>
      </c>
      <c r="Y92" s="160" t="e">
        <f>N25/G25</f>
        <v>#DIV/0!</v>
      </c>
      <c r="Z92" s="160" t="e">
        <f>O25/G25</f>
        <v>#DIV/0!</v>
      </c>
      <c r="AA92" s="161" t="e">
        <f>I25/F25</f>
        <v>#DIV/0!</v>
      </c>
      <c r="AB92" s="160" t="e">
        <f>I25/G25</f>
        <v>#DIV/0!</v>
      </c>
      <c r="AC92" s="160" t="e">
        <f>J25/I25</f>
        <v>#DIV/0!</v>
      </c>
      <c r="AE92" s="38"/>
      <c r="AF92" s="36" t="s">
        <v>17</v>
      </c>
      <c r="AG92" s="160" t="e">
        <f>AA25/Z25</f>
        <v>#DIV/0!</v>
      </c>
      <c r="AH92" s="160" t="e">
        <f>(AA25-AH25-AI25)/AA25</f>
        <v>#DIV/0!</v>
      </c>
      <c r="AI92" s="160" t="e">
        <f>AH25/AA25</f>
        <v>#DIV/0!</v>
      </c>
      <c r="AJ92" s="160" t="e">
        <f>AI25/AA25</f>
        <v>#DIV/0!</v>
      </c>
      <c r="AK92" s="161" t="e">
        <f>AC25/Z25</f>
        <v>#DIV/0!</v>
      </c>
      <c r="AL92" s="160" t="e">
        <f>AC25/AA25</f>
        <v>#DIV/0!</v>
      </c>
      <c r="AM92" s="160" t="e">
        <f>AD25/AC25</f>
        <v>#DIV/0!</v>
      </c>
      <c r="AO92" s="5"/>
      <c r="AP92" s="576"/>
      <c r="AQ92" s="577"/>
      <c r="AR92" s="595"/>
      <c r="AS92" s="598"/>
      <c r="AT92" s="605"/>
      <c r="AU92" s="608"/>
      <c r="AV92" s="38"/>
      <c r="AW92" s="39"/>
      <c r="AX92" s="40"/>
      <c r="AY92" s="41"/>
      <c r="AZ92" s="537" t="s">
        <v>35</v>
      </c>
      <c r="BA92" s="537" t="s">
        <v>36</v>
      </c>
      <c r="BB92" s="324" t="s">
        <v>37</v>
      </c>
      <c r="BC92" s="32" t="s">
        <v>38</v>
      </c>
      <c r="BD92" s="601"/>
      <c r="BE92" s="43"/>
      <c r="BF92" s="587"/>
      <c r="BG92" s="43"/>
      <c r="BI92" s="38"/>
      <c r="BJ92" s="36" t="s">
        <v>17</v>
      </c>
      <c r="BK92" s="160" t="e">
        <f>AU25/AT25</f>
        <v>#DIV/0!</v>
      </c>
      <c r="BL92" s="160" t="e">
        <f>(AU25-BB25-BC25)/AU25</f>
        <v>#DIV/0!</v>
      </c>
      <c r="BM92" s="160" t="e">
        <f>BB25/AU25</f>
        <v>#DIV/0!</v>
      </c>
      <c r="BN92" s="160" t="e">
        <f>BC25/AU25</f>
        <v>#DIV/0!</v>
      </c>
      <c r="BO92" s="161" t="e">
        <f>AW25/AT25</f>
        <v>#DIV/0!</v>
      </c>
      <c r="BP92" s="160" t="e">
        <f>AW25/AU25</f>
        <v>#DIV/0!</v>
      </c>
      <c r="BQ92" s="160" t="e">
        <f>AX25/AW25</f>
        <v>#DIV/0!</v>
      </c>
      <c r="BS92" s="38"/>
      <c r="BT92" s="36" t="s">
        <v>17</v>
      </c>
      <c r="BU92" s="160" t="e">
        <f>BO25/BN25</f>
        <v>#DIV/0!</v>
      </c>
      <c r="BV92" s="160" t="e">
        <f>(BO25-BV25-BW25)/BO25</f>
        <v>#DIV/0!</v>
      </c>
      <c r="BW92" s="160" t="e">
        <f>BV25/BO25</f>
        <v>#DIV/0!</v>
      </c>
      <c r="BX92" s="160" t="e">
        <f>BW25/BO25</f>
        <v>#DIV/0!</v>
      </c>
      <c r="BY92" s="161" t="e">
        <f>BQ25/BN25</f>
        <v>#DIV/0!</v>
      </c>
      <c r="BZ92" s="160" t="e">
        <f>BQ25/BO25</f>
        <v>#DIV/0!</v>
      </c>
      <c r="CA92" s="160" t="e">
        <f>BR25/BQ25</f>
        <v>#DIV/0!</v>
      </c>
    </row>
    <row r="93" spans="1:89">
      <c r="A93" s="5"/>
      <c r="B93" s="576"/>
      <c r="C93" s="590"/>
      <c r="D93" s="595"/>
      <c r="E93" s="598"/>
      <c r="F93" s="605"/>
      <c r="G93" s="608"/>
      <c r="H93" s="603" t="s">
        <v>39</v>
      </c>
      <c r="I93" s="603" t="s">
        <v>40</v>
      </c>
      <c r="J93" s="44"/>
      <c r="K93" s="43"/>
      <c r="L93" s="538"/>
      <c r="M93" s="538"/>
      <c r="N93" s="324"/>
      <c r="O93" s="45"/>
      <c r="P93" s="601"/>
      <c r="Q93" s="537" t="s">
        <v>42</v>
      </c>
      <c r="R93" s="587"/>
      <c r="S93" s="537" t="s">
        <v>42</v>
      </c>
      <c r="U93" s="70"/>
      <c r="V93" s="36" t="s">
        <v>9</v>
      </c>
      <c r="W93" s="160" t="e">
        <f>G27/F27</f>
        <v>#DIV/0!</v>
      </c>
      <c r="X93" s="160" t="e">
        <f>(G27-N27-O27)/G27</f>
        <v>#DIV/0!</v>
      </c>
      <c r="Y93" s="160" t="e">
        <f>N27/G27</f>
        <v>#DIV/0!</v>
      </c>
      <c r="Z93" s="160" t="e">
        <f>O27/G27</f>
        <v>#DIV/0!</v>
      </c>
      <c r="AA93" s="161" t="e">
        <f>I27/F27</f>
        <v>#DIV/0!</v>
      </c>
      <c r="AB93" s="160" t="e">
        <f>I27/G27</f>
        <v>#DIV/0!</v>
      </c>
      <c r="AC93" s="160" t="e">
        <f>J27/I27</f>
        <v>#DIV/0!</v>
      </c>
      <c r="AE93" s="70"/>
      <c r="AF93" s="36" t="s">
        <v>9</v>
      </c>
      <c r="AG93" s="160" t="e">
        <f>AA27/Z27</f>
        <v>#DIV/0!</v>
      </c>
      <c r="AH93" s="160" t="e">
        <f>(AA27-AH27-AI27)/AA27</f>
        <v>#DIV/0!</v>
      </c>
      <c r="AI93" s="160" t="e">
        <f>AH27/AA27</f>
        <v>#DIV/0!</v>
      </c>
      <c r="AJ93" s="160" t="e">
        <f>AI27/AA27</f>
        <v>#DIV/0!</v>
      </c>
      <c r="AK93" s="161" t="e">
        <f>AC27/Z27</f>
        <v>#DIV/0!</v>
      </c>
      <c r="AL93" s="160" t="e">
        <f>AC27/AA27</f>
        <v>#DIV/0!</v>
      </c>
      <c r="AM93" s="160" t="e">
        <f>AD27/AC27</f>
        <v>#DIV/0!</v>
      </c>
      <c r="AO93" s="5"/>
      <c r="AP93" s="576"/>
      <c r="AQ93" s="577"/>
      <c r="AR93" s="595"/>
      <c r="AS93" s="598"/>
      <c r="AT93" s="605"/>
      <c r="AU93" s="608"/>
      <c r="AV93" s="603" t="s">
        <v>39</v>
      </c>
      <c r="AW93" s="603" t="s">
        <v>40</v>
      </c>
      <c r="AX93" s="44"/>
      <c r="AY93" s="43"/>
      <c r="AZ93" s="538"/>
      <c r="BA93" s="538"/>
      <c r="BB93" s="324"/>
      <c r="BC93" s="45"/>
      <c r="BD93" s="601"/>
      <c r="BE93" s="537" t="s">
        <v>42</v>
      </c>
      <c r="BF93" s="587"/>
      <c r="BG93" s="537" t="s">
        <v>42</v>
      </c>
      <c r="BI93" s="70"/>
      <c r="BJ93" s="36" t="s">
        <v>9</v>
      </c>
      <c r="BK93" s="160" t="e">
        <f>AU27/AT27</f>
        <v>#DIV/0!</v>
      </c>
      <c r="BL93" s="160" t="e">
        <f>(AU27-BB27-BC27)/AU27</f>
        <v>#DIV/0!</v>
      </c>
      <c r="BM93" s="160" t="e">
        <f>BB27/AU27</f>
        <v>#DIV/0!</v>
      </c>
      <c r="BN93" s="160" t="e">
        <f>BC27/AU27</f>
        <v>#DIV/0!</v>
      </c>
      <c r="BO93" s="161" t="e">
        <f>AW27/AT27</f>
        <v>#DIV/0!</v>
      </c>
      <c r="BP93" s="160" t="e">
        <f>AW27/AU27</f>
        <v>#DIV/0!</v>
      </c>
      <c r="BQ93" s="160" t="e">
        <f>AX27/AW27</f>
        <v>#DIV/0!</v>
      </c>
      <c r="BS93" s="70"/>
      <c r="BT93" s="36" t="s">
        <v>9</v>
      </c>
      <c r="BU93" s="160" t="e">
        <f>BO27/BN27</f>
        <v>#DIV/0!</v>
      </c>
      <c r="BV93" s="160" t="e">
        <f>(BO27-BV27-BW27)/BO27</f>
        <v>#DIV/0!</v>
      </c>
      <c r="BW93" s="160" t="e">
        <f>BV27/BO27</f>
        <v>#DIV/0!</v>
      </c>
      <c r="BX93" s="160" t="e">
        <f>BW27/BO27</f>
        <v>#DIV/0!</v>
      </c>
      <c r="BY93" s="161" t="e">
        <f>BQ27/BN27</f>
        <v>#DIV/0!</v>
      </c>
      <c r="BZ93" s="160" t="e">
        <f>BQ27/BO27</f>
        <v>#DIV/0!</v>
      </c>
      <c r="CA93" s="160" t="e">
        <f>BR27/BQ27</f>
        <v>#DIV/0!</v>
      </c>
    </row>
    <row r="94" spans="1:89">
      <c r="A94" s="5"/>
      <c r="B94" s="576"/>
      <c r="C94" s="590"/>
      <c r="D94" s="595"/>
      <c r="E94" s="598"/>
      <c r="F94" s="605"/>
      <c r="G94" s="608"/>
      <c r="H94" s="603"/>
      <c r="I94" s="603"/>
      <c r="J94" s="18" t="s">
        <v>43</v>
      </c>
      <c r="K94" s="316" t="s">
        <v>44</v>
      </c>
      <c r="L94" s="538"/>
      <c r="M94" s="538"/>
      <c r="N94" s="10"/>
      <c r="O94" s="46"/>
      <c r="P94" s="601"/>
      <c r="Q94" s="538"/>
      <c r="R94" s="587"/>
      <c r="S94" s="538"/>
      <c r="U94" s="36" t="s">
        <v>7</v>
      </c>
      <c r="V94" s="36" t="s">
        <v>16</v>
      </c>
      <c r="W94" s="160" t="e">
        <f>G29/F29</f>
        <v>#DIV/0!</v>
      </c>
      <c r="X94" s="160" t="e">
        <f>(G29-N29-O29)/G29</f>
        <v>#DIV/0!</v>
      </c>
      <c r="Y94" s="160" t="e">
        <f>N29/G29</f>
        <v>#DIV/0!</v>
      </c>
      <c r="Z94" s="160" t="e">
        <f>O29/G29</f>
        <v>#DIV/0!</v>
      </c>
      <c r="AA94" s="161" t="e">
        <f>I29/F29</f>
        <v>#DIV/0!</v>
      </c>
      <c r="AB94" s="160" t="e">
        <f>I29/G29</f>
        <v>#DIV/0!</v>
      </c>
      <c r="AC94" s="160" t="e">
        <f>J29/I29</f>
        <v>#DIV/0!</v>
      </c>
      <c r="AE94" s="36" t="s">
        <v>7</v>
      </c>
      <c r="AF94" s="36" t="s">
        <v>16</v>
      </c>
      <c r="AG94" s="160" t="e">
        <f>AA29/Z29</f>
        <v>#DIV/0!</v>
      </c>
      <c r="AH94" s="160" t="e">
        <f>(AA29-AH29-AI29)/AA29</f>
        <v>#DIV/0!</v>
      </c>
      <c r="AI94" s="160" t="e">
        <f>AH29/AA29</f>
        <v>#DIV/0!</v>
      </c>
      <c r="AJ94" s="160" t="e">
        <f>AI29/AA29</f>
        <v>#DIV/0!</v>
      </c>
      <c r="AK94" s="161" t="e">
        <f>AC29/Z29</f>
        <v>#DIV/0!</v>
      </c>
      <c r="AL94" s="160" t="e">
        <f>AC29/AA29</f>
        <v>#DIV/0!</v>
      </c>
      <c r="AM94" s="160" t="e">
        <f>AD29/AC29</f>
        <v>#DIV/0!</v>
      </c>
      <c r="AO94" s="5"/>
      <c r="AP94" s="576"/>
      <c r="AQ94" s="577"/>
      <c r="AR94" s="595"/>
      <c r="AS94" s="598"/>
      <c r="AT94" s="605"/>
      <c r="AU94" s="608"/>
      <c r="AV94" s="603"/>
      <c r="AW94" s="603"/>
      <c r="AX94" s="18" t="s">
        <v>43</v>
      </c>
      <c r="AY94" s="316" t="s">
        <v>44</v>
      </c>
      <c r="AZ94" s="538"/>
      <c r="BA94" s="538"/>
      <c r="BB94" s="10"/>
      <c r="BC94" s="46"/>
      <c r="BD94" s="601"/>
      <c r="BE94" s="538"/>
      <c r="BF94" s="587"/>
      <c r="BG94" s="538"/>
      <c r="BI94" s="36" t="s">
        <v>7</v>
      </c>
      <c r="BJ94" s="36" t="s">
        <v>16</v>
      </c>
      <c r="BK94" s="160" t="e">
        <f>AU29/AT29</f>
        <v>#DIV/0!</v>
      </c>
      <c r="BL94" s="160" t="e">
        <f>(AU29-BB29-BC29)/AU29</f>
        <v>#DIV/0!</v>
      </c>
      <c r="BM94" s="160" t="e">
        <f>BB29/AU29</f>
        <v>#DIV/0!</v>
      </c>
      <c r="BN94" s="160" t="e">
        <f>BC29/AU29</f>
        <v>#DIV/0!</v>
      </c>
      <c r="BO94" s="161" t="e">
        <f>AW29/AT29</f>
        <v>#DIV/0!</v>
      </c>
      <c r="BP94" s="160" t="e">
        <f>AW29/AU29</f>
        <v>#DIV/0!</v>
      </c>
      <c r="BQ94" s="160" t="e">
        <f>AX29/AW29</f>
        <v>#DIV/0!</v>
      </c>
      <c r="BS94" s="36" t="s">
        <v>7</v>
      </c>
      <c r="BT94" s="36" t="s">
        <v>16</v>
      </c>
      <c r="BU94" s="160" t="e">
        <f>BO29/BN29</f>
        <v>#DIV/0!</v>
      </c>
      <c r="BV94" s="160" t="e">
        <f>(BO29-BV29-BW29)/BO29</f>
        <v>#DIV/0!</v>
      </c>
      <c r="BW94" s="160" t="e">
        <f>BV29/BO29</f>
        <v>#DIV/0!</v>
      </c>
      <c r="BX94" s="160" t="e">
        <f>BW29/BO29</f>
        <v>#DIV/0!</v>
      </c>
      <c r="BY94" s="161" t="e">
        <f>BQ29/BN29</f>
        <v>#DIV/0!</v>
      </c>
      <c r="BZ94" s="160" t="e">
        <f>BQ29/BO29</f>
        <v>#DIV/0!</v>
      </c>
      <c r="CA94" s="160" t="e">
        <f>BR29/BQ29</f>
        <v>#DIV/0!</v>
      </c>
    </row>
    <row r="95" spans="1:89">
      <c r="A95" s="5"/>
      <c r="B95" s="576"/>
      <c r="C95" s="590"/>
      <c r="D95" s="595"/>
      <c r="E95" s="598"/>
      <c r="F95" s="605"/>
      <c r="G95" s="608"/>
      <c r="H95" s="324"/>
      <c r="I95" s="603"/>
      <c r="J95" s="18" t="s">
        <v>45</v>
      </c>
      <c r="K95" s="325" t="s">
        <v>46</v>
      </c>
      <c r="L95" s="538"/>
      <c r="M95" s="538"/>
      <c r="N95" s="5"/>
      <c r="O95" s="46"/>
      <c r="P95" s="601"/>
      <c r="Q95" s="538"/>
      <c r="R95" s="587"/>
      <c r="S95" s="538"/>
      <c r="U95" s="38"/>
      <c r="V95" s="36" t="s">
        <v>17</v>
      </c>
      <c r="W95" s="160" t="e">
        <f>G31/F31</f>
        <v>#DIV/0!</v>
      </c>
      <c r="X95" s="160" t="e">
        <f>(G31-N31-O31)/G31</f>
        <v>#DIV/0!</v>
      </c>
      <c r="Y95" s="160" t="e">
        <f>N31/G31</f>
        <v>#DIV/0!</v>
      </c>
      <c r="Z95" s="160" t="e">
        <f>O31/G31</f>
        <v>#DIV/0!</v>
      </c>
      <c r="AA95" s="161" t="e">
        <f>I31/F31</f>
        <v>#DIV/0!</v>
      </c>
      <c r="AB95" s="160" t="e">
        <f>I31/G31</f>
        <v>#DIV/0!</v>
      </c>
      <c r="AC95" s="160" t="e">
        <f>J31/I31</f>
        <v>#DIV/0!</v>
      </c>
      <c r="AE95" s="38"/>
      <c r="AF95" s="36" t="s">
        <v>17</v>
      </c>
      <c r="AG95" s="160" t="e">
        <f>AA31/Z31</f>
        <v>#DIV/0!</v>
      </c>
      <c r="AH95" s="160" t="e">
        <f>(AA31-AH31-AI31)/AA31</f>
        <v>#DIV/0!</v>
      </c>
      <c r="AI95" s="160" t="e">
        <f>AH31/AA31</f>
        <v>#DIV/0!</v>
      </c>
      <c r="AJ95" s="160" t="e">
        <f>AI31/AA31</f>
        <v>#DIV/0!</v>
      </c>
      <c r="AK95" s="161" t="e">
        <f>AC31/Z31</f>
        <v>#DIV/0!</v>
      </c>
      <c r="AL95" s="160" t="e">
        <f>AC31/AA31</f>
        <v>#DIV/0!</v>
      </c>
      <c r="AM95" s="160" t="e">
        <f>AD31/AC31</f>
        <v>#DIV/0!</v>
      </c>
      <c r="AO95" s="5"/>
      <c r="AP95" s="576"/>
      <c r="AQ95" s="577"/>
      <c r="AR95" s="595"/>
      <c r="AS95" s="598"/>
      <c r="AT95" s="605"/>
      <c r="AU95" s="608"/>
      <c r="AV95" s="324"/>
      <c r="AW95" s="603"/>
      <c r="AX95" s="18" t="s">
        <v>45</v>
      </c>
      <c r="AY95" s="325" t="s">
        <v>46</v>
      </c>
      <c r="AZ95" s="538"/>
      <c r="BA95" s="538"/>
      <c r="BB95" s="5"/>
      <c r="BC95" s="46"/>
      <c r="BD95" s="601"/>
      <c r="BE95" s="538"/>
      <c r="BF95" s="587"/>
      <c r="BG95" s="538"/>
      <c r="BI95" s="38"/>
      <c r="BJ95" s="36" t="s">
        <v>17</v>
      </c>
      <c r="BK95" s="160" t="e">
        <f>AU31/AT31</f>
        <v>#DIV/0!</v>
      </c>
      <c r="BL95" s="160" t="e">
        <f>(AU31-BB31-BC31)/AU31</f>
        <v>#DIV/0!</v>
      </c>
      <c r="BM95" s="160" t="e">
        <f>BB31/AU31</f>
        <v>#DIV/0!</v>
      </c>
      <c r="BN95" s="160" t="e">
        <f>BC31/AU31</f>
        <v>#DIV/0!</v>
      </c>
      <c r="BO95" s="161" t="e">
        <f>AW31/AT31</f>
        <v>#DIV/0!</v>
      </c>
      <c r="BP95" s="160" t="e">
        <f>AW31/AU31</f>
        <v>#DIV/0!</v>
      </c>
      <c r="BQ95" s="160" t="e">
        <f>AX31/AW31</f>
        <v>#DIV/0!</v>
      </c>
      <c r="BS95" s="38"/>
      <c r="BT95" s="36" t="s">
        <v>17</v>
      </c>
      <c r="BU95" s="160" t="e">
        <f>BO31/BN31</f>
        <v>#DIV/0!</v>
      </c>
      <c r="BV95" s="160" t="e">
        <f>(BO31-BV31-BW31)/BO31</f>
        <v>#DIV/0!</v>
      </c>
      <c r="BW95" s="160" t="e">
        <f>BV31/BO31</f>
        <v>#DIV/0!</v>
      </c>
      <c r="BX95" s="160" t="e">
        <f>BW31/BO31</f>
        <v>#DIV/0!</v>
      </c>
      <c r="BY95" s="161" t="e">
        <f>BQ31/BN31</f>
        <v>#DIV/0!</v>
      </c>
      <c r="BZ95" s="160" t="e">
        <f>BQ31/BO31</f>
        <v>#DIV/0!</v>
      </c>
      <c r="CA95" s="160" t="e">
        <f>BR31/BQ31</f>
        <v>#DIV/0!</v>
      </c>
    </row>
    <row r="96" spans="1:89">
      <c r="A96" s="5"/>
      <c r="B96" s="576"/>
      <c r="C96" s="590"/>
      <c r="D96" s="595"/>
      <c r="E96" s="598"/>
      <c r="F96" s="605"/>
      <c r="G96" s="608"/>
      <c r="H96" s="324"/>
      <c r="I96" s="603"/>
      <c r="J96" s="18" t="s">
        <v>44</v>
      </c>
      <c r="K96" s="325" t="s">
        <v>47</v>
      </c>
      <c r="L96" s="538"/>
      <c r="M96" s="538"/>
      <c r="N96" s="5"/>
      <c r="O96" s="46"/>
      <c r="P96" s="601"/>
      <c r="Q96" s="538"/>
      <c r="R96" s="587"/>
      <c r="S96" s="538"/>
      <c r="U96" s="70"/>
      <c r="V96" s="36" t="s">
        <v>9</v>
      </c>
      <c r="W96" s="160" t="e">
        <f>G33/F33</f>
        <v>#DIV/0!</v>
      </c>
      <c r="X96" s="160" t="e">
        <f>(G33-N33-O33)/G33</f>
        <v>#DIV/0!</v>
      </c>
      <c r="Y96" s="160" t="e">
        <f>N33/G33</f>
        <v>#DIV/0!</v>
      </c>
      <c r="Z96" s="160" t="e">
        <f>O33/G33</f>
        <v>#DIV/0!</v>
      </c>
      <c r="AA96" s="161" t="e">
        <f>I33/F33</f>
        <v>#DIV/0!</v>
      </c>
      <c r="AB96" s="160" t="e">
        <f>I33/G33</f>
        <v>#DIV/0!</v>
      </c>
      <c r="AC96" s="160" t="e">
        <f>J33/I33</f>
        <v>#DIV/0!</v>
      </c>
      <c r="AE96" s="70"/>
      <c r="AF96" s="36" t="s">
        <v>9</v>
      </c>
      <c r="AG96" s="160" t="e">
        <f>AA33/Z33</f>
        <v>#DIV/0!</v>
      </c>
      <c r="AH96" s="160" t="e">
        <f>(AA33-AH33-AI33)/AA33</f>
        <v>#DIV/0!</v>
      </c>
      <c r="AI96" s="160" t="e">
        <f>AH33/AA33</f>
        <v>#DIV/0!</v>
      </c>
      <c r="AJ96" s="160" t="e">
        <f>AI33/AA33</f>
        <v>#DIV/0!</v>
      </c>
      <c r="AK96" s="161" t="e">
        <f>AC33/Z33</f>
        <v>#DIV/0!</v>
      </c>
      <c r="AL96" s="160" t="e">
        <f>AC33/AA33</f>
        <v>#DIV/0!</v>
      </c>
      <c r="AM96" s="160" t="e">
        <f>AD33/AC33</f>
        <v>#DIV/0!</v>
      </c>
      <c r="AO96" s="5"/>
      <c r="AP96" s="576"/>
      <c r="AQ96" s="577"/>
      <c r="AR96" s="595"/>
      <c r="AS96" s="598"/>
      <c r="AT96" s="605"/>
      <c r="AU96" s="608"/>
      <c r="AV96" s="324"/>
      <c r="AW96" s="603"/>
      <c r="AX96" s="18" t="s">
        <v>44</v>
      </c>
      <c r="AY96" s="325" t="s">
        <v>47</v>
      </c>
      <c r="AZ96" s="538"/>
      <c r="BA96" s="538"/>
      <c r="BB96" s="5"/>
      <c r="BC96" s="46"/>
      <c r="BD96" s="601"/>
      <c r="BE96" s="538"/>
      <c r="BF96" s="587"/>
      <c r="BG96" s="538"/>
      <c r="BI96" s="70"/>
      <c r="BJ96" s="36" t="s">
        <v>9</v>
      </c>
      <c r="BK96" s="160" t="e">
        <f>AU33/AT33</f>
        <v>#DIV/0!</v>
      </c>
      <c r="BL96" s="160" t="e">
        <f>(AU33-BB33-BC33)/AU33</f>
        <v>#DIV/0!</v>
      </c>
      <c r="BM96" s="160" t="e">
        <f>BB33/AU33</f>
        <v>#DIV/0!</v>
      </c>
      <c r="BN96" s="160" t="e">
        <f>BC33/AU33</f>
        <v>#DIV/0!</v>
      </c>
      <c r="BO96" s="161" t="e">
        <f>AW33/AT33</f>
        <v>#DIV/0!</v>
      </c>
      <c r="BP96" s="160" t="e">
        <f>AW33/AU33</f>
        <v>#DIV/0!</v>
      </c>
      <c r="BQ96" s="160" t="e">
        <f>AX33/AW33</f>
        <v>#DIV/0!</v>
      </c>
      <c r="BS96" s="70"/>
      <c r="BT96" s="36" t="s">
        <v>9</v>
      </c>
      <c r="BU96" s="160" t="e">
        <f>BO33/BN33</f>
        <v>#DIV/0!</v>
      </c>
      <c r="BV96" s="160" t="e">
        <f>(BO33-BV33-BW33)/BO33</f>
        <v>#DIV/0!</v>
      </c>
      <c r="BW96" s="160" t="e">
        <f>BV33/BO33</f>
        <v>#DIV/0!</v>
      </c>
      <c r="BX96" s="160" t="e">
        <f>BW33/BO33</f>
        <v>#DIV/0!</v>
      </c>
      <c r="BY96" s="161" t="e">
        <f>BQ33/BN33</f>
        <v>#DIV/0!</v>
      </c>
      <c r="BZ96" s="160" t="e">
        <f>BQ33/BO33</f>
        <v>#DIV/0!</v>
      </c>
      <c r="CA96" s="160" t="e">
        <f>BR33/BQ33</f>
        <v>#DIV/0!</v>
      </c>
    </row>
    <row r="97" spans="1:79" ht="13.5" customHeight="1">
      <c r="A97" s="5"/>
      <c r="B97" s="576"/>
      <c r="C97" s="590"/>
      <c r="D97" s="595"/>
      <c r="E97" s="598"/>
      <c r="F97" s="605"/>
      <c r="G97" s="608"/>
      <c r="H97" s="324"/>
      <c r="I97" s="42"/>
      <c r="J97" s="18"/>
      <c r="K97" s="325"/>
      <c r="L97" s="325"/>
      <c r="M97" s="325"/>
      <c r="N97" s="5"/>
      <c r="O97" s="46"/>
      <c r="P97" s="601"/>
      <c r="Q97" s="538"/>
      <c r="R97" s="587"/>
      <c r="S97" s="538"/>
      <c r="U97" s="36" t="s">
        <v>2</v>
      </c>
      <c r="V97" s="36" t="s">
        <v>16</v>
      </c>
      <c r="W97" s="160" t="e">
        <f>G35/F35</f>
        <v>#DIV/0!</v>
      </c>
      <c r="X97" s="160" t="e">
        <f>(G35-N35-O35)/G35</f>
        <v>#DIV/0!</v>
      </c>
      <c r="Y97" s="160" t="e">
        <f>N35/G35</f>
        <v>#DIV/0!</v>
      </c>
      <c r="Z97" s="160" t="e">
        <f>O35/G35</f>
        <v>#DIV/0!</v>
      </c>
      <c r="AA97" s="161" t="e">
        <f>I35/F35</f>
        <v>#DIV/0!</v>
      </c>
      <c r="AB97" s="160" t="e">
        <f>I35/G35</f>
        <v>#DIV/0!</v>
      </c>
      <c r="AC97" s="160" t="e">
        <f>J35/I35</f>
        <v>#DIV/0!</v>
      </c>
      <c r="AE97" s="36" t="s">
        <v>2</v>
      </c>
      <c r="AF97" s="36" t="s">
        <v>16</v>
      </c>
      <c r="AG97" s="160" t="e">
        <f>AA35/Z35</f>
        <v>#DIV/0!</v>
      </c>
      <c r="AH97" s="160" t="e">
        <f>(AA35-AH35-AI35)/AA35</f>
        <v>#DIV/0!</v>
      </c>
      <c r="AI97" s="160" t="e">
        <f>AH35/AA35</f>
        <v>#DIV/0!</v>
      </c>
      <c r="AJ97" s="160" t="e">
        <f>AI35/AA35</f>
        <v>#DIV/0!</v>
      </c>
      <c r="AK97" s="161" t="e">
        <f>AC35/Z35</f>
        <v>#DIV/0!</v>
      </c>
      <c r="AL97" s="160" t="e">
        <f>AC35/AA35</f>
        <v>#DIV/0!</v>
      </c>
      <c r="AM97" s="160" t="e">
        <f>AD35/AC35</f>
        <v>#DIV/0!</v>
      </c>
      <c r="AO97" s="5"/>
      <c r="AP97" s="576"/>
      <c r="AQ97" s="577"/>
      <c r="AR97" s="595"/>
      <c r="AS97" s="598"/>
      <c r="AT97" s="605"/>
      <c r="AU97" s="608"/>
      <c r="AV97" s="324"/>
      <c r="AW97" s="42"/>
      <c r="AX97" s="18"/>
      <c r="AY97" s="325"/>
      <c r="AZ97" s="325"/>
      <c r="BA97" s="325"/>
      <c r="BB97" s="5"/>
      <c r="BC97" s="46"/>
      <c r="BD97" s="601"/>
      <c r="BE97" s="538"/>
      <c r="BF97" s="587"/>
      <c r="BG97" s="538"/>
      <c r="BI97" s="36" t="s">
        <v>2</v>
      </c>
      <c r="BJ97" s="36" t="s">
        <v>16</v>
      </c>
      <c r="BK97" s="160" t="e">
        <f>AU35/AT35</f>
        <v>#DIV/0!</v>
      </c>
      <c r="BL97" s="160" t="e">
        <f>(AU35-BB35-BC35)/AU35</f>
        <v>#DIV/0!</v>
      </c>
      <c r="BM97" s="160" t="e">
        <f>BB35/AU35</f>
        <v>#DIV/0!</v>
      </c>
      <c r="BN97" s="160" t="e">
        <f>BC35/AU35</f>
        <v>#DIV/0!</v>
      </c>
      <c r="BO97" s="161" t="e">
        <f>AW35/AT35</f>
        <v>#DIV/0!</v>
      </c>
      <c r="BP97" s="160" t="e">
        <f>AW35/AU35</f>
        <v>#DIV/0!</v>
      </c>
      <c r="BQ97" s="160" t="e">
        <f>AX35/AW35</f>
        <v>#DIV/0!</v>
      </c>
      <c r="BS97" s="36" t="s">
        <v>2</v>
      </c>
      <c r="BT97" s="36" t="s">
        <v>16</v>
      </c>
      <c r="BU97" s="160" t="e">
        <f>BO35/BN35</f>
        <v>#DIV/0!</v>
      </c>
      <c r="BV97" s="160" t="e">
        <f>(BO35-BV35-BW35)/BO35</f>
        <v>#DIV/0!</v>
      </c>
      <c r="BW97" s="160" t="e">
        <f>BV35/BO35</f>
        <v>#DIV/0!</v>
      </c>
      <c r="BX97" s="160" t="e">
        <f>BW35/BO35</f>
        <v>#DIV/0!</v>
      </c>
      <c r="BY97" s="161" t="e">
        <f>BQ35/BN35</f>
        <v>#DIV/0!</v>
      </c>
      <c r="BZ97" s="160" t="e">
        <f>BQ35/BO35</f>
        <v>#DIV/0!</v>
      </c>
      <c r="CA97" s="160" t="e">
        <f>BR35/BQ35</f>
        <v>#DIV/0!</v>
      </c>
    </row>
    <row r="98" spans="1:79">
      <c r="A98" s="21"/>
      <c r="B98" s="518"/>
      <c r="C98" s="519"/>
      <c r="D98" s="596"/>
      <c r="E98" s="599"/>
      <c r="F98" s="606"/>
      <c r="G98" s="609"/>
      <c r="H98" s="48"/>
      <c r="I98" s="49"/>
      <c r="J98" s="50"/>
      <c r="K98" s="50"/>
      <c r="L98" s="50"/>
      <c r="M98" s="50"/>
      <c r="N98" s="50"/>
      <c r="O98" s="47"/>
      <c r="P98" s="602"/>
      <c r="Q98" s="539"/>
      <c r="R98" s="541"/>
      <c r="S98" s="539"/>
      <c r="U98" s="38"/>
      <c r="V98" s="36" t="s">
        <v>17</v>
      </c>
      <c r="W98" s="160" t="e">
        <f>G37/F37</f>
        <v>#DIV/0!</v>
      </c>
      <c r="X98" s="160" t="e">
        <f>(G37-N37-O37)/G37</f>
        <v>#DIV/0!</v>
      </c>
      <c r="Y98" s="160" t="e">
        <f>N37/G37</f>
        <v>#DIV/0!</v>
      </c>
      <c r="Z98" s="160" t="e">
        <f>O37/G37</f>
        <v>#DIV/0!</v>
      </c>
      <c r="AA98" s="161" t="e">
        <f>I37/F37</f>
        <v>#DIV/0!</v>
      </c>
      <c r="AB98" s="160" t="e">
        <f>I37/G37</f>
        <v>#DIV/0!</v>
      </c>
      <c r="AC98" s="160" t="e">
        <f>J37/I37</f>
        <v>#DIV/0!</v>
      </c>
      <c r="AE98" s="38"/>
      <c r="AF98" s="36" t="s">
        <v>17</v>
      </c>
      <c r="AG98" s="160" t="e">
        <f>AA37/Z37</f>
        <v>#DIV/0!</v>
      </c>
      <c r="AH98" s="160" t="e">
        <f>(AA37-AH37-AI37)/AA37</f>
        <v>#DIV/0!</v>
      </c>
      <c r="AI98" s="160" t="e">
        <f>AH37/AA37</f>
        <v>#DIV/0!</v>
      </c>
      <c r="AJ98" s="160" t="e">
        <f>AI37/AA37</f>
        <v>#DIV/0!</v>
      </c>
      <c r="AK98" s="161" t="e">
        <f>AC37/Z37</f>
        <v>#DIV/0!</v>
      </c>
      <c r="AL98" s="160" t="e">
        <f>AC37/AA37</f>
        <v>#DIV/0!</v>
      </c>
      <c r="AM98" s="160" t="e">
        <f>AD37/AC37</f>
        <v>#DIV/0!</v>
      </c>
      <c r="AO98" s="21"/>
      <c r="AP98" s="518"/>
      <c r="AQ98" s="578"/>
      <c r="AR98" s="596"/>
      <c r="AS98" s="599"/>
      <c r="AT98" s="606"/>
      <c r="AU98" s="609"/>
      <c r="AV98" s="48"/>
      <c r="AW98" s="49"/>
      <c r="AX98" s="50"/>
      <c r="AY98" s="50"/>
      <c r="AZ98" s="50"/>
      <c r="BA98" s="50"/>
      <c r="BB98" s="50"/>
      <c r="BC98" s="47"/>
      <c r="BD98" s="602"/>
      <c r="BE98" s="539"/>
      <c r="BF98" s="541"/>
      <c r="BG98" s="539"/>
      <c r="BI98" s="38"/>
      <c r="BJ98" s="36" t="s">
        <v>17</v>
      </c>
      <c r="BK98" s="160" t="e">
        <f>AU37/AT37</f>
        <v>#DIV/0!</v>
      </c>
      <c r="BL98" s="160" t="e">
        <f>(AU37-BB37-BC37)/AU37</f>
        <v>#DIV/0!</v>
      </c>
      <c r="BM98" s="160" t="e">
        <f>BB37/AU37</f>
        <v>#DIV/0!</v>
      </c>
      <c r="BN98" s="160" t="e">
        <f>BC37/AU37</f>
        <v>#DIV/0!</v>
      </c>
      <c r="BO98" s="161" t="e">
        <f>AW37/AT37</f>
        <v>#DIV/0!</v>
      </c>
      <c r="BP98" s="160" t="e">
        <f>AW37/AU37</f>
        <v>#DIV/0!</v>
      </c>
      <c r="BQ98" s="160" t="e">
        <f>AX37/AW37</f>
        <v>#DIV/0!</v>
      </c>
      <c r="BS98" s="38"/>
      <c r="BT98" s="36" t="s">
        <v>17</v>
      </c>
      <c r="BU98" s="160" t="e">
        <f>BO37/BN37</f>
        <v>#DIV/0!</v>
      </c>
      <c r="BV98" s="160" t="e">
        <f>(BO37-BV37-BW37)/BO37</f>
        <v>#DIV/0!</v>
      </c>
      <c r="BW98" s="160" t="e">
        <f>BV37/BO37</f>
        <v>#DIV/0!</v>
      </c>
      <c r="BX98" s="160" t="e">
        <f>BW37/BO37</f>
        <v>#DIV/0!</v>
      </c>
      <c r="BY98" s="161" t="e">
        <f>BQ37/BN37</f>
        <v>#DIV/0!</v>
      </c>
      <c r="BZ98" s="160" t="e">
        <f>BQ37/BO37</f>
        <v>#DIV/0!</v>
      </c>
      <c r="CA98" s="160" t="e">
        <f>BR37/BQ37</f>
        <v>#DIV/0!</v>
      </c>
    </row>
    <row r="99" spans="1:79">
      <c r="A99" s="36" t="s">
        <v>15</v>
      </c>
      <c r="B99" s="44" t="s">
        <v>16</v>
      </c>
      <c r="C99" s="86"/>
      <c r="D99" s="174"/>
      <c r="E99" s="175"/>
      <c r="F99" s="66">
        <f>F23+Z23</f>
        <v>0</v>
      </c>
      <c r="G99" s="65">
        <f>G23+AA23</f>
        <v>0</v>
      </c>
      <c r="H99" s="65">
        <f t="shared" ref="H99:S99" si="51">H23+AB23</f>
        <v>0</v>
      </c>
      <c r="I99" s="65">
        <f t="shared" si="51"/>
        <v>0</v>
      </c>
      <c r="J99" s="65">
        <f t="shared" si="51"/>
        <v>0</v>
      </c>
      <c r="K99" s="65">
        <f t="shared" si="51"/>
        <v>0</v>
      </c>
      <c r="L99" s="65">
        <f t="shared" si="51"/>
        <v>0</v>
      </c>
      <c r="M99" s="65">
        <f t="shared" si="51"/>
        <v>0</v>
      </c>
      <c r="N99" s="65">
        <f t="shared" si="51"/>
        <v>0</v>
      </c>
      <c r="O99" s="67">
        <f t="shared" si="51"/>
        <v>0</v>
      </c>
      <c r="P99" s="64">
        <f t="shared" si="51"/>
        <v>0</v>
      </c>
      <c r="Q99" s="65">
        <f t="shared" si="51"/>
        <v>0</v>
      </c>
      <c r="R99" s="65">
        <f t="shared" si="51"/>
        <v>0</v>
      </c>
      <c r="S99" s="65">
        <f t="shared" si="51"/>
        <v>0</v>
      </c>
      <c r="U99" s="70"/>
      <c r="V99" s="36" t="s">
        <v>9</v>
      </c>
      <c r="W99" s="160" t="e">
        <f>G39/F39</f>
        <v>#DIV/0!</v>
      </c>
      <c r="X99" s="160" t="e">
        <f>(G39-N39-O39)/G39</f>
        <v>#DIV/0!</v>
      </c>
      <c r="Y99" s="160" t="e">
        <f>N39/G39</f>
        <v>#DIV/0!</v>
      </c>
      <c r="Z99" s="160" t="e">
        <f>O39/G39</f>
        <v>#DIV/0!</v>
      </c>
      <c r="AA99" s="161" t="e">
        <f>I39/F39</f>
        <v>#DIV/0!</v>
      </c>
      <c r="AB99" s="160" t="e">
        <f>I39/G39</f>
        <v>#DIV/0!</v>
      </c>
      <c r="AC99" s="160" t="e">
        <f>J39/I39</f>
        <v>#DIV/0!</v>
      </c>
      <c r="AE99" s="70"/>
      <c r="AF99" s="36" t="s">
        <v>9</v>
      </c>
      <c r="AG99" s="160" t="e">
        <f>AA39/Z39</f>
        <v>#DIV/0!</v>
      </c>
      <c r="AH99" s="160" t="e">
        <f>(AA39-AH39-AI39)/AA39</f>
        <v>#DIV/0!</v>
      </c>
      <c r="AI99" s="160" t="e">
        <f>AH39/AA39</f>
        <v>#DIV/0!</v>
      </c>
      <c r="AJ99" s="160" t="e">
        <f>AI39/AA39</f>
        <v>#DIV/0!</v>
      </c>
      <c r="AK99" s="161" t="e">
        <f>AC39/Z39</f>
        <v>#DIV/0!</v>
      </c>
      <c r="AL99" s="160" t="e">
        <f>AC39/AA39</f>
        <v>#DIV/0!</v>
      </c>
      <c r="AM99" s="160" t="e">
        <f>AD39/AC39</f>
        <v>#DIV/0!</v>
      </c>
      <c r="AO99" s="36" t="s">
        <v>15</v>
      </c>
      <c r="AP99" s="44" t="s">
        <v>16</v>
      </c>
      <c r="AQ99" s="86"/>
      <c r="AR99" s="301"/>
      <c r="AS99" s="301"/>
      <c r="AT99" s="162">
        <f t="shared" ref="AT99:BG99" si="52">AT23+BN23</f>
        <v>0</v>
      </c>
      <c r="AU99" s="63">
        <f t="shared" si="52"/>
        <v>0</v>
      </c>
      <c r="AV99" s="64">
        <f t="shared" si="52"/>
        <v>0</v>
      </c>
      <c r="AW99" s="65">
        <f t="shared" si="52"/>
        <v>0</v>
      </c>
      <c r="AX99" s="65">
        <f t="shared" si="52"/>
        <v>0</v>
      </c>
      <c r="AY99" s="65">
        <f t="shared" si="52"/>
        <v>0</v>
      </c>
      <c r="AZ99" s="65">
        <f t="shared" si="52"/>
        <v>0</v>
      </c>
      <c r="BA99" s="65">
        <f t="shared" si="52"/>
        <v>0</v>
      </c>
      <c r="BB99" s="65">
        <f t="shared" si="52"/>
        <v>0</v>
      </c>
      <c r="BC99" s="67">
        <f t="shared" si="52"/>
        <v>0</v>
      </c>
      <c r="BD99" s="63">
        <f t="shared" si="52"/>
        <v>0</v>
      </c>
      <c r="BE99" s="65">
        <f t="shared" si="52"/>
        <v>0</v>
      </c>
      <c r="BF99" s="65">
        <f t="shared" si="52"/>
        <v>0</v>
      </c>
      <c r="BG99" s="65">
        <f t="shared" si="52"/>
        <v>0</v>
      </c>
      <c r="BI99" s="70"/>
      <c r="BJ99" s="36" t="s">
        <v>9</v>
      </c>
      <c r="BK99" s="160" t="e">
        <f>AU39/AT39</f>
        <v>#DIV/0!</v>
      </c>
      <c r="BL99" s="160" t="e">
        <f>(AU39-BB39-BC39)/AU39</f>
        <v>#DIV/0!</v>
      </c>
      <c r="BM99" s="160" t="e">
        <f>BB39/AU39</f>
        <v>#DIV/0!</v>
      </c>
      <c r="BN99" s="160" t="e">
        <f>BC39/AU39</f>
        <v>#DIV/0!</v>
      </c>
      <c r="BO99" s="161" t="e">
        <f>AW39/AT39</f>
        <v>#DIV/0!</v>
      </c>
      <c r="BP99" s="160" t="e">
        <f>AW39/AU39</f>
        <v>#DIV/0!</v>
      </c>
      <c r="BQ99" s="160" t="e">
        <f>AX39/AW39</f>
        <v>#DIV/0!</v>
      </c>
      <c r="BS99" s="70"/>
      <c r="BT99" s="36" t="s">
        <v>9</v>
      </c>
      <c r="BU99" s="160" t="e">
        <f>BO39/BN39</f>
        <v>#DIV/0!</v>
      </c>
      <c r="BV99" s="160" t="e">
        <f>(BO39-BV39-BW39)/BO39</f>
        <v>#DIV/0!</v>
      </c>
      <c r="BW99" s="160" t="e">
        <f>BV39/BO39</f>
        <v>#DIV/0!</v>
      </c>
      <c r="BX99" s="160" t="e">
        <f>BW39/BO39</f>
        <v>#DIV/0!</v>
      </c>
      <c r="BY99" s="161" t="e">
        <f>BQ39/BN39</f>
        <v>#DIV/0!</v>
      </c>
      <c r="BZ99" s="160" t="e">
        <f>BQ39/BO39</f>
        <v>#DIV/0!</v>
      </c>
      <c r="CA99" s="160" t="e">
        <f>BR39/BQ39</f>
        <v>#DIV/0!</v>
      </c>
    </row>
    <row r="100" spans="1:79">
      <c r="A100" s="38"/>
      <c r="B100" s="44" t="s">
        <v>17</v>
      </c>
      <c r="C100" s="86"/>
      <c r="D100" s="176"/>
      <c r="E100" s="177"/>
      <c r="F100" s="66">
        <f t="shared" ref="F100:S100" si="53">F25+Z25</f>
        <v>0</v>
      </c>
      <c r="G100" s="65">
        <f t="shared" si="53"/>
        <v>0</v>
      </c>
      <c r="H100" s="65">
        <f t="shared" si="53"/>
        <v>0</v>
      </c>
      <c r="I100" s="65">
        <f t="shared" si="53"/>
        <v>0</v>
      </c>
      <c r="J100" s="65">
        <f t="shared" si="53"/>
        <v>0</v>
      </c>
      <c r="K100" s="65">
        <f t="shared" si="53"/>
        <v>0</v>
      </c>
      <c r="L100" s="65">
        <f t="shared" si="53"/>
        <v>0</v>
      </c>
      <c r="M100" s="65">
        <f t="shared" si="53"/>
        <v>0</v>
      </c>
      <c r="N100" s="65">
        <f t="shared" si="53"/>
        <v>0</v>
      </c>
      <c r="O100" s="67">
        <f t="shared" si="53"/>
        <v>0</v>
      </c>
      <c r="P100" s="64">
        <f t="shared" si="53"/>
        <v>0</v>
      </c>
      <c r="Q100" s="65">
        <f t="shared" si="53"/>
        <v>0</v>
      </c>
      <c r="R100" s="65">
        <f t="shared" si="53"/>
        <v>0</v>
      </c>
      <c r="S100" s="65">
        <f t="shared" si="53"/>
        <v>0</v>
      </c>
      <c r="U100" s="36" t="s">
        <v>3</v>
      </c>
      <c r="V100" s="36" t="s">
        <v>16</v>
      </c>
      <c r="W100" s="160" t="e">
        <f>G41/F41</f>
        <v>#DIV/0!</v>
      </c>
      <c r="X100" s="160" t="e">
        <f>(G41-N41-O41)/G41</f>
        <v>#DIV/0!</v>
      </c>
      <c r="Y100" s="160" t="e">
        <f>N41/G41</f>
        <v>#DIV/0!</v>
      </c>
      <c r="Z100" s="160" t="e">
        <f>O41/G41</f>
        <v>#DIV/0!</v>
      </c>
      <c r="AA100" s="161" t="e">
        <f>I41/F41</f>
        <v>#DIV/0!</v>
      </c>
      <c r="AB100" s="160" t="e">
        <f>I41/G41</f>
        <v>#DIV/0!</v>
      </c>
      <c r="AC100" s="160" t="e">
        <f>J41/I41</f>
        <v>#DIV/0!</v>
      </c>
      <c r="AE100" s="36" t="s">
        <v>3</v>
      </c>
      <c r="AF100" s="36" t="s">
        <v>16</v>
      </c>
      <c r="AG100" s="160" t="e">
        <f>AA41/Z41</f>
        <v>#DIV/0!</v>
      </c>
      <c r="AH100" s="160" t="e">
        <f>(AA41-AH41-AI41)/AA41</f>
        <v>#DIV/0!</v>
      </c>
      <c r="AI100" s="160" t="e">
        <f>AH41/AA41</f>
        <v>#DIV/0!</v>
      </c>
      <c r="AJ100" s="160" t="e">
        <f>AI41/AA41</f>
        <v>#DIV/0!</v>
      </c>
      <c r="AK100" s="161" t="e">
        <f>AC41/Z41</f>
        <v>#DIV/0!</v>
      </c>
      <c r="AL100" s="160" t="e">
        <f>AC41/AA41</f>
        <v>#DIV/0!</v>
      </c>
      <c r="AM100" s="160" t="e">
        <f>AD41/AC41</f>
        <v>#DIV/0!</v>
      </c>
      <c r="AO100" s="38"/>
      <c r="AP100" s="44" t="s">
        <v>17</v>
      </c>
      <c r="AQ100" s="86"/>
      <c r="AR100" s="302"/>
      <c r="AS100" s="302"/>
      <c r="AT100" s="162">
        <f t="shared" ref="AT100:BG100" si="54">AT25+BN25</f>
        <v>0</v>
      </c>
      <c r="AU100" s="63">
        <f t="shared" si="54"/>
        <v>0</v>
      </c>
      <c r="AV100" s="64">
        <f t="shared" si="54"/>
        <v>0</v>
      </c>
      <c r="AW100" s="65">
        <f t="shared" si="54"/>
        <v>0</v>
      </c>
      <c r="AX100" s="65">
        <f t="shared" si="54"/>
        <v>0</v>
      </c>
      <c r="AY100" s="65">
        <f t="shared" si="54"/>
        <v>0</v>
      </c>
      <c r="AZ100" s="65">
        <f t="shared" si="54"/>
        <v>0</v>
      </c>
      <c r="BA100" s="65">
        <f t="shared" si="54"/>
        <v>0</v>
      </c>
      <c r="BB100" s="65">
        <f t="shared" si="54"/>
        <v>0</v>
      </c>
      <c r="BC100" s="67">
        <f t="shared" si="54"/>
        <v>0</v>
      </c>
      <c r="BD100" s="63">
        <f t="shared" si="54"/>
        <v>0</v>
      </c>
      <c r="BE100" s="65">
        <f t="shared" si="54"/>
        <v>0</v>
      </c>
      <c r="BF100" s="65">
        <f t="shared" si="54"/>
        <v>0</v>
      </c>
      <c r="BG100" s="65">
        <f t="shared" si="54"/>
        <v>0</v>
      </c>
      <c r="BI100" s="36" t="s">
        <v>3</v>
      </c>
      <c r="BJ100" s="36" t="s">
        <v>16</v>
      </c>
      <c r="BK100" s="160" t="e">
        <f>AU41/AT41</f>
        <v>#DIV/0!</v>
      </c>
      <c r="BL100" s="160" t="e">
        <f>(AU41-BB41-BC41)/AU41</f>
        <v>#DIV/0!</v>
      </c>
      <c r="BM100" s="160" t="e">
        <f>BB41/AU41</f>
        <v>#DIV/0!</v>
      </c>
      <c r="BN100" s="160" t="e">
        <f>BC41/AU41</f>
        <v>#DIV/0!</v>
      </c>
      <c r="BO100" s="161" t="e">
        <f>AW41/AT41</f>
        <v>#DIV/0!</v>
      </c>
      <c r="BP100" s="160" t="e">
        <f>AW41/AU41</f>
        <v>#DIV/0!</v>
      </c>
      <c r="BQ100" s="160" t="e">
        <f>AX41/AW41</f>
        <v>#DIV/0!</v>
      </c>
      <c r="BS100" s="36" t="s">
        <v>3</v>
      </c>
      <c r="BT100" s="36" t="s">
        <v>16</v>
      </c>
      <c r="BU100" s="160" t="e">
        <f>BO41/BN41</f>
        <v>#DIV/0!</v>
      </c>
      <c r="BV100" s="160" t="e">
        <f>(BO41-BV41-BW41)/BO41</f>
        <v>#DIV/0!</v>
      </c>
      <c r="BW100" s="160" t="e">
        <f>BV41/BO41</f>
        <v>#DIV/0!</v>
      </c>
      <c r="BX100" s="160" t="e">
        <f>BW41/BO41</f>
        <v>#DIV/0!</v>
      </c>
      <c r="BY100" s="161" t="e">
        <f>BQ41/BN41</f>
        <v>#DIV/0!</v>
      </c>
      <c r="BZ100" s="160" t="e">
        <f>BQ41/BO41</f>
        <v>#DIV/0!</v>
      </c>
      <c r="CA100" s="160" t="e">
        <f>BR41/BQ41</f>
        <v>#DIV/0!</v>
      </c>
    </row>
    <row r="101" spans="1:79">
      <c r="A101" s="70"/>
      <c r="B101" s="44" t="s">
        <v>9</v>
      </c>
      <c r="C101" s="86"/>
      <c r="D101" s="172">
        <f>D27+X27</f>
        <v>0</v>
      </c>
      <c r="E101" s="172">
        <f>E27+Y27</f>
        <v>0</v>
      </c>
      <c r="F101" s="85">
        <f>F99+F100</f>
        <v>0</v>
      </c>
      <c r="G101" s="57">
        <f t="shared" ref="G101" si="55">G99+G100</f>
        <v>0</v>
      </c>
      <c r="H101" s="4">
        <f t="shared" ref="H101" si="56">H99+H100</f>
        <v>0</v>
      </c>
      <c r="I101" s="4">
        <f t="shared" ref="I101" si="57">I99+I100</f>
        <v>0</v>
      </c>
      <c r="J101" s="4">
        <f t="shared" ref="J101" si="58">J99+J100</f>
        <v>0</v>
      </c>
      <c r="K101" s="4">
        <f t="shared" ref="K101" si="59">K99+K100</f>
        <v>0</v>
      </c>
      <c r="L101" s="4">
        <f t="shared" ref="L101" si="60">L99+L100</f>
        <v>0</v>
      </c>
      <c r="M101" s="4">
        <f t="shared" ref="M101" si="61">M99+M100</f>
        <v>0</v>
      </c>
      <c r="N101" s="4">
        <f t="shared" ref="N101" si="62">N99+N100</f>
        <v>0</v>
      </c>
      <c r="O101" s="28">
        <f t="shared" ref="O101" si="63">O99+O100</f>
        <v>0</v>
      </c>
      <c r="P101" s="57">
        <f t="shared" ref="P101" si="64">P99+P100</f>
        <v>0</v>
      </c>
      <c r="Q101" s="4">
        <f t="shared" ref="Q101" si="65">Q99+Q100</f>
        <v>0</v>
      </c>
      <c r="R101" s="4">
        <f t="shared" ref="R101" si="66">R99+R100</f>
        <v>0</v>
      </c>
      <c r="S101" s="4">
        <f t="shared" ref="S101" si="67">S99+S100</f>
        <v>0</v>
      </c>
      <c r="U101" s="38"/>
      <c r="V101" s="36" t="s">
        <v>17</v>
      </c>
      <c r="W101" s="160" t="e">
        <f>G43/F43</f>
        <v>#DIV/0!</v>
      </c>
      <c r="X101" s="160" t="e">
        <f>(G43-N43-O43)/G43</f>
        <v>#DIV/0!</v>
      </c>
      <c r="Y101" s="160" t="e">
        <f>N43/G43</f>
        <v>#DIV/0!</v>
      </c>
      <c r="Z101" s="160" t="e">
        <f>O43/G43</f>
        <v>#DIV/0!</v>
      </c>
      <c r="AA101" s="161" t="e">
        <f>I43/F43</f>
        <v>#DIV/0!</v>
      </c>
      <c r="AB101" s="160" t="e">
        <f>I43/G43</f>
        <v>#DIV/0!</v>
      </c>
      <c r="AC101" s="160" t="e">
        <f>J43/I43</f>
        <v>#DIV/0!</v>
      </c>
      <c r="AE101" s="38"/>
      <c r="AF101" s="36" t="s">
        <v>17</v>
      </c>
      <c r="AG101" s="160" t="e">
        <f>AA43/Z43</f>
        <v>#DIV/0!</v>
      </c>
      <c r="AH101" s="160" t="e">
        <f>(AA43-AH43-AI43)/AA43</f>
        <v>#DIV/0!</v>
      </c>
      <c r="AI101" s="160" t="e">
        <f>AH43/AA43</f>
        <v>#DIV/0!</v>
      </c>
      <c r="AJ101" s="160" t="e">
        <f>AI43/AA43</f>
        <v>#DIV/0!</v>
      </c>
      <c r="AK101" s="161" t="e">
        <f>AC43/Z43</f>
        <v>#DIV/0!</v>
      </c>
      <c r="AL101" s="160" t="e">
        <f>AC43/AA43</f>
        <v>#DIV/0!</v>
      </c>
      <c r="AM101" s="160" t="e">
        <f>AD43/AC43</f>
        <v>#DIV/0!</v>
      </c>
      <c r="AO101" s="70"/>
      <c r="AP101" s="44" t="s">
        <v>9</v>
      </c>
      <c r="AQ101" s="86"/>
      <c r="AR101" s="303">
        <f>AR27+BL27</f>
        <v>0</v>
      </c>
      <c r="AS101" s="303">
        <f>AS27+BM27</f>
        <v>0</v>
      </c>
      <c r="AT101" s="75">
        <f t="shared" ref="AT101:BG101" si="68">AT99+AT100</f>
        <v>0</v>
      </c>
      <c r="AU101" s="57">
        <f t="shared" si="68"/>
        <v>0</v>
      </c>
      <c r="AV101" s="27">
        <f t="shared" si="68"/>
        <v>0</v>
      </c>
      <c r="AW101" s="27">
        <f t="shared" si="68"/>
        <v>0</v>
      </c>
      <c r="AX101" s="27">
        <f t="shared" si="68"/>
        <v>0</v>
      </c>
      <c r="AY101" s="27">
        <f t="shared" si="68"/>
        <v>0</v>
      </c>
      <c r="AZ101" s="27">
        <f t="shared" si="68"/>
        <v>0</v>
      </c>
      <c r="BA101" s="27">
        <f t="shared" si="68"/>
        <v>0</v>
      </c>
      <c r="BB101" s="27">
        <f t="shared" si="68"/>
        <v>0</v>
      </c>
      <c r="BC101" s="28">
        <f t="shared" si="68"/>
        <v>0</v>
      </c>
      <c r="BD101" s="57">
        <f t="shared" si="68"/>
        <v>0</v>
      </c>
      <c r="BE101" s="4">
        <f t="shared" si="68"/>
        <v>0</v>
      </c>
      <c r="BF101" s="4">
        <f t="shared" si="68"/>
        <v>0</v>
      </c>
      <c r="BG101" s="4">
        <f t="shared" si="68"/>
        <v>0</v>
      </c>
      <c r="BI101" s="38"/>
      <c r="BJ101" s="36" t="s">
        <v>17</v>
      </c>
      <c r="BK101" s="160" t="e">
        <f>AU43/AT43</f>
        <v>#DIV/0!</v>
      </c>
      <c r="BL101" s="160" t="e">
        <f>(AU43-BB43-BC43)/AU43</f>
        <v>#DIV/0!</v>
      </c>
      <c r="BM101" s="160" t="e">
        <f>BB43/AU43</f>
        <v>#DIV/0!</v>
      </c>
      <c r="BN101" s="160" t="e">
        <f>BC43/AU43</f>
        <v>#DIV/0!</v>
      </c>
      <c r="BO101" s="161" t="e">
        <f>AW43/AT43</f>
        <v>#DIV/0!</v>
      </c>
      <c r="BP101" s="160" t="e">
        <f>AW43/AU43</f>
        <v>#DIV/0!</v>
      </c>
      <c r="BQ101" s="160" t="e">
        <f>AX43/AW43</f>
        <v>#DIV/0!</v>
      </c>
      <c r="BS101" s="38"/>
      <c r="BT101" s="36" t="s">
        <v>17</v>
      </c>
      <c r="BU101" s="160" t="e">
        <f>BO43/BN43</f>
        <v>#DIV/0!</v>
      </c>
      <c r="BV101" s="160" t="e">
        <f>(BO43-BV43-BW43)/BO43</f>
        <v>#DIV/0!</v>
      </c>
      <c r="BW101" s="160" t="e">
        <f>BV43/BO43</f>
        <v>#DIV/0!</v>
      </c>
      <c r="BX101" s="160" t="e">
        <f>BW43/BO43</f>
        <v>#DIV/0!</v>
      </c>
      <c r="BY101" s="161" t="e">
        <f>BQ43/BN43</f>
        <v>#DIV/0!</v>
      </c>
      <c r="BZ101" s="160" t="e">
        <f>BQ43/BO43</f>
        <v>#DIV/0!</v>
      </c>
      <c r="CA101" s="160" t="e">
        <f>BR43/BQ43</f>
        <v>#DIV/0!</v>
      </c>
    </row>
    <row r="102" spans="1:79">
      <c r="A102" s="36" t="s">
        <v>18</v>
      </c>
      <c r="B102" s="44" t="s">
        <v>16</v>
      </c>
      <c r="C102" s="86"/>
      <c r="D102" s="174"/>
      <c r="E102" s="175"/>
      <c r="F102" s="66">
        <f t="shared" ref="F102:S102" si="69">F29+Z29</f>
        <v>0</v>
      </c>
      <c r="G102" s="65">
        <f t="shared" si="69"/>
        <v>0</v>
      </c>
      <c r="H102" s="65">
        <f t="shared" si="69"/>
        <v>0</v>
      </c>
      <c r="I102" s="65">
        <f t="shared" si="69"/>
        <v>0</v>
      </c>
      <c r="J102" s="65">
        <f t="shared" si="69"/>
        <v>0</v>
      </c>
      <c r="K102" s="65">
        <f t="shared" si="69"/>
        <v>0</v>
      </c>
      <c r="L102" s="65">
        <f t="shared" si="69"/>
        <v>0</v>
      </c>
      <c r="M102" s="65">
        <f t="shared" si="69"/>
        <v>0</v>
      </c>
      <c r="N102" s="65">
        <f t="shared" si="69"/>
        <v>0</v>
      </c>
      <c r="O102" s="67">
        <f t="shared" si="69"/>
        <v>0</v>
      </c>
      <c r="P102" s="64">
        <f t="shared" si="69"/>
        <v>0</v>
      </c>
      <c r="Q102" s="65">
        <f t="shared" si="69"/>
        <v>0</v>
      </c>
      <c r="R102" s="65">
        <f t="shared" si="69"/>
        <v>0</v>
      </c>
      <c r="S102" s="65">
        <f t="shared" si="69"/>
        <v>0</v>
      </c>
      <c r="U102" s="70"/>
      <c r="V102" s="36" t="s">
        <v>9</v>
      </c>
      <c r="W102" s="160" t="e">
        <f>G45/F45</f>
        <v>#DIV/0!</v>
      </c>
      <c r="X102" s="160" t="e">
        <f>(G45-N45-O45)/G45</f>
        <v>#DIV/0!</v>
      </c>
      <c r="Y102" s="160" t="e">
        <f>N45/G45</f>
        <v>#DIV/0!</v>
      </c>
      <c r="Z102" s="160" t="e">
        <f>O45/G45</f>
        <v>#DIV/0!</v>
      </c>
      <c r="AA102" s="161" t="e">
        <f>I45/F45</f>
        <v>#DIV/0!</v>
      </c>
      <c r="AB102" s="160" t="e">
        <f>I45/G45</f>
        <v>#DIV/0!</v>
      </c>
      <c r="AC102" s="160" t="e">
        <f>J45/I45</f>
        <v>#DIV/0!</v>
      </c>
      <c r="AE102" s="70"/>
      <c r="AF102" s="36" t="s">
        <v>9</v>
      </c>
      <c r="AG102" s="160" t="e">
        <f>AA45/Z45</f>
        <v>#DIV/0!</v>
      </c>
      <c r="AH102" s="160" t="e">
        <f>(AA45-AH45-AI45)/AA45</f>
        <v>#DIV/0!</v>
      </c>
      <c r="AI102" s="160" t="e">
        <f>AH45/AA45</f>
        <v>#DIV/0!</v>
      </c>
      <c r="AJ102" s="160" t="e">
        <f>AI45/AA45</f>
        <v>#DIV/0!</v>
      </c>
      <c r="AK102" s="161" t="e">
        <f>AC45/Z45</f>
        <v>#DIV/0!</v>
      </c>
      <c r="AL102" s="160" t="e">
        <f>AC45/AA45</f>
        <v>#DIV/0!</v>
      </c>
      <c r="AM102" s="160" t="e">
        <f>AD45/AC45</f>
        <v>#DIV/0!</v>
      </c>
      <c r="AO102" s="36" t="s">
        <v>18</v>
      </c>
      <c r="AP102" s="44" t="s">
        <v>16</v>
      </c>
      <c r="AQ102" s="86"/>
      <c r="AR102" s="301"/>
      <c r="AS102" s="301"/>
      <c r="AT102" s="162">
        <f t="shared" ref="AT102:BG102" si="70">AT29+BN29</f>
        <v>0</v>
      </c>
      <c r="AU102" s="63">
        <f t="shared" si="70"/>
        <v>0</v>
      </c>
      <c r="AV102" s="64">
        <f t="shared" si="70"/>
        <v>0</v>
      </c>
      <c r="AW102" s="65">
        <f t="shared" si="70"/>
        <v>0</v>
      </c>
      <c r="AX102" s="65">
        <f t="shared" si="70"/>
        <v>0</v>
      </c>
      <c r="AY102" s="65">
        <f t="shared" si="70"/>
        <v>0</v>
      </c>
      <c r="AZ102" s="65">
        <f t="shared" si="70"/>
        <v>0</v>
      </c>
      <c r="BA102" s="65">
        <f t="shared" si="70"/>
        <v>0</v>
      </c>
      <c r="BB102" s="65">
        <f t="shared" si="70"/>
        <v>0</v>
      </c>
      <c r="BC102" s="67">
        <f t="shared" si="70"/>
        <v>0</v>
      </c>
      <c r="BD102" s="63">
        <f t="shared" si="70"/>
        <v>0</v>
      </c>
      <c r="BE102" s="65">
        <f t="shared" si="70"/>
        <v>0</v>
      </c>
      <c r="BF102" s="65">
        <f t="shared" si="70"/>
        <v>0</v>
      </c>
      <c r="BG102" s="65">
        <f t="shared" si="70"/>
        <v>0</v>
      </c>
      <c r="BI102" s="70"/>
      <c r="BJ102" s="36" t="s">
        <v>9</v>
      </c>
      <c r="BK102" s="160" t="e">
        <f>AU45/AT45</f>
        <v>#DIV/0!</v>
      </c>
      <c r="BL102" s="160" t="e">
        <f>(AU45-BB45-BC45)/AU45</f>
        <v>#DIV/0!</v>
      </c>
      <c r="BM102" s="160" t="e">
        <f>BB45/AU45</f>
        <v>#DIV/0!</v>
      </c>
      <c r="BN102" s="160" t="e">
        <f>BC45/AU45</f>
        <v>#DIV/0!</v>
      </c>
      <c r="BO102" s="161" t="e">
        <f>AW45/AT45</f>
        <v>#DIV/0!</v>
      </c>
      <c r="BP102" s="160" t="e">
        <f>AW45/AU45</f>
        <v>#DIV/0!</v>
      </c>
      <c r="BQ102" s="160" t="e">
        <f>AX45/AW45</f>
        <v>#DIV/0!</v>
      </c>
      <c r="BS102" s="70"/>
      <c r="BT102" s="36" t="s">
        <v>9</v>
      </c>
      <c r="BU102" s="160" t="e">
        <f>BO45/BN45</f>
        <v>#DIV/0!</v>
      </c>
      <c r="BV102" s="160" t="e">
        <f>(BO45-BV45-BW45)/BO45</f>
        <v>#DIV/0!</v>
      </c>
      <c r="BW102" s="160" t="e">
        <f>BV45/BO45</f>
        <v>#DIV/0!</v>
      </c>
      <c r="BX102" s="160" t="e">
        <f>BW45/BO45</f>
        <v>#DIV/0!</v>
      </c>
      <c r="BY102" s="161" t="e">
        <f>BQ45/BN45</f>
        <v>#DIV/0!</v>
      </c>
      <c r="BZ102" s="160" t="e">
        <f>BQ45/BO45</f>
        <v>#DIV/0!</v>
      </c>
      <c r="CA102" s="160" t="e">
        <f>BR45/BQ45</f>
        <v>#DIV/0!</v>
      </c>
    </row>
    <row r="103" spans="1:79">
      <c r="A103" s="38"/>
      <c r="B103" s="44" t="s">
        <v>17</v>
      </c>
      <c r="C103" s="86"/>
      <c r="D103" s="176"/>
      <c r="E103" s="177"/>
      <c r="F103" s="66">
        <f t="shared" ref="F103:S103" si="71">F31+Z31</f>
        <v>0</v>
      </c>
      <c r="G103" s="65">
        <f t="shared" si="71"/>
        <v>0</v>
      </c>
      <c r="H103" s="65">
        <f t="shared" si="71"/>
        <v>0</v>
      </c>
      <c r="I103" s="65">
        <f t="shared" si="71"/>
        <v>0</v>
      </c>
      <c r="J103" s="65">
        <f t="shared" si="71"/>
        <v>0</v>
      </c>
      <c r="K103" s="65">
        <f t="shared" si="71"/>
        <v>0</v>
      </c>
      <c r="L103" s="65">
        <f t="shared" si="71"/>
        <v>0</v>
      </c>
      <c r="M103" s="65">
        <f t="shared" si="71"/>
        <v>0</v>
      </c>
      <c r="N103" s="65">
        <f t="shared" si="71"/>
        <v>0</v>
      </c>
      <c r="O103" s="67">
        <f t="shared" si="71"/>
        <v>0</v>
      </c>
      <c r="P103" s="64">
        <f t="shared" si="71"/>
        <v>0</v>
      </c>
      <c r="Q103" s="65">
        <f t="shared" si="71"/>
        <v>0</v>
      </c>
      <c r="R103" s="65">
        <f t="shared" si="71"/>
        <v>0</v>
      </c>
      <c r="S103" s="65">
        <f t="shared" si="71"/>
        <v>0</v>
      </c>
      <c r="U103" s="36" t="s">
        <v>4</v>
      </c>
      <c r="V103" s="36" t="s">
        <v>16</v>
      </c>
      <c r="W103" s="160" t="e">
        <f>G47/F47</f>
        <v>#DIV/0!</v>
      </c>
      <c r="X103" s="160" t="e">
        <f>(G47-N47-O47)/G47</f>
        <v>#DIV/0!</v>
      </c>
      <c r="Y103" s="160" t="e">
        <f>N47/G47</f>
        <v>#DIV/0!</v>
      </c>
      <c r="Z103" s="160" t="e">
        <f>O47/G47</f>
        <v>#DIV/0!</v>
      </c>
      <c r="AA103" s="161" t="e">
        <f>I47/F47</f>
        <v>#DIV/0!</v>
      </c>
      <c r="AB103" s="160" t="e">
        <f>I47/G47</f>
        <v>#DIV/0!</v>
      </c>
      <c r="AC103" s="160" t="e">
        <f>J47/I47</f>
        <v>#DIV/0!</v>
      </c>
      <c r="AE103" s="36" t="s">
        <v>4</v>
      </c>
      <c r="AF103" s="36" t="s">
        <v>16</v>
      </c>
      <c r="AG103" s="160" t="e">
        <f>AA47/Z47</f>
        <v>#DIV/0!</v>
      </c>
      <c r="AH103" s="160" t="e">
        <f>(AA47-AH47-AI47)/AA47</f>
        <v>#DIV/0!</v>
      </c>
      <c r="AI103" s="160" t="e">
        <f>AH47/AA47</f>
        <v>#DIV/0!</v>
      </c>
      <c r="AJ103" s="160" t="e">
        <f>AI47/AA47</f>
        <v>#DIV/0!</v>
      </c>
      <c r="AK103" s="161" t="e">
        <f>AC47/Z47</f>
        <v>#DIV/0!</v>
      </c>
      <c r="AL103" s="160" t="e">
        <f>AC47/AA47</f>
        <v>#DIV/0!</v>
      </c>
      <c r="AM103" s="160" t="e">
        <f>AD47/AC47</f>
        <v>#DIV/0!</v>
      </c>
      <c r="AO103" s="38"/>
      <c r="AP103" s="44" t="s">
        <v>17</v>
      </c>
      <c r="AQ103" s="86"/>
      <c r="AR103" s="302"/>
      <c r="AS103" s="302"/>
      <c r="AT103" s="162">
        <f t="shared" ref="AT103:BG103" si="72">AT31+BN31</f>
        <v>0</v>
      </c>
      <c r="AU103" s="63">
        <f t="shared" si="72"/>
        <v>0</v>
      </c>
      <c r="AV103" s="64">
        <f t="shared" si="72"/>
        <v>0</v>
      </c>
      <c r="AW103" s="65">
        <f t="shared" si="72"/>
        <v>0</v>
      </c>
      <c r="AX103" s="65">
        <f t="shared" si="72"/>
        <v>0</v>
      </c>
      <c r="AY103" s="65">
        <f t="shared" si="72"/>
        <v>0</v>
      </c>
      <c r="AZ103" s="65">
        <f t="shared" si="72"/>
        <v>0</v>
      </c>
      <c r="BA103" s="65">
        <f t="shared" si="72"/>
        <v>0</v>
      </c>
      <c r="BB103" s="65">
        <f t="shared" si="72"/>
        <v>0</v>
      </c>
      <c r="BC103" s="67">
        <f t="shared" si="72"/>
        <v>0</v>
      </c>
      <c r="BD103" s="63">
        <f t="shared" si="72"/>
        <v>0</v>
      </c>
      <c r="BE103" s="65">
        <f t="shared" si="72"/>
        <v>0</v>
      </c>
      <c r="BF103" s="65">
        <f t="shared" si="72"/>
        <v>0</v>
      </c>
      <c r="BG103" s="65">
        <f t="shared" si="72"/>
        <v>0</v>
      </c>
      <c r="BI103" s="36" t="s">
        <v>4</v>
      </c>
      <c r="BJ103" s="36" t="s">
        <v>16</v>
      </c>
      <c r="BK103" s="160" t="e">
        <f>AU47/AT47</f>
        <v>#DIV/0!</v>
      </c>
      <c r="BL103" s="160" t="e">
        <f>(AU47-BB47-BC47)/AU47</f>
        <v>#DIV/0!</v>
      </c>
      <c r="BM103" s="160" t="e">
        <f>BB47/AU47</f>
        <v>#DIV/0!</v>
      </c>
      <c r="BN103" s="160" t="e">
        <f>BC47/AU47</f>
        <v>#DIV/0!</v>
      </c>
      <c r="BO103" s="161" t="e">
        <f>AW47/AT47</f>
        <v>#DIV/0!</v>
      </c>
      <c r="BP103" s="160" t="e">
        <f>AW47/AU47</f>
        <v>#DIV/0!</v>
      </c>
      <c r="BQ103" s="160" t="e">
        <f>AX47/AW47</f>
        <v>#DIV/0!</v>
      </c>
      <c r="BS103" s="36" t="s">
        <v>4</v>
      </c>
      <c r="BT103" s="36" t="s">
        <v>16</v>
      </c>
      <c r="BU103" s="160" t="e">
        <f>BO47/BN47</f>
        <v>#DIV/0!</v>
      </c>
      <c r="BV103" s="160" t="e">
        <f>(BO47-BV47-BW47)/BO47</f>
        <v>#DIV/0!</v>
      </c>
      <c r="BW103" s="160" t="e">
        <f>BV47/BO47</f>
        <v>#DIV/0!</v>
      </c>
      <c r="BX103" s="160" t="e">
        <f>BW47/BO47</f>
        <v>#DIV/0!</v>
      </c>
      <c r="BY103" s="161" t="e">
        <f>BQ47/BN47</f>
        <v>#DIV/0!</v>
      </c>
      <c r="BZ103" s="160" t="e">
        <f>BQ47/BO47</f>
        <v>#DIV/0!</v>
      </c>
      <c r="CA103" s="160" t="e">
        <f>BR47/BQ47</f>
        <v>#DIV/0!</v>
      </c>
    </row>
    <row r="104" spans="1:79">
      <c r="A104" s="70"/>
      <c r="B104" s="44" t="s">
        <v>9</v>
      </c>
      <c r="C104" s="86"/>
      <c r="D104" s="172">
        <f>D33+X33</f>
        <v>0</v>
      </c>
      <c r="E104" s="172">
        <f>E33+Y33</f>
        <v>0</v>
      </c>
      <c r="F104" s="85">
        <f>F102+F103</f>
        <v>0</v>
      </c>
      <c r="G104" s="57">
        <f t="shared" ref="G104" si="73">G102+G103</f>
        <v>0</v>
      </c>
      <c r="H104" s="4">
        <f t="shared" ref="H104" si="74">H102+H103</f>
        <v>0</v>
      </c>
      <c r="I104" s="4">
        <f t="shared" ref="I104" si="75">I102+I103</f>
        <v>0</v>
      </c>
      <c r="J104" s="4">
        <f t="shared" ref="J104" si="76">J102+J103</f>
        <v>0</v>
      </c>
      <c r="K104" s="4">
        <f t="shared" ref="K104" si="77">K102+K103</f>
        <v>0</v>
      </c>
      <c r="L104" s="4">
        <f t="shared" ref="L104" si="78">L102+L103</f>
        <v>0</v>
      </c>
      <c r="M104" s="4">
        <f t="shared" ref="M104" si="79">M102+M103</f>
        <v>0</v>
      </c>
      <c r="N104" s="4">
        <f t="shared" ref="N104" si="80">N102+N103</f>
        <v>0</v>
      </c>
      <c r="O104" s="28">
        <f t="shared" ref="O104" si="81">O102+O103</f>
        <v>0</v>
      </c>
      <c r="P104" s="57">
        <f t="shared" ref="P104" si="82">P102+P103</f>
        <v>0</v>
      </c>
      <c r="Q104" s="4">
        <f t="shared" ref="Q104" si="83">Q102+Q103</f>
        <v>0</v>
      </c>
      <c r="R104" s="4">
        <f t="shared" ref="R104" si="84">R102+R103</f>
        <v>0</v>
      </c>
      <c r="S104" s="4">
        <f t="shared" ref="S104" si="85">S102+S103</f>
        <v>0</v>
      </c>
      <c r="U104" s="38"/>
      <c r="V104" s="36" t="s">
        <v>17</v>
      </c>
      <c r="W104" s="160" t="e">
        <f>G49/F49</f>
        <v>#DIV/0!</v>
      </c>
      <c r="X104" s="160" t="e">
        <f>(G49-N49-O49)/G49</f>
        <v>#DIV/0!</v>
      </c>
      <c r="Y104" s="160" t="e">
        <f>N49/G49</f>
        <v>#DIV/0!</v>
      </c>
      <c r="Z104" s="160" t="e">
        <f>O49/G49</f>
        <v>#DIV/0!</v>
      </c>
      <c r="AA104" s="161" t="e">
        <f>I49/F49</f>
        <v>#DIV/0!</v>
      </c>
      <c r="AB104" s="160" t="e">
        <f>I49/G49</f>
        <v>#DIV/0!</v>
      </c>
      <c r="AC104" s="160" t="e">
        <f>J49/I49</f>
        <v>#DIV/0!</v>
      </c>
      <c r="AE104" s="38"/>
      <c r="AF104" s="36" t="s">
        <v>17</v>
      </c>
      <c r="AG104" s="160" t="e">
        <f>AA49/Z49</f>
        <v>#DIV/0!</v>
      </c>
      <c r="AH104" s="160" t="e">
        <f>(AA49-AH49-AI49)/AA49</f>
        <v>#DIV/0!</v>
      </c>
      <c r="AI104" s="160" t="e">
        <f>AH49/AA49</f>
        <v>#DIV/0!</v>
      </c>
      <c r="AJ104" s="160" t="e">
        <f>AI49/AA49</f>
        <v>#DIV/0!</v>
      </c>
      <c r="AK104" s="161" t="e">
        <f>AC49/Z49</f>
        <v>#DIV/0!</v>
      </c>
      <c r="AL104" s="160" t="e">
        <f>AC49/AA49</f>
        <v>#DIV/0!</v>
      </c>
      <c r="AM104" s="160" t="e">
        <f>AD49/AC49</f>
        <v>#DIV/0!</v>
      </c>
      <c r="AO104" s="70"/>
      <c r="AP104" s="44" t="s">
        <v>9</v>
      </c>
      <c r="AQ104" s="86"/>
      <c r="AR104" s="303">
        <f>AR33+BL33</f>
        <v>0</v>
      </c>
      <c r="AS104" s="303">
        <f>AS33+BM33</f>
        <v>0</v>
      </c>
      <c r="AT104" s="75">
        <f t="shared" ref="AT104:BG104" si="86">AT102+AT103</f>
        <v>0</v>
      </c>
      <c r="AU104" s="57">
        <f t="shared" si="86"/>
        <v>0</v>
      </c>
      <c r="AV104" s="27">
        <f t="shared" si="86"/>
        <v>0</v>
      </c>
      <c r="AW104" s="27">
        <f t="shared" si="86"/>
        <v>0</v>
      </c>
      <c r="AX104" s="27">
        <f t="shared" si="86"/>
        <v>0</v>
      </c>
      <c r="AY104" s="27">
        <f t="shared" si="86"/>
        <v>0</v>
      </c>
      <c r="AZ104" s="27">
        <f t="shared" si="86"/>
        <v>0</v>
      </c>
      <c r="BA104" s="27">
        <f t="shared" si="86"/>
        <v>0</v>
      </c>
      <c r="BB104" s="27">
        <f t="shared" si="86"/>
        <v>0</v>
      </c>
      <c r="BC104" s="28">
        <f t="shared" si="86"/>
        <v>0</v>
      </c>
      <c r="BD104" s="57">
        <f t="shared" si="86"/>
        <v>0</v>
      </c>
      <c r="BE104" s="4">
        <f t="shared" si="86"/>
        <v>0</v>
      </c>
      <c r="BF104" s="4">
        <f t="shared" si="86"/>
        <v>0</v>
      </c>
      <c r="BG104" s="4">
        <f t="shared" si="86"/>
        <v>0</v>
      </c>
      <c r="BI104" s="38"/>
      <c r="BJ104" s="36" t="s">
        <v>17</v>
      </c>
      <c r="BK104" s="160" t="e">
        <f>AU49/AT49</f>
        <v>#DIV/0!</v>
      </c>
      <c r="BL104" s="160" t="e">
        <f>(AU49-BB49-BC49)/AU49</f>
        <v>#DIV/0!</v>
      </c>
      <c r="BM104" s="160" t="e">
        <f>BB49/AU49</f>
        <v>#DIV/0!</v>
      </c>
      <c r="BN104" s="160" t="e">
        <f>BC49/AU49</f>
        <v>#DIV/0!</v>
      </c>
      <c r="BO104" s="161" t="e">
        <f>AW49/AT49</f>
        <v>#DIV/0!</v>
      </c>
      <c r="BP104" s="160" t="e">
        <f>AW49/AU49</f>
        <v>#DIV/0!</v>
      </c>
      <c r="BQ104" s="160" t="e">
        <f>AX49/AW49</f>
        <v>#DIV/0!</v>
      </c>
      <c r="BS104" s="38"/>
      <c r="BT104" s="36" t="s">
        <v>17</v>
      </c>
      <c r="BU104" s="160" t="e">
        <f>BO49/BN49</f>
        <v>#DIV/0!</v>
      </c>
      <c r="BV104" s="160" t="e">
        <f>(BO49-BV49-BW49)/BO49</f>
        <v>#DIV/0!</v>
      </c>
      <c r="BW104" s="160" t="e">
        <f>BV49/BO49</f>
        <v>#DIV/0!</v>
      </c>
      <c r="BX104" s="160" t="e">
        <f>BW49/BO49</f>
        <v>#DIV/0!</v>
      </c>
      <c r="BY104" s="161" t="e">
        <f>BQ49/BN49</f>
        <v>#DIV/0!</v>
      </c>
      <c r="BZ104" s="160" t="e">
        <f>BQ49/BO49</f>
        <v>#DIV/0!</v>
      </c>
      <c r="CA104" s="160" t="e">
        <f>BR49/BQ49</f>
        <v>#DIV/0!</v>
      </c>
    </row>
    <row r="105" spans="1:79">
      <c r="A105" s="36" t="s">
        <v>19</v>
      </c>
      <c r="B105" s="44" t="s">
        <v>16</v>
      </c>
      <c r="C105" s="86"/>
      <c r="D105" s="174"/>
      <c r="E105" s="175"/>
      <c r="F105" s="66">
        <f t="shared" ref="F105:S105" si="87">F35+Z35</f>
        <v>0</v>
      </c>
      <c r="G105" s="65">
        <f t="shared" si="87"/>
        <v>0</v>
      </c>
      <c r="H105" s="65">
        <f t="shared" si="87"/>
        <v>0</v>
      </c>
      <c r="I105" s="65">
        <f t="shared" si="87"/>
        <v>0</v>
      </c>
      <c r="J105" s="65">
        <f t="shared" si="87"/>
        <v>0</v>
      </c>
      <c r="K105" s="65">
        <f t="shared" si="87"/>
        <v>0</v>
      </c>
      <c r="L105" s="65">
        <f t="shared" si="87"/>
        <v>0</v>
      </c>
      <c r="M105" s="65">
        <f t="shared" si="87"/>
        <v>0</v>
      </c>
      <c r="N105" s="65">
        <f t="shared" si="87"/>
        <v>0</v>
      </c>
      <c r="O105" s="67">
        <f t="shared" si="87"/>
        <v>0</v>
      </c>
      <c r="P105" s="64">
        <f t="shared" si="87"/>
        <v>0</v>
      </c>
      <c r="Q105" s="65">
        <f t="shared" si="87"/>
        <v>0</v>
      </c>
      <c r="R105" s="65">
        <f t="shared" si="87"/>
        <v>0</v>
      </c>
      <c r="S105" s="65">
        <f t="shared" si="87"/>
        <v>0</v>
      </c>
      <c r="U105" s="70"/>
      <c r="V105" s="36" t="s">
        <v>9</v>
      </c>
      <c r="W105" s="160" t="e">
        <f>G51/F51</f>
        <v>#DIV/0!</v>
      </c>
      <c r="X105" s="160" t="e">
        <f>(G51-N51-O51)/G51</f>
        <v>#DIV/0!</v>
      </c>
      <c r="Y105" s="160" t="e">
        <f>N51/G51</f>
        <v>#DIV/0!</v>
      </c>
      <c r="Z105" s="160" t="e">
        <f>O51/G51</f>
        <v>#DIV/0!</v>
      </c>
      <c r="AA105" s="161" t="e">
        <f>I51/F51</f>
        <v>#DIV/0!</v>
      </c>
      <c r="AB105" s="160" t="e">
        <f>I51/G51</f>
        <v>#DIV/0!</v>
      </c>
      <c r="AC105" s="160" t="e">
        <f>J51/I51</f>
        <v>#DIV/0!</v>
      </c>
      <c r="AE105" s="70"/>
      <c r="AF105" s="36" t="s">
        <v>9</v>
      </c>
      <c r="AG105" s="160" t="e">
        <f>AA51/Z51</f>
        <v>#DIV/0!</v>
      </c>
      <c r="AH105" s="160" t="e">
        <f>(AA51-AH51-AI51)/AA51</f>
        <v>#DIV/0!</v>
      </c>
      <c r="AI105" s="160" t="e">
        <f>AH51/AA51</f>
        <v>#DIV/0!</v>
      </c>
      <c r="AJ105" s="160" t="e">
        <f>AI51/AA51</f>
        <v>#DIV/0!</v>
      </c>
      <c r="AK105" s="161" t="e">
        <f>AC51/Z51</f>
        <v>#DIV/0!</v>
      </c>
      <c r="AL105" s="160" t="e">
        <f>AC51/AA51</f>
        <v>#DIV/0!</v>
      </c>
      <c r="AM105" s="160" t="e">
        <f>AD51/AC51</f>
        <v>#DIV/0!</v>
      </c>
      <c r="AO105" s="36" t="s">
        <v>19</v>
      </c>
      <c r="AP105" s="44" t="s">
        <v>16</v>
      </c>
      <c r="AQ105" s="86"/>
      <c r="AR105" s="301"/>
      <c r="AS105" s="301"/>
      <c r="AT105" s="67">
        <f t="shared" ref="AT105:BG105" si="88">AT35+BN35</f>
        <v>0</v>
      </c>
      <c r="AU105" s="65">
        <f t="shared" si="88"/>
        <v>0</v>
      </c>
      <c r="AV105" s="65">
        <f t="shared" si="88"/>
        <v>0</v>
      </c>
      <c r="AW105" s="65">
        <f t="shared" si="88"/>
        <v>0</v>
      </c>
      <c r="AX105" s="65">
        <f t="shared" si="88"/>
        <v>0</v>
      </c>
      <c r="AY105" s="65">
        <f t="shared" si="88"/>
        <v>0</v>
      </c>
      <c r="AZ105" s="65">
        <f t="shared" si="88"/>
        <v>0</v>
      </c>
      <c r="BA105" s="65">
        <f t="shared" si="88"/>
        <v>0</v>
      </c>
      <c r="BB105" s="65">
        <f t="shared" si="88"/>
        <v>0</v>
      </c>
      <c r="BC105" s="67">
        <f t="shared" si="88"/>
        <v>0</v>
      </c>
      <c r="BD105" s="63">
        <f t="shared" si="88"/>
        <v>0</v>
      </c>
      <c r="BE105" s="65">
        <f t="shared" si="88"/>
        <v>0</v>
      </c>
      <c r="BF105" s="65">
        <f t="shared" si="88"/>
        <v>0</v>
      </c>
      <c r="BG105" s="65">
        <f t="shared" si="88"/>
        <v>0</v>
      </c>
      <c r="BI105" s="70"/>
      <c r="BJ105" s="36" t="s">
        <v>9</v>
      </c>
      <c r="BK105" s="160" t="e">
        <f>AU51/AT51</f>
        <v>#DIV/0!</v>
      </c>
      <c r="BL105" s="160" t="e">
        <f>(AU51-BB51-BC51)/AU51</f>
        <v>#DIV/0!</v>
      </c>
      <c r="BM105" s="160" t="e">
        <f>BB51/AU51</f>
        <v>#DIV/0!</v>
      </c>
      <c r="BN105" s="160" t="e">
        <f>BC51/AU51</f>
        <v>#DIV/0!</v>
      </c>
      <c r="BO105" s="161" t="e">
        <f>AW51/AT51</f>
        <v>#DIV/0!</v>
      </c>
      <c r="BP105" s="160" t="e">
        <f>AW51/AU51</f>
        <v>#DIV/0!</v>
      </c>
      <c r="BQ105" s="160" t="e">
        <f>AX51/AW51</f>
        <v>#DIV/0!</v>
      </c>
      <c r="BS105" s="70"/>
      <c r="BT105" s="36" t="s">
        <v>9</v>
      </c>
      <c r="BU105" s="160" t="e">
        <f>BO51/BN51</f>
        <v>#DIV/0!</v>
      </c>
      <c r="BV105" s="160" t="e">
        <f>(BO51-BV51-BW51)/BO51</f>
        <v>#DIV/0!</v>
      </c>
      <c r="BW105" s="160" t="e">
        <f>BV51/BO51</f>
        <v>#DIV/0!</v>
      </c>
      <c r="BX105" s="160" t="e">
        <f>BW51/BO51</f>
        <v>#DIV/0!</v>
      </c>
      <c r="BY105" s="161" t="e">
        <f>BQ51/BN51</f>
        <v>#DIV/0!</v>
      </c>
      <c r="BZ105" s="160" t="e">
        <f>BQ51/BO51</f>
        <v>#DIV/0!</v>
      </c>
      <c r="CA105" s="160" t="e">
        <f>BR51/BQ51</f>
        <v>#DIV/0!</v>
      </c>
    </row>
    <row r="106" spans="1:79" ht="13.5" customHeight="1">
      <c r="A106" s="38"/>
      <c r="B106" s="44" t="s">
        <v>17</v>
      </c>
      <c r="C106" s="86"/>
      <c r="D106" s="176"/>
      <c r="E106" s="177"/>
      <c r="F106" s="66">
        <f t="shared" ref="F106:S106" si="89">F37+Z37</f>
        <v>0</v>
      </c>
      <c r="G106" s="65">
        <f t="shared" si="89"/>
        <v>0</v>
      </c>
      <c r="H106" s="65">
        <f t="shared" si="89"/>
        <v>0</v>
      </c>
      <c r="I106" s="65">
        <f t="shared" si="89"/>
        <v>0</v>
      </c>
      <c r="J106" s="65">
        <f t="shared" si="89"/>
        <v>0</v>
      </c>
      <c r="K106" s="65">
        <f t="shared" si="89"/>
        <v>0</v>
      </c>
      <c r="L106" s="65">
        <f t="shared" si="89"/>
        <v>0</v>
      </c>
      <c r="M106" s="65">
        <f t="shared" si="89"/>
        <v>0</v>
      </c>
      <c r="N106" s="65">
        <f t="shared" si="89"/>
        <v>0</v>
      </c>
      <c r="O106" s="67">
        <f t="shared" si="89"/>
        <v>0</v>
      </c>
      <c r="P106" s="64">
        <f t="shared" si="89"/>
        <v>0</v>
      </c>
      <c r="Q106" s="65">
        <f t="shared" si="89"/>
        <v>0</v>
      </c>
      <c r="R106" s="65">
        <f t="shared" si="89"/>
        <v>0</v>
      </c>
      <c r="S106" s="65">
        <f t="shared" si="89"/>
        <v>0</v>
      </c>
      <c r="U106" s="36" t="s">
        <v>5</v>
      </c>
      <c r="V106" s="36" t="s">
        <v>16</v>
      </c>
      <c r="W106" s="160" t="e">
        <f>G53/F53</f>
        <v>#DIV/0!</v>
      </c>
      <c r="X106" s="160" t="e">
        <f>(G53-N53-O53)/G53</f>
        <v>#DIV/0!</v>
      </c>
      <c r="Y106" s="160" t="e">
        <f>N53/G53</f>
        <v>#DIV/0!</v>
      </c>
      <c r="Z106" s="160" t="e">
        <f>O53/G53</f>
        <v>#DIV/0!</v>
      </c>
      <c r="AA106" s="161" t="e">
        <f>I53/F53</f>
        <v>#DIV/0!</v>
      </c>
      <c r="AB106" s="160" t="e">
        <f>I53/G53</f>
        <v>#DIV/0!</v>
      </c>
      <c r="AC106" s="160" t="e">
        <f>J53/I53</f>
        <v>#DIV/0!</v>
      </c>
      <c r="AE106" s="36" t="s">
        <v>5</v>
      </c>
      <c r="AF106" s="36" t="s">
        <v>16</v>
      </c>
      <c r="AG106" s="160" t="e">
        <f>AA53/Z53</f>
        <v>#DIV/0!</v>
      </c>
      <c r="AH106" s="160" t="e">
        <f>(AA53-AH53-AI53)/AA53</f>
        <v>#DIV/0!</v>
      </c>
      <c r="AI106" s="160" t="e">
        <f>AH53/AA53</f>
        <v>#DIV/0!</v>
      </c>
      <c r="AJ106" s="160" t="e">
        <f>AI53/AA53</f>
        <v>#DIV/0!</v>
      </c>
      <c r="AK106" s="161" t="e">
        <f>AC53/Z53</f>
        <v>#DIV/0!</v>
      </c>
      <c r="AL106" s="160" t="e">
        <f>AC53/AA53</f>
        <v>#DIV/0!</v>
      </c>
      <c r="AM106" s="160" t="e">
        <f>AD53/AC53</f>
        <v>#DIV/0!</v>
      </c>
      <c r="AO106" s="38"/>
      <c r="AP106" s="44" t="s">
        <v>17</v>
      </c>
      <c r="AQ106" s="86"/>
      <c r="AR106" s="302"/>
      <c r="AS106" s="302"/>
      <c r="AT106" s="67">
        <f t="shared" ref="AT106:BG106" si="90">AT37+BN37</f>
        <v>0</v>
      </c>
      <c r="AU106" s="65">
        <f t="shared" si="90"/>
        <v>0</v>
      </c>
      <c r="AV106" s="65">
        <f t="shared" si="90"/>
        <v>0</v>
      </c>
      <c r="AW106" s="65">
        <f t="shared" si="90"/>
        <v>0</v>
      </c>
      <c r="AX106" s="65">
        <f t="shared" si="90"/>
        <v>0</v>
      </c>
      <c r="AY106" s="65">
        <f t="shared" si="90"/>
        <v>0</v>
      </c>
      <c r="AZ106" s="65">
        <f t="shared" si="90"/>
        <v>0</v>
      </c>
      <c r="BA106" s="65">
        <f t="shared" si="90"/>
        <v>0</v>
      </c>
      <c r="BB106" s="65">
        <f t="shared" si="90"/>
        <v>0</v>
      </c>
      <c r="BC106" s="67">
        <f t="shared" si="90"/>
        <v>0</v>
      </c>
      <c r="BD106" s="63">
        <f t="shared" si="90"/>
        <v>0</v>
      </c>
      <c r="BE106" s="65">
        <f t="shared" si="90"/>
        <v>0</v>
      </c>
      <c r="BF106" s="65">
        <f t="shared" si="90"/>
        <v>0</v>
      </c>
      <c r="BG106" s="65">
        <f t="shared" si="90"/>
        <v>0</v>
      </c>
      <c r="BI106" s="36" t="s">
        <v>5</v>
      </c>
      <c r="BJ106" s="36" t="s">
        <v>16</v>
      </c>
      <c r="BK106" s="160" t="e">
        <f>AU53/AT53</f>
        <v>#DIV/0!</v>
      </c>
      <c r="BL106" s="160" t="e">
        <f>(AU53-BB53-BC53)/AU53</f>
        <v>#DIV/0!</v>
      </c>
      <c r="BM106" s="160" t="e">
        <f>BB53/AU53</f>
        <v>#DIV/0!</v>
      </c>
      <c r="BN106" s="160" t="e">
        <f>BC53/AU53</f>
        <v>#DIV/0!</v>
      </c>
      <c r="BO106" s="161" t="e">
        <f>AW53/AT53</f>
        <v>#DIV/0!</v>
      </c>
      <c r="BP106" s="160" t="e">
        <f>AW53/AU53</f>
        <v>#DIV/0!</v>
      </c>
      <c r="BQ106" s="160" t="e">
        <f>AX53/AW53</f>
        <v>#DIV/0!</v>
      </c>
      <c r="BS106" s="36" t="s">
        <v>5</v>
      </c>
      <c r="BT106" s="36" t="s">
        <v>16</v>
      </c>
      <c r="BU106" s="160" t="e">
        <f>BO53/BN53</f>
        <v>#DIV/0!</v>
      </c>
      <c r="BV106" s="160" t="e">
        <f>(BO53-BV53-BW53)/BO53</f>
        <v>#DIV/0!</v>
      </c>
      <c r="BW106" s="160" t="e">
        <f>BV53/BO53</f>
        <v>#DIV/0!</v>
      </c>
      <c r="BX106" s="160" t="e">
        <f>BW53/BO53</f>
        <v>#DIV/0!</v>
      </c>
      <c r="BY106" s="161" t="e">
        <f>BQ53/BN53</f>
        <v>#DIV/0!</v>
      </c>
      <c r="BZ106" s="160" t="e">
        <f>BQ53/BO53</f>
        <v>#DIV/0!</v>
      </c>
      <c r="CA106" s="160" t="e">
        <f>BR53/BQ53</f>
        <v>#DIV/0!</v>
      </c>
    </row>
    <row r="107" spans="1:79">
      <c r="A107" s="70"/>
      <c r="B107" s="44" t="s">
        <v>9</v>
      </c>
      <c r="C107" s="86"/>
      <c r="D107" s="172">
        <f>D39+X39</f>
        <v>0</v>
      </c>
      <c r="E107" s="172">
        <f>E39+Y39</f>
        <v>0</v>
      </c>
      <c r="F107" s="85">
        <f>F105+F106</f>
        <v>0</v>
      </c>
      <c r="G107" s="57">
        <f t="shared" ref="G107" si="91">G105+G106</f>
        <v>0</v>
      </c>
      <c r="H107" s="4">
        <f t="shared" ref="H107" si="92">H105+H106</f>
        <v>0</v>
      </c>
      <c r="I107" s="4">
        <f t="shared" ref="I107" si="93">I105+I106</f>
        <v>0</v>
      </c>
      <c r="J107" s="4">
        <f t="shared" ref="J107" si="94">J105+J106</f>
        <v>0</v>
      </c>
      <c r="K107" s="4">
        <f t="shared" ref="K107" si="95">K105+K106</f>
        <v>0</v>
      </c>
      <c r="L107" s="4">
        <f t="shared" ref="L107" si="96">L105+L106</f>
        <v>0</v>
      </c>
      <c r="M107" s="4">
        <f t="shared" ref="M107" si="97">M105+M106</f>
        <v>0</v>
      </c>
      <c r="N107" s="4">
        <f t="shared" ref="N107" si="98">N105+N106</f>
        <v>0</v>
      </c>
      <c r="O107" s="28">
        <f t="shared" ref="O107" si="99">O105+O106</f>
        <v>0</v>
      </c>
      <c r="P107" s="57">
        <f t="shared" ref="P107" si="100">P105+P106</f>
        <v>0</v>
      </c>
      <c r="Q107" s="4">
        <f t="shared" ref="Q107" si="101">Q105+Q106</f>
        <v>0</v>
      </c>
      <c r="R107" s="4">
        <f t="shared" ref="R107" si="102">R105+R106</f>
        <v>0</v>
      </c>
      <c r="S107" s="4">
        <f t="shared" ref="S107" si="103">S105+S106</f>
        <v>0</v>
      </c>
      <c r="U107" s="38"/>
      <c r="V107" s="36" t="s">
        <v>17</v>
      </c>
      <c r="W107" s="160" t="e">
        <f>G55/F55</f>
        <v>#DIV/0!</v>
      </c>
      <c r="X107" s="160" t="e">
        <f>(G55-N55-O55)/G55</f>
        <v>#DIV/0!</v>
      </c>
      <c r="Y107" s="160" t="e">
        <f>N55/G55</f>
        <v>#DIV/0!</v>
      </c>
      <c r="Z107" s="160" t="e">
        <f>O55/G55</f>
        <v>#DIV/0!</v>
      </c>
      <c r="AA107" s="161" t="e">
        <f>I55/F55</f>
        <v>#DIV/0!</v>
      </c>
      <c r="AB107" s="160" t="e">
        <f>I55/G55</f>
        <v>#DIV/0!</v>
      </c>
      <c r="AC107" s="160" t="e">
        <f>J55/I55</f>
        <v>#DIV/0!</v>
      </c>
      <c r="AE107" s="38"/>
      <c r="AF107" s="36" t="s">
        <v>17</v>
      </c>
      <c r="AG107" s="160" t="e">
        <f>AA55/Z55</f>
        <v>#DIV/0!</v>
      </c>
      <c r="AH107" s="160" t="e">
        <f>(AA55-AH55-AI55)/AA55</f>
        <v>#DIV/0!</v>
      </c>
      <c r="AI107" s="160" t="e">
        <f>AH55/AA55</f>
        <v>#DIV/0!</v>
      </c>
      <c r="AJ107" s="160" t="e">
        <f>AI55/AA55</f>
        <v>#DIV/0!</v>
      </c>
      <c r="AK107" s="161" t="e">
        <f>AC55/Z55</f>
        <v>#DIV/0!</v>
      </c>
      <c r="AL107" s="160" t="e">
        <f>AC55/AA55</f>
        <v>#DIV/0!</v>
      </c>
      <c r="AM107" s="160" t="e">
        <f>AD55/AC55</f>
        <v>#DIV/0!</v>
      </c>
      <c r="AO107" s="70"/>
      <c r="AP107" s="44" t="s">
        <v>9</v>
      </c>
      <c r="AQ107" s="86"/>
      <c r="AR107" s="303">
        <f>AR39+BL39</f>
        <v>0</v>
      </c>
      <c r="AS107" s="303">
        <f>AS39+BM39</f>
        <v>0</v>
      </c>
      <c r="AT107" s="28">
        <f t="shared" ref="AT107:BG107" si="104">AT105+AT106</f>
        <v>0</v>
      </c>
      <c r="AU107" s="27">
        <f t="shared" si="104"/>
        <v>0</v>
      </c>
      <c r="AV107" s="4">
        <f t="shared" si="104"/>
        <v>0</v>
      </c>
      <c r="AW107" s="4">
        <f t="shared" si="104"/>
        <v>0</v>
      </c>
      <c r="AX107" s="4">
        <f t="shared" si="104"/>
        <v>0</v>
      </c>
      <c r="AY107" s="4">
        <f t="shared" si="104"/>
        <v>0</v>
      </c>
      <c r="AZ107" s="4">
        <f t="shared" si="104"/>
        <v>0</v>
      </c>
      <c r="BA107" s="4">
        <f t="shared" si="104"/>
        <v>0</v>
      </c>
      <c r="BB107" s="4">
        <f t="shared" si="104"/>
        <v>0</v>
      </c>
      <c r="BC107" s="4">
        <f t="shared" si="104"/>
        <v>0</v>
      </c>
      <c r="BD107" s="4">
        <f t="shared" si="104"/>
        <v>0</v>
      </c>
      <c r="BE107" s="4">
        <f t="shared" si="104"/>
        <v>0</v>
      </c>
      <c r="BF107" s="4">
        <f t="shared" si="104"/>
        <v>0</v>
      </c>
      <c r="BG107" s="4">
        <f t="shared" si="104"/>
        <v>0</v>
      </c>
      <c r="BI107" s="38"/>
      <c r="BJ107" s="36" t="s">
        <v>17</v>
      </c>
      <c r="BK107" s="160" t="e">
        <f>AU55/AT55</f>
        <v>#DIV/0!</v>
      </c>
      <c r="BL107" s="160" t="e">
        <f>(AU55-BB55-BC55)/AU55</f>
        <v>#DIV/0!</v>
      </c>
      <c r="BM107" s="160" t="e">
        <f>BB55/AU55</f>
        <v>#DIV/0!</v>
      </c>
      <c r="BN107" s="160" t="e">
        <f>BC55/AU55</f>
        <v>#DIV/0!</v>
      </c>
      <c r="BO107" s="161" t="e">
        <f>AW55/AT55</f>
        <v>#DIV/0!</v>
      </c>
      <c r="BP107" s="160" t="e">
        <f>AW55/AU55</f>
        <v>#DIV/0!</v>
      </c>
      <c r="BQ107" s="160" t="e">
        <f>AX55/AW55</f>
        <v>#DIV/0!</v>
      </c>
      <c r="BS107" s="38"/>
      <c r="BT107" s="36" t="s">
        <v>17</v>
      </c>
      <c r="BU107" s="160" t="e">
        <f>BO55/BN55</f>
        <v>#DIV/0!</v>
      </c>
      <c r="BV107" s="160" t="e">
        <f>(BO55-BV55-BW55)/BO55</f>
        <v>#DIV/0!</v>
      </c>
      <c r="BW107" s="160" t="e">
        <f>BV55/BO55</f>
        <v>#DIV/0!</v>
      </c>
      <c r="BX107" s="160" t="e">
        <f>BW55/BO55</f>
        <v>#DIV/0!</v>
      </c>
      <c r="BY107" s="161" t="e">
        <f>BQ55/BN55</f>
        <v>#DIV/0!</v>
      </c>
      <c r="BZ107" s="160" t="e">
        <f>BQ55/BO55</f>
        <v>#DIV/0!</v>
      </c>
      <c r="CA107" s="160" t="e">
        <f>BR55/BQ55</f>
        <v>#DIV/0!</v>
      </c>
    </row>
    <row r="108" spans="1:79">
      <c r="A108" s="36" t="s">
        <v>20</v>
      </c>
      <c r="B108" s="44" t="s">
        <v>16</v>
      </c>
      <c r="C108" s="86"/>
      <c r="D108" s="174"/>
      <c r="E108" s="175"/>
      <c r="F108" s="66">
        <f t="shared" ref="F108:S108" si="105">F41+Z41</f>
        <v>0</v>
      </c>
      <c r="G108" s="65">
        <f t="shared" si="105"/>
        <v>0</v>
      </c>
      <c r="H108" s="65">
        <f t="shared" si="105"/>
        <v>0</v>
      </c>
      <c r="I108" s="65">
        <f t="shared" si="105"/>
        <v>0</v>
      </c>
      <c r="J108" s="65">
        <f t="shared" si="105"/>
        <v>0</v>
      </c>
      <c r="K108" s="65">
        <f t="shared" si="105"/>
        <v>0</v>
      </c>
      <c r="L108" s="65">
        <f t="shared" si="105"/>
        <v>0</v>
      </c>
      <c r="M108" s="65">
        <f t="shared" si="105"/>
        <v>0</v>
      </c>
      <c r="N108" s="65">
        <f t="shared" si="105"/>
        <v>0</v>
      </c>
      <c r="O108" s="67">
        <f t="shared" si="105"/>
        <v>0</v>
      </c>
      <c r="P108" s="64">
        <f t="shared" si="105"/>
        <v>0</v>
      </c>
      <c r="Q108" s="65">
        <f t="shared" si="105"/>
        <v>0</v>
      </c>
      <c r="R108" s="65">
        <f t="shared" si="105"/>
        <v>0</v>
      </c>
      <c r="S108" s="65">
        <f t="shared" si="105"/>
        <v>0</v>
      </c>
      <c r="U108" s="70"/>
      <c r="V108" s="36" t="s">
        <v>9</v>
      </c>
      <c r="W108" s="160" t="e">
        <f>G57/F57</f>
        <v>#DIV/0!</v>
      </c>
      <c r="X108" s="160" t="e">
        <f>(G57-N57-O57)/G57</f>
        <v>#DIV/0!</v>
      </c>
      <c r="Y108" s="160" t="e">
        <f>N57/G57</f>
        <v>#DIV/0!</v>
      </c>
      <c r="Z108" s="160" t="e">
        <f>O57/G57</f>
        <v>#DIV/0!</v>
      </c>
      <c r="AA108" s="161" t="e">
        <f>I57/F57</f>
        <v>#DIV/0!</v>
      </c>
      <c r="AB108" s="160" t="e">
        <f>I57/G57</f>
        <v>#DIV/0!</v>
      </c>
      <c r="AC108" s="160" t="e">
        <f>J57/I57</f>
        <v>#DIV/0!</v>
      </c>
      <c r="AE108" s="70"/>
      <c r="AF108" s="36" t="s">
        <v>9</v>
      </c>
      <c r="AG108" s="160" t="e">
        <f>AA57/Z57</f>
        <v>#DIV/0!</v>
      </c>
      <c r="AH108" s="160" t="e">
        <f>(AA57-AH57-AI57)/AA57</f>
        <v>#DIV/0!</v>
      </c>
      <c r="AI108" s="160" t="e">
        <f>AH57/AA57</f>
        <v>#DIV/0!</v>
      </c>
      <c r="AJ108" s="160" t="e">
        <f>AI57/AA57</f>
        <v>#DIV/0!</v>
      </c>
      <c r="AK108" s="161" t="e">
        <f>AC57/Z57</f>
        <v>#DIV/0!</v>
      </c>
      <c r="AL108" s="160" t="e">
        <f>AC57/AA57</f>
        <v>#DIV/0!</v>
      </c>
      <c r="AM108" s="160" t="e">
        <f>AD57/AC57</f>
        <v>#DIV/0!</v>
      </c>
      <c r="AO108" s="36" t="s">
        <v>20</v>
      </c>
      <c r="AP108" s="44" t="s">
        <v>16</v>
      </c>
      <c r="AQ108" s="86"/>
      <c r="AR108" s="301"/>
      <c r="AS108" s="301"/>
      <c r="AT108" s="67">
        <f t="shared" ref="AT108:BG108" si="106">AT41+BN41</f>
        <v>0</v>
      </c>
      <c r="AU108" s="65">
        <f t="shared" si="106"/>
        <v>0</v>
      </c>
      <c r="AV108" s="65">
        <f t="shared" si="106"/>
        <v>0</v>
      </c>
      <c r="AW108" s="65">
        <f t="shared" si="106"/>
        <v>0</v>
      </c>
      <c r="AX108" s="65">
        <f t="shared" si="106"/>
        <v>0</v>
      </c>
      <c r="AY108" s="65">
        <f t="shared" si="106"/>
        <v>0</v>
      </c>
      <c r="AZ108" s="65">
        <f t="shared" si="106"/>
        <v>0</v>
      </c>
      <c r="BA108" s="65">
        <f t="shared" si="106"/>
        <v>0</v>
      </c>
      <c r="BB108" s="65">
        <f t="shared" si="106"/>
        <v>0</v>
      </c>
      <c r="BC108" s="67">
        <f t="shared" si="106"/>
        <v>0</v>
      </c>
      <c r="BD108" s="63">
        <f t="shared" si="106"/>
        <v>0</v>
      </c>
      <c r="BE108" s="65">
        <f t="shared" si="106"/>
        <v>0</v>
      </c>
      <c r="BF108" s="65">
        <f t="shared" si="106"/>
        <v>0</v>
      </c>
      <c r="BG108" s="65">
        <f t="shared" si="106"/>
        <v>0</v>
      </c>
      <c r="BI108" s="70"/>
      <c r="BJ108" s="36" t="s">
        <v>9</v>
      </c>
      <c r="BK108" s="160" t="e">
        <f>AU57/AT57</f>
        <v>#DIV/0!</v>
      </c>
      <c r="BL108" s="160" t="e">
        <f>(AU57-BB57-BC57)/AU57</f>
        <v>#DIV/0!</v>
      </c>
      <c r="BM108" s="160" t="e">
        <f>BB57/AU57</f>
        <v>#DIV/0!</v>
      </c>
      <c r="BN108" s="160" t="e">
        <f>BC57/AU57</f>
        <v>#DIV/0!</v>
      </c>
      <c r="BO108" s="161" t="e">
        <f>AW57/AT57</f>
        <v>#DIV/0!</v>
      </c>
      <c r="BP108" s="160" t="e">
        <f>AW57/AU57</f>
        <v>#DIV/0!</v>
      </c>
      <c r="BQ108" s="160" t="e">
        <f>AX57/AW57</f>
        <v>#DIV/0!</v>
      </c>
      <c r="BS108" s="70"/>
      <c r="BT108" s="36" t="s">
        <v>9</v>
      </c>
      <c r="BU108" s="160" t="e">
        <f>BO57/BN57</f>
        <v>#DIV/0!</v>
      </c>
      <c r="BV108" s="160" t="e">
        <f>(BO57-BV57-BW57)/BO57</f>
        <v>#DIV/0!</v>
      </c>
      <c r="BW108" s="160" t="e">
        <f>BV57/BO57</f>
        <v>#DIV/0!</v>
      </c>
      <c r="BX108" s="160" t="e">
        <f>BW57/BO57</f>
        <v>#DIV/0!</v>
      </c>
      <c r="BY108" s="161" t="e">
        <f>BQ57/BN57</f>
        <v>#DIV/0!</v>
      </c>
      <c r="BZ108" s="160" t="e">
        <f>BQ57/BO57</f>
        <v>#DIV/0!</v>
      </c>
      <c r="CA108" s="160" t="e">
        <f>BR57/BQ57</f>
        <v>#DIV/0!</v>
      </c>
    </row>
    <row r="109" spans="1:79" ht="13.5" customHeight="1">
      <c r="A109" s="38"/>
      <c r="B109" s="44" t="s">
        <v>17</v>
      </c>
      <c r="C109" s="86"/>
      <c r="D109" s="176"/>
      <c r="E109" s="177"/>
      <c r="F109" s="66">
        <f t="shared" ref="F109:S109" si="107">F43+Z43</f>
        <v>0</v>
      </c>
      <c r="G109" s="65">
        <f t="shared" si="107"/>
        <v>0</v>
      </c>
      <c r="H109" s="65">
        <f t="shared" si="107"/>
        <v>0</v>
      </c>
      <c r="I109" s="65">
        <f t="shared" si="107"/>
        <v>0</v>
      </c>
      <c r="J109" s="65">
        <f t="shared" si="107"/>
        <v>0</v>
      </c>
      <c r="K109" s="65">
        <f t="shared" si="107"/>
        <v>0</v>
      </c>
      <c r="L109" s="65">
        <f t="shared" si="107"/>
        <v>0</v>
      </c>
      <c r="M109" s="65">
        <f t="shared" si="107"/>
        <v>0</v>
      </c>
      <c r="N109" s="65">
        <f t="shared" si="107"/>
        <v>0</v>
      </c>
      <c r="O109" s="67">
        <f t="shared" si="107"/>
        <v>0</v>
      </c>
      <c r="P109" s="64">
        <f t="shared" si="107"/>
        <v>0</v>
      </c>
      <c r="Q109" s="65">
        <f t="shared" si="107"/>
        <v>0</v>
      </c>
      <c r="R109" s="65">
        <f t="shared" si="107"/>
        <v>0</v>
      </c>
      <c r="S109" s="65">
        <f t="shared" si="107"/>
        <v>0</v>
      </c>
      <c r="U109" s="36" t="s">
        <v>6</v>
      </c>
      <c r="V109" s="36" t="s">
        <v>16</v>
      </c>
      <c r="W109" s="160" t="e">
        <f>G59/F59</f>
        <v>#DIV/0!</v>
      </c>
      <c r="X109" s="160" t="e">
        <f>(G59-N59-O59)/G59</f>
        <v>#DIV/0!</v>
      </c>
      <c r="Y109" s="160" t="e">
        <f>N59/G59</f>
        <v>#DIV/0!</v>
      </c>
      <c r="Z109" s="160" t="e">
        <f>O59/G59</f>
        <v>#DIV/0!</v>
      </c>
      <c r="AA109" s="161" t="e">
        <f>I59/F59</f>
        <v>#DIV/0!</v>
      </c>
      <c r="AB109" s="160" t="e">
        <f>I59/G59</f>
        <v>#DIV/0!</v>
      </c>
      <c r="AC109" s="160" t="e">
        <f>J59/I59</f>
        <v>#DIV/0!</v>
      </c>
      <c r="AE109" s="36" t="s">
        <v>6</v>
      </c>
      <c r="AF109" s="36" t="s">
        <v>16</v>
      </c>
      <c r="AG109" s="160" t="e">
        <f>AA59/Z59</f>
        <v>#DIV/0!</v>
      </c>
      <c r="AH109" s="160" t="e">
        <f>(AA59-AH59-AI59)/AA59</f>
        <v>#DIV/0!</v>
      </c>
      <c r="AI109" s="160" t="e">
        <f>AH59/AA59</f>
        <v>#DIV/0!</v>
      </c>
      <c r="AJ109" s="160" t="e">
        <f>AI59/AA59</f>
        <v>#DIV/0!</v>
      </c>
      <c r="AK109" s="161" t="e">
        <f>AC59/Z59</f>
        <v>#DIV/0!</v>
      </c>
      <c r="AL109" s="160" t="e">
        <f>AC59/AA59</f>
        <v>#DIV/0!</v>
      </c>
      <c r="AM109" s="160" t="e">
        <f>AD59/AC59</f>
        <v>#DIV/0!</v>
      </c>
      <c r="AO109" s="38"/>
      <c r="AP109" s="44" t="s">
        <v>17</v>
      </c>
      <c r="AQ109" s="86"/>
      <c r="AR109" s="302"/>
      <c r="AS109" s="302"/>
      <c r="AT109" s="67">
        <f t="shared" ref="AT109:BG109" si="108">AT43+BN43</f>
        <v>0</v>
      </c>
      <c r="AU109" s="65">
        <f t="shared" si="108"/>
        <v>0</v>
      </c>
      <c r="AV109" s="65">
        <f t="shared" si="108"/>
        <v>0</v>
      </c>
      <c r="AW109" s="65">
        <f t="shared" si="108"/>
        <v>0</v>
      </c>
      <c r="AX109" s="65">
        <f t="shared" si="108"/>
        <v>0</v>
      </c>
      <c r="AY109" s="65">
        <f t="shared" si="108"/>
        <v>0</v>
      </c>
      <c r="AZ109" s="65">
        <f t="shared" si="108"/>
        <v>0</v>
      </c>
      <c r="BA109" s="65">
        <f t="shared" si="108"/>
        <v>0</v>
      </c>
      <c r="BB109" s="65">
        <f t="shared" si="108"/>
        <v>0</v>
      </c>
      <c r="BC109" s="67">
        <f t="shared" si="108"/>
        <v>0</v>
      </c>
      <c r="BD109" s="63">
        <f t="shared" si="108"/>
        <v>0</v>
      </c>
      <c r="BE109" s="65">
        <f t="shared" si="108"/>
        <v>0</v>
      </c>
      <c r="BF109" s="65">
        <f t="shared" si="108"/>
        <v>0</v>
      </c>
      <c r="BG109" s="65">
        <f t="shared" si="108"/>
        <v>0</v>
      </c>
      <c r="BI109" s="36" t="s">
        <v>6</v>
      </c>
      <c r="BJ109" s="36" t="s">
        <v>16</v>
      </c>
      <c r="BK109" s="160" t="e">
        <f>AU59/AT59</f>
        <v>#DIV/0!</v>
      </c>
      <c r="BL109" s="160" t="e">
        <f>(AU59-BB59-BC59)/AU59</f>
        <v>#DIV/0!</v>
      </c>
      <c r="BM109" s="160" t="e">
        <f>BB59/AU59</f>
        <v>#DIV/0!</v>
      </c>
      <c r="BN109" s="160" t="e">
        <f>BC59/AU59</f>
        <v>#DIV/0!</v>
      </c>
      <c r="BO109" s="161" t="e">
        <f>AW59/AT59</f>
        <v>#DIV/0!</v>
      </c>
      <c r="BP109" s="160" t="e">
        <f>AW59/AU59</f>
        <v>#DIV/0!</v>
      </c>
      <c r="BQ109" s="160" t="e">
        <f>AX59/AW59</f>
        <v>#DIV/0!</v>
      </c>
      <c r="BS109" s="36" t="s">
        <v>6</v>
      </c>
      <c r="BT109" s="36" t="s">
        <v>16</v>
      </c>
      <c r="BU109" s="160" t="e">
        <f>BO59/BN59</f>
        <v>#DIV/0!</v>
      </c>
      <c r="BV109" s="160" t="e">
        <f>(BO59-BV59-BW59)/BO59</f>
        <v>#DIV/0!</v>
      </c>
      <c r="BW109" s="160" t="e">
        <f>BV59/BO59</f>
        <v>#DIV/0!</v>
      </c>
      <c r="BX109" s="160" t="e">
        <f>BW59/BO59</f>
        <v>#DIV/0!</v>
      </c>
      <c r="BY109" s="161" t="e">
        <f>BQ59/BN59</f>
        <v>#DIV/0!</v>
      </c>
      <c r="BZ109" s="160" t="e">
        <f>BQ59/BO59</f>
        <v>#DIV/0!</v>
      </c>
      <c r="CA109" s="160" t="e">
        <f>BR59/BQ59</f>
        <v>#DIV/0!</v>
      </c>
    </row>
    <row r="110" spans="1:79">
      <c r="A110" s="70"/>
      <c r="B110" s="44" t="s">
        <v>9</v>
      </c>
      <c r="C110" s="86"/>
      <c r="D110" s="172">
        <f>D45+X45</f>
        <v>0</v>
      </c>
      <c r="E110" s="172">
        <f>E45+Y45</f>
        <v>0</v>
      </c>
      <c r="F110" s="85">
        <f>F108+F109</f>
        <v>0</v>
      </c>
      <c r="G110" s="57">
        <f t="shared" ref="G110" si="109">G108+G109</f>
        <v>0</v>
      </c>
      <c r="H110" s="4">
        <f t="shared" ref="H110" si="110">H108+H109</f>
        <v>0</v>
      </c>
      <c r="I110" s="4">
        <f t="shared" ref="I110" si="111">I108+I109</f>
        <v>0</v>
      </c>
      <c r="J110" s="4">
        <f t="shared" ref="J110" si="112">J108+J109</f>
        <v>0</v>
      </c>
      <c r="K110" s="4">
        <f t="shared" ref="K110" si="113">K108+K109</f>
        <v>0</v>
      </c>
      <c r="L110" s="4">
        <f t="shared" ref="L110" si="114">L108+L109</f>
        <v>0</v>
      </c>
      <c r="M110" s="4">
        <f t="shared" ref="M110" si="115">M108+M109</f>
        <v>0</v>
      </c>
      <c r="N110" s="4">
        <f t="shared" ref="N110" si="116">N108+N109</f>
        <v>0</v>
      </c>
      <c r="O110" s="28">
        <f t="shared" ref="O110" si="117">O108+O109</f>
        <v>0</v>
      </c>
      <c r="P110" s="57">
        <f t="shared" ref="P110" si="118">P108+P109</f>
        <v>0</v>
      </c>
      <c r="Q110" s="4">
        <f t="shared" ref="Q110" si="119">Q108+Q109</f>
        <v>0</v>
      </c>
      <c r="R110" s="4">
        <f t="shared" ref="R110" si="120">R108+R109</f>
        <v>0</v>
      </c>
      <c r="S110" s="4">
        <f t="shared" ref="S110" si="121">S108+S109</f>
        <v>0</v>
      </c>
      <c r="U110" s="38"/>
      <c r="V110" s="36" t="s">
        <v>17</v>
      </c>
      <c r="W110" s="160" t="e">
        <f>G61/F61</f>
        <v>#DIV/0!</v>
      </c>
      <c r="X110" s="160" t="e">
        <f>(G61-N61-O61)/G61</f>
        <v>#DIV/0!</v>
      </c>
      <c r="Y110" s="160" t="e">
        <f>N61/G61</f>
        <v>#DIV/0!</v>
      </c>
      <c r="Z110" s="160" t="e">
        <f>O61/G61</f>
        <v>#DIV/0!</v>
      </c>
      <c r="AA110" s="161" t="e">
        <f>I61/F61</f>
        <v>#DIV/0!</v>
      </c>
      <c r="AB110" s="160" t="e">
        <f>I61/G61</f>
        <v>#DIV/0!</v>
      </c>
      <c r="AC110" s="160" t="e">
        <f>J61/I61</f>
        <v>#DIV/0!</v>
      </c>
      <c r="AE110" s="38"/>
      <c r="AF110" s="36" t="s">
        <v>17</v>
      </c>
      <c r="AG110" s="160" t="e">
        <f>AA61/Z61</f>
        <v>#DIV/0!</v>
      </c>
      <c r="AH110" s="160" t="e">
        <f>(AA61-AH61-AI61)/AA61</f>
        <v>#DIV/0!</v>
      </c>
      <c r="AI110" s="160" t="e">
        <f>AH61/AA61</f>
        <v>#DIV/0!</v>
      </c>
      <c r="AJ110" s="160" t="e">
        <f>AI61/AA61</f>
        <v>#DIV/0!</v>
      </c>
      <c r="AK110" s="161" t="e">
        <f>AC61/Z61</f>
        <v>#DIV/0!</v>
      </c>
      <c r="AL110" s="160" t="e">
        <f>AC61/AA61</f>
        <v>#DIV/0!</v>
      </c>
      <c r="AM110" s="160" t="e">
        <f>AD61/AC61</f>
        <v>#DIV/0!</v>
      </c>
      <c r="AO110" s="70"/>
      <c r="AP110" s="44" t="s">
        <v>9</v>
      </c>
      <c r="AQ110" s="86"/>
      <c r="AR110" s="303">
        <f>AR45+AR45</f>
        <v>0</v>
      </c>
      <c r="AS110" s="303">
        <f>AS45+AS45</f>
        <v>0</v>
      </c>
      <c r="AT110" s="28">
        <f t="shared" ref="AT110:BG110" si="122">AT108+AT109</f>
        <v>0</v>
      </c>
      <c r="AU110" s="27">
        <f t="shared" si="122"/>
        <v>0</v>
      </c>
      <c r="AV110" s="4">
        <f t="shared" si="122"/>
        <v>0</v>
      </c>
      <c r="AW110" s="4">
        <f t="shared" si="122"/>
        <v>0</v>
      </c>
      <c r="AX110" s="4">
        <f t="shared" si="122"/>
        <v>0</v>
      </c>
      <c r="AY110" s="4">
        <f t="shared" si="122"/>
        <v>0</v>
      </c>
      <c r="AZ110" s="4">
        <f t="shared" si="122"/>
        <v>0</v>
      </c>
      <c r="BA110" s="4">
        <f t="shared" si="122"/>
        <v>0</v>
      </c>
      <c r="BB110" s="4">
        <f t="shared" si="122"/>
        <v>0</v>
      </c>
      <c r="BC110" s="4">
        <f t="shared" si="122"/>
        <v>0</v>
      </c>
      <c r="BD110" s="4">
        <f t="shared" si="122"/>
        <v>0</v>
      </c>
      <c r="BE110" s="4">
        <f t="shared" si="122"/>
        <v>0</v>
      </c>
      <c r="BF110" s="4">
        <f t="shared" si="122"/>
        <v>0</v>
      </c>
      <c r="BG110" s="4">
        <f t="shared" si="122"/>
        <v>0</v>
      </c>
      <c r="BI110" s="38"/>
      <c r="BJ110" s="36" t="s">
        <v>17</v>
      </c>
      <c r="BK110" s="160" t="e">
        <f>AU61/AT61</f>
        <v>#DIV/0!</v>
      </c>
      <c r="BL110" s="160" t="e">
        <f>(AU61-BB61-BC61)/AU61</f>
        <v>#DIV/0!</v>
      </c>
      <c r="BM110" s="160" t="e">
        <f>BB61/AU61</f>
        <v>#DIV/0!</v>
      </c>
      <c r="BN110" s="160" t="e">
        <f>BC61/AU61</f>
        <v>#DIV/0!</v>
      </c>
      <c r="BO110" s="161" t="e">
        <f>AW61/AT61</f>
        <v>#DIV/0!</v>
      </c>
      <c r="BP110" s="160" t="e">
        <f>AW61/AU61</f>
        <v>#DIV/0!</v>
      </c>
      <c r="BQ110" s="160" t="e">
        <f>AX61/AW61</f>
        <v>#DIV/0!</v>
      </c>
      <c r="BS110" s="38"/>
      <c r="BT110" s="36" t="s">
        <v>17</v>
      </c>
      <c r="BU110" s="160" t="e">
        <f>BO61/BN61</f>
        <v>#DIV/0!</v>
      </c>
      <c r="BV110" s="160" t="e">
        <f>(BO61-BV61-BW61)/BO61</f>
        <v>#DIV/0!</v>
      </c>
      <c r="BW110" s="160" t="e">
        <f>BV61/BO61</f>
        <v>#DIV/0!</v>
      </c>
      <c r="BX110" s="160" t="e">
        <f>BW61/BO61</f>
        <v>#DIV/0!</v>
      </c>
      <c r="BY110" s="161" t="e">
        <f>BQ61/BN61</f>
        <v>#DIV/0!</v>
      </c>
      <c r="BZ110" s="160" t="e">
        <f>BQ61/BO61</f>
        <v>#DIV/0!</v>
      </c>
      <c r="CA110" s="160" t="e">
        <f>BR61/BQ61</f>
        <v>#DIV/0!</v>
      </c>
    </row>
    <row r="111" spans="1:79">
      <c r="A111" s="36" t="s">
        <v>21</v>
      </c>
      <c r="B111" s="44" t="s">
        <v>16</v>
      </c>
      <c r="C111" s="86"/>
      <c r="D111" s="174"/>
      <c r="E111" s="175"/>
      <c r="F111" s="66">
        <f t="shared" ref="F111:S111" si="123">F47+Z47</f>
        <v>0</v>
      </c>
      <c r="G111" s="65">
        <f t="shared" si="123"/>
        <v>0</v>
      </c>
      <c r="H111" s="65">
        <f t="shared" si="123"/>
        <v>0</v>
      </c>
      <c r="I111" s="65">
        <f t="shared" si="123"/>
        <v>0</v>
      </c>
      <c r="J111" s="65">
        <f t="shared" si="123"/>
        <v>0</v>
      </c>
      <c r="K111" s="65">
        <f t="shared" si="123"/>
        <v>0</v>
      </c>
      <c r="L111" s="65">
        <f t="shared" si="123"/>
        <v>0</v>
      </c>
      <c r="M111" s="65">
        <f t="shared" si="123"/>
        <v>0</v>
      </c>
      <c r="N111" s="65">
        <f t="shared" si="123"/>
        <v>0</v>
      </c>
      <c r="O111" s="67">
        <f t="shared" si="123"/>
        <v>0</v>
      </c>
      <c r="P111" s="64">
        <f t="shared" si="123"/>
        <v>0</v>
      </c>
      <c r="Q111" s="65">
        <f t="shared" si="123"/>
        <v>0</v>
      </c>
      <c r="R111" s="65">
        <f t="shared" si="123"/>
        <v>0</v>
      </c>
      <c r="S111" s="65">
        <f t="shared" si="123"/>
        <v>0</v>
      </c>
      <c r="U111" s="70"/>
      <c r="V111" s="36" t="s">
        <v>9</v>
      </c>
      <c r="W111" s="160" t="e">
        <f>G63/F63</f>
        <v>#DIV/0!</v>
      </c>
      <c r="X111" s="160" t="e">
        <f>(G63-N63-O63)/G63</f>
        <v>#DIV/0!</v>
      </c>
      <c r="Y111" s="160" t="e">
        <f>N63/G63</f>
        <v>#DIV/0!</v>
      </c>
      <c r="Z111" s="160" t="e">
        <f>O63/G63</f>
        <v>#DIV/0!</v>
      </c>
      <c r="AA111" s="161" t="e">
        <f>I63/F63</f>
        <v>#DIV/0!</v>
      </c>
      <c r="AB111" s="160" t="e">
        <f>I63/G63</f>
        <v>#DIV/0!</v>
      </c>
      <c r="AC111" s="160" t="e">
        <f>J63/I63</f>
        <v>#DIV/0!</v>
      </c>
      <c r="AE111" s="70"/>
      <c r="AF111" s="36" t="s">
        <v>9</v>
      </c>
      <c r="AG111" s="160" t="e">
        <f>AA63/Z63</f>
        <v>#DIV/0!</v>
      </c>
      <c r="AH111" s="160" t="e">
        <f>(AA63-AH63-AI63)/AA63</f>
        <v>#DIV/0!</v>
      </c>
      <c r="AI111" s="160" t="e">
        <f>AH63/AA63</f>
        <v>#DIV/0!</v>
      </c>
      <c r="AJ111" s="160" t="e">
        <f>AI63/AA63</f>
        <v>#DIV/0!</v>
      </c>
      <c r="AK111" s="161" t="e">
        <f>AC63/Z63</f>
        <v>#DIV/0!</v>
      </c>
      <c r="AL111" s="160" t="e">
        <f>AC63/AA63</f>
        <v>#DIV/0!</v>
      </c>
      <c r="AM111" s="160" t="e">
        <f>AD63/AC63</f>
        <v>#DIV/0!</v>
      </c>
      <c r="AO111" s="36" t="s">
        <v>21</v>
      </c>
      <c r="AP111" s="44" t="s">
        <v>16</v>
      </c>
      <c r="AQ111" s="86"/>
      <c r="AR111" s="301"/>
      <c r="AS111" s="301"/>
      <c r="AT111" s="67">
        <f t="shared" ref="AT111:BG111" si="124">AT47+BN47</f>
        <v>0</v>
      </c>
      <c r="AU111" s="65">
        <f t="shared" si="124"/>
        <v>0</v>
      </c>
      <c r="AV111" s="65">
        <f t="shared" si="124"/>
        <v>0</v>
      </c>
      <c r="AW111" s="65">
        <f t="shared" si="124"/>
        <v>0</v>
      </c>
      <c r="AX111" s="65">
        <f t="shared" si="124"/>
        <v>0</v>
      </c>
      <c r="AY111" s="65">
        <f t="shared" si="124"/>
        <v>0</v>
      </c>
      <c r="AZ111" s="65">
        <f t="shared" si="124"/>
        <v>0</v>
      </c>
      <c r="BA111" s="65">
        <f t="shared" si="124"/>
        <v>0</v>
      </c>
      <c r="BB111" s="65">
        <f t="shared" si="124"/>
        <v>0</v>
      </c>
      <c r="BC111" s="67">
        <f t="shared" si="124"/>
        <v>0</v>
      </c>
      <c r="BD111" s="63">
        <f t="shared" si="124"/>
        <v>0</v>
      </c>
      <c r="BE111" s="65">
        <f t="shared" si="124"/>
        <v>0</v>
      </c>
      <c r="BF111" s="65">
        <f t="shared" si="124"/>
        <v>0</v>
      </c>
      <c r="BG111" s="65">
        <f t="shared" si="124"/>
        <v>0</v>
      </c>
      <c r="BI111" s="70"/>
      <c r="BJ111" s="36" t="s">
        <v>9</v>
      </c>
      <c r="BK111" s="160" t="e">
        <f>AU63/AT63</f>
        <v>#DIV/0!</v>
      </c>
      <c r="BL111" s="160" t="e">
        <f>(AU63-BB63-BC63)/AU63</f>
        <v>#DIV/0!</v>
      </c>
      <c r="BM111" s="160" t="e">
        <f>BB63/AU63</f>
        <v>#DIV/0!</v>
      </c>
      <c r="BN111" s="160" t="e">
        <f>BC63/AU63</f>
        <v>#DIV/0!</v>
      </c>
      <c r="BO111" s="161" t="e">
        <f>AW63/AT63</f>
        <v>#DIV/0!</v>
      </c>
      <c r="BP111" s="160" t="e">
        <f>AW63/AU63</f>
        <v>#DIV/0!</v>
      </c>
      <c r="BQ111" s="160" t="e">
        <f>AX63/AW63</f>
        <v>#DIV/0!</v>
      </c>
      <c r="BS111" s="70"/>
      <c r="BT111" s="36" t="s">
        <v>9</v>
      </c>
      <c r="BU111" s="160" t="e">
        <f>BO63/BN63</f>
        <v>#DIV/0!</v>
      </c>
      <c r="BV111" s="160" t="e">
        <f>(BO63-BV63-BW63)/BO63</f>
        <v>#DIV/0!</v>
      </c>
      <c r="BW111" s="160" t="e">
        <f>BV63/BO63</f>
        <v>#DIV/0!</v>
      </c>
      <c r="BX111" s="160" t="e">
        <f>BW63/BO63</f>
        <v>#DIV/0!</v>
      </c>
      <c r="BY111" s="161" t="e">
        <f>BQ63/BN63</f>
        <v>#DIV/0!</v>
      </c>
      <c r="BZ111" s="160" t="e">
        <f>BQ63/BO63</f>
        <v>#DIV/0!</v>
      </c>
      <c r="CA111" s="160" t="e">
        <f>BR63/BQ63</f>
        <v>#DIV/0!</v>
      </c>
    </row>
    <row r="112" spans="1:79" ht="13.5" customHeight="1">
      <c r="A112" s="38"/>
      <c r="B112" s="44" t="s">
        <v>17</v>
      </c>
      <c r="C112" s="86"/>
      <c r="D112" s="176"/>
      <c r="E112" s="177"/>
      <c r="F112" s="66">
        <f t="shared" ref="F112:S112" si="125">F49+Z49</f>
        <v>0</v>
      </c>
      <c r="G112" s="65">
        <f t="shared" si="125"/>
        <v>0</v>
      </c>
      <c r="H112" s="65">
        <f t="shared" si="125"/>
        <v>0</v>
      </c>
      <c r="I112" s="65">
        <f t="shared" si="125"/>
        <v>0</v>
      </c>
      <c r="J112" s="65">
        <f t="shared" si="125"/>
        <v>0</v>
      </c>
      <c r="K112" s="65">
        <f t="shared" si="125"/>
        <v>0</v>
      </c>
      <c r="L112" s="65">
        <f t="shared" si="125"/>
        <v>0</v>
      </c>
      <c r="M112" s="65">
        <f t="shared" si="125"/>
        <v>0</v>
      </c>
      <c r="N112" s="65">
        <f t="shared" si="125"/>
        <v>0</v>
      </c>
      <c r="O112" s="67">
        <f t="shared" si="125"/>
        <v>0</v>
      </c>
      <c r="P112" s="64">
        <f t="shared" si="125"/>
        <v>0</v>
      </c>
      <c r="Q112" s="65">
        <f t="shared" si="125"/>
        <v>0</v>
      </c>
      <c r="R112" s="65">
        <f t="shared" si="125"/>
        <v>0</v>
      </c>
      <c r="S112" s="65">
        <f t="shared" si="125"/>
        <v>0</v>
      </c>
      <c r="U112" s="36" t="s">
        <v>77</v>
      </c>
      <c r="V112" s="36" t="s">
        <v>16</v>
      </c>
      <c r="W112" s="160" t="e">
        <f>G65/F65</f>
        <v>#DIV/0!</v>
      </c>
      <c r="X112" s="160" t="e">
        <f>(G65-N65-O65)/G65</f>
        <v>#DIV/0!</v>
      </c>
      <c r="Y112" s="160" t="e">
        <f>N65/G65</f>
        <v>#DIV/0!</v>
      </c>
      <c r="Z112" s="160" t="e">
        <f>O65/G65</f>
        <v>#DIV/0!</v>
      </c>
      <c r="AA112" s="161" t="e">
        <f>I65/F65</f>
        <v>#DIV/0!</v>
      </c>
      <c r="AB112" s="160" t="e">
        <f>I65/G65</f>
        <v>#DIV/0!</v>
      </c>
      <c r="AC112" s="160" t="e">
        <f>J65/I65</f>
        <v>#DIV/0!</v>
      </c>
      <c r="AE112" s="36" t="s">
        <v>77</v>
      </c>
      <c r="AF112" s="36" t="s">
        <v>16</v>
      </c>
      <c r="AG112" s="160" t="e">
        <f>AA65/Z65</f>
        <v>#DIV/0!</v>
      </c>
      <c r="AH112" s="160" t="e">
        <f>(AA65-AH65-AI65)/AA65</f>
        <v>#DIV/0!</v>
      </c>
      <c r="AI112" s="160" t="e">
        <f>AH65/AA65</f>
        <v>#DIV/0!</v>
      </c>
      <c r="AJ112" s="160" t="e">
        <f>AI65/AA65</f>
        <v>#DIV/0!</v>
      </c>
      <c r="AK112" s="161" t="e">
        <f>AC65/Z65</f>
        <v>#DIV/0!</v>
      </c>
      <c r="AL112" s="160" t="e">
        <f>AC65/AA65</f>
        <v>#DIV/0!</v>
      </c>
      <c r="AM112" s="160" t="e">
        <f>AD65/AC65</f>
        <v>#DIV/0!</v>
      </c>
      <c r="AO112" s="38"/>
      <c r="AP112" s="44" t="s">
        <v>17</v>
      </c>
      <c r="AQ112" s="86"/>
      <c r="AR112" s="302"/>
      <c r="AS112" s="302"/>
      <c r="AT112" s="67">
        <f t="shared" ref="AT112:BG112" si="126">AT49+BN49</f>
        <v>0</v>
      </c>
      <c r="AU112" s="65">
        <f t="shared" si="126"/>
        <v>0</v>
      </c>
      <c r="AV112" s="65">
        <f t="shared" si="126"/>
        <v>0</v>
      </c>
      <c r="AW112" s="65">
        <f t="shared" si="126"/>
        <v>0</v>
      </c>
      <c r="AX112" s="65">
        <f t="shared" si="126"/>
        <v>0</v>
      </c>
      <c r="AY112" s="65">
        <f t="shared" si="126"/>
        <v>0</v>
      </c>
      <c r="AZ112" s="65">
        <f t="shared" si="126"/>
        <v>0</v>
      </c>
      <c r="BA112" s="65">
        <f t="shared" si="126"/>
        <v>0</v>
      </c>
      <c r="BB112" s="65">
        <f t="shared" si="126"/>
        <v>0</v>
      </c>
      <c r="BC112" s="67">
        <f t="shared" si="126"/>
        <v>0</v>
      </c>
      <c r="BD112" s="63">
        <f t="shared" si="126"/>
        <v>0</v>
      </c>
      <c r="BE112" s="65">
        <f t="shared" si="126"/>
        <v>0</v>
      </c>
      <c r="BF112" s="65">
        <f t="shared" si="126"/>
        <v>0</v>
      </c>
      <c r="BG112" s="65">
        <f t="shared" si="126"/>
        <v>0</v>
      </c>
      <c r="BI112" s="36" t="s">
        <v>77</v>
      </c>
      <c r="BJ112" s="36" t="s">
        <v>16</v>
      </c>
      <c r="BK112" s="160" t="e">
        <f>AU65/AT65</f>
        <v>#DIV/0!</v>
      </c>
      <c r="BL112" s="160" t="e">
        <f>(AU65-BB65-BC65)/AU65</f>
        <v>#DIV/0!</v>
      </c>
      <c r="BM112" s="160" t="e">
        <f>BB65/AU65</f>
        <v>#DIV/0!</v>
      </c>
      <c r="BN112" s="160" t="e">
        <f>BC65/AU65</f>
        <v>#DIV/0!</v>
      </c>
      <c r="BO112" s="161" t="e">
        <f>AW65/AT65</f>
        <v>#DIV/0!</v>
      </c>
      <c r="BP112" s="160" t="e">
        <f>AW65/AU65</f>
        <v>#DIV/0!</v>
      </c>
      <c r="BQ112" s="160" t="e">
        <f>AX65/AW65</f>
        <v>#DIV/0!</v>
      </c>
      <c r="BS112" s="36" t="s">
        <v>77</v>
      </c>
      <c r="BT112" s="36" t="s">
        <v>16</v>
      </c>
      <c r="BU112" s="160" t="e">
        <f>BO65/BN65</f>
        <v>#DIV/0!</v>
      </c>
      <c r="BV112" s="160" t="e">
        <f>(BO65-BV65-BW65)/BO65</f>
        <v>#DIV/0!</v>
      </c>
      <c r="BW112" s="160" t="e">
        <f>BV65/BO65</f>
        <v>#DIV/0!</v>
      </c>
      <c r="BX112" s="160" t="e">
        <f>BW65/BO65</f>
        <v>#DIV/0!</v>
      </c>
      <c r="BY112" s="161" t="e">
        <f>BQ65/BN65</f>
        <v>#DIV/0!</v>
      </c>
      <c r="BZ112" s="160" t="e">
        <f>BQ65/BO65</f>
        <v>#DIV/0!</v>
      </c>
      <c r="CA112" s="160" t="e">
        <f>BR65/BQ65</f>
        <v>#DIV/0!</v>
      </c>
    </row>
    <row r="113" spans="1:79">
      <c r="A113" s="70"/>
      <c r="B113" s="44" t="s">
        <v>9</v>
      </c>
      <c r="C113" s="86"/>
      <c r="D113" s="172">
        <f>D51+X51</f>
        <v>0</v>
      </c>
      <c r="E113" s="172">
        <f>E51+Y51</f>
        <v>0</v>
      </c>
      <c r="F113" s="85">
        <f>F111+F112</f>
        <v>0</v>
      </c>
      <c r="G113" s="57">
        <f t="shared" ref="G113" si="127">G111+G112</f>
        <v>0</v>
      </c>
      <c r="H113" s="4">
        <f t="shared" ref="H113" si="128">H111+H112</f>
        <v>0</v>
      </c>
      <c r="I113" s="4">
        <f t="shared" ref="I113" si="129">I111+I112</f>
        <v>0</v>
      </c>
      <c r="J113" s="4">
        <f t="shared" ref="J113" si="130">J111+J112</f>
        <v>0</v>
      </c>
      <c r="K113" s="4">
        <f t="shared" ref="K113" si="131">K111+K112</f>
        <v>0</v>
      </c>
      <c r="L113" s="4">
        <f t="shared" ref="L113" si="132">L111+L112</f>
        <v>0</v>
      </c>
      <c r="M113" s="4">
        <f t="shared" ref="M113" si="133">M111+M112</f>
        <v>0</v>
      </c>
      <c r="N113" s="4">
        <f t="shared" ref="N113" si="134">N111+N112</f>
        <v>0</v>
      </c>
      <c r="O113" s="28">
        <f t="shared" ref="O113" si="135">O111+O112</f>
        <v>0</v>
      </c>
      <c r="P113" s="57">
        <f t="shared" ref="P113" si="136">P111+P112</f>
        <v>0</v>
      </c>
      <c r="Q113" s="4">
        <f t="shared" ref="Q113" si="137">Q111+Q112</f>
        <v>0</v>
      </c>
      <c r="R113" s="4">
        <f t="shared" ref="R113" si="138">R111+R112</f>
        <v>0</v>
      </c>
      <c r="S113" s="4">
        <f t="shared" ref="S113" si="139">S111+S112</f>
        <v>0</v>
      </c>
      <c r="U113" s="38"/>
      <c r="V113" s="36" t="s">
        <v>17</v>
      </c>
      <c r="W113" s="160" t="e">
        <f>G67/F67</f>
        <v>#DIV/0!</v>
      </c>
      <c r="X113" s="160" t="e">
        <f>(G67-N67-O67)/G67</f>
        <v>#DIV/0!</v>
      </c>
      <c r="Y113" s="160" t="e">
        <f>N67/G67</f>
        <v>#DIV/0!</v>
      </c>
      <c r="Z113" s="160" t="e">
        <f>O67/G67</f>
        <v>#DIV/0!</v>
      </c>
      <c r="AA113" s="161" t="e">
        <f>I67/F67</f>
        <v>#DIV/0!</v>
      </c>
      <c r="AB113" s="160" t="e">
        <f>I67/G67</f>
        <v>#DIV/0!</v>
      </c>
      <c r="AC113" s="160" t="e">
        <f>J67/I67</f>
        <v>#DIV/0!</v>
      </c>
      <c r="AE113" s="38"/>
      <c r="AF113" s="36" t="s">
        <v>17</v>
      </c>
      <c r="AG113" s="160" t="e">
        <f>AA67/Z67</f>
        <v>#DIV/0!</v>
      </c>
      <c r="AH113" s="160" t="e">
        <f>(AA67-AH67-AI67)/AA67</f>
        <v>#DIV/0!</v>
      </c>
      <c r="AI113" s="160" t="e">
        <f>AH67/AA67</f>
        <v>#DIV/0!</v>
      </c>
      <c r="AJ113" s="160" t="e">
        <f>AI67/AA67</f>
        <v>#DIV/0!</v>
      </c>
      <c r="AK113" s="161" t="e">
        <f>AC67/Z67</f>
        <v>#DIV/0!</v>
      </c>
      <c r="AL113" s="160" t="e">
        <f>AC67/AA67</f>
        <v>#DIV/0!</v>
      </c>
      <c r="AM113" s="160" t="e">
        <f>AD67/AC67</f>
        <v>#DIV/0!</v>
      </c>
      <c r="AO113" s="70"/>
      <c r="AP113" s="44" t="s">
        <v>9</v>
      </c>
      <c r="AQ113" s="86"/>
      <c r="AR113" s="303">
        <f>AR51+BL51</f>
        <v>0</v>
      </c>
      <c r="AS113" s="303">
        <f>AS51+BM51</f>
        <v>0</v>
      </c>
      <c r="AT113" s="28">
        <f t="shared" ref="AT113:BG113" si="140">AT111+AT112</f>
        <v>0</v>
      </c>
      <c r="AU113" s="27">
        <f t="shared" si="140"/>
        <v>0</v>
      </c>
      <c r="AV113" s="4">
        <f t="shared" si="140"/>
        <v>0</v>
      </c>
      <c r="AW113" s="4">
        <f t="shared" si="140"/>
        <v>0</v>
      </c>
      <c r="AX113" s="4">
        <f t="shared" si="140"/>
        <v>0</v>
      </c>
      <c r="AY113" s="4">
        <f t="shared" si="140"/>
        <v>0</v>
      </c>
      <c r="AZ113" s="4">
        <f t="shared" si="140"/>
        <v>0</v>
      </c>
      <c r="BA113" s="4">
        <f t="shared" si="140"/>
        <v>0</v>
      </c>
      <c r="BB113" s="4">
        <f t="shared" si="140"/>
        <v>0</v>
      </c>
      <c r="BC113" s="4">
        <f t="shared" si="140"/>
        <v>0</v>
      </c>
      <c r="BD113" s="4">
        <f t="shared" si="140"/>
        <v>0</v>
      </c>
      <c r="BE113" s="4">
        <f t="shared" si="140"/>
        <v>0</v>
      </c>
      <c r="BF113" s="4">
        <f t="shared" si="140"/>
        <v>0</v>
      </c>
      <c r="BG113" s="4">
        <f t="shared" si="140"/>
        <v>0</v>
      </c>
      <c r="BI113" s="38"/>
      <c r="BJ113" s="36" t="s">
        <v>17</v>
      </c>
      <c r="BK113" s="160" t="e">
        <f>AU67/AT67</f>
        <v>#DIV/0!</v>
      </c>
      <c r="BL113" s="160" t="e">
        <f>(AU67-BB67-BC67)/AU67</f>
        <v>#DIV/0!</v>
      </c>
      <c r="BM113" s="160" t="e">
        <f>BB67/AU67</f>
        <v>#DIV/0!</v>
      </c>
      <c r="BN113" s="160" t="e">
        <f>BC67/AU67</f>
        <v>#DIV/0!</v>
      </c>
      <c r="BO113" s="161" t="e">
        <f>AW67/AT67</f>
        <v>#DIV/0!</v>
      </c>
      <c r="BP113" s="160" t="e">
        <f>AW67/AU67</f>
        <v>#DIV/0!</v>
      </c>
      <c r="BQ113" s="160" t="e">
        <f>AX67/AW67</f>
        <v>#DIV/0!</v>
      </c>
      <c r="BS113" s="38"/>
      <c r="BT113" s="36" t="s">
        <v>17</v>
      </c>
      <c r="BU113" s="160" t="e">
        <f>BO67/BN67</f>
        <v>#DIV/0!</v>
      </c>
      <c r="BV113" s="160" t="e">
        <f>(BO67-BV67-BW67)/BO67</f>
        <v>#DIV/0!</v>
      </c>
      <c r="BW113" s="160" t="e">
        <f>BV67/BO67</f>
        <v>#DIV/0!</v>
      </c>
      <c r="BX113" s="160" t="e">
        <f>BW67/BO67</f>
        <v>#DIV/0!</v>
      </c>
      <c r="BY113" s="161" t="e">
        <f>BQ67/BN67</f>
        <v>#DIV/0!</v>
      </c>
      <c r="BZ113" s="160" t="e">
        <f>BQ67/BO67</f>
        <v>#DIV/0!</v>
      </c>
      <c r="CA113" s="160" t="e">
        <f>BR67/BQ67</f>
        <v>#DIV/0!</v>
      </c>
    </row>
    <row r="114" spans="1:79" ht="13.5" customHeight="1">
      <c r="A114" s="36" t="s">
        <v>22</v>
      </c>
      <c r="B114" s="44" t="s">
        <v>16</v>
      </c>
      <c r="C114" s="86"/>
      <c r="D114" s="174"/>
      <c r="E114" s="175"/>
      <c r="F114" s="66">
        <f t="shared" ref="F114:S114" si="141">F53+Z53</f>
        <v>0</v>
      </c>
      <c r="G114" s="65">
        <f t="shared" si="141"/>
        <v>0</v>
      </c>
      <c r="H114" s="65">
        <f t="shared" si="141"/>
        <v>0</v>
      </c>
      <c r="I114" s="65">
        <f t="shared" si="141"/>
        <v>0</v>
      </c>
      <c r="J114" s="65">
        <f t="shared" si="141"/>
        <v>0</v>
      </c>
      <c r="K114" s="65">
        <f t="shared" si="141"/>
        <v>0</v>
      </c>
      <c r="L114" s="65">
        <f t="shared" si="141"/>
        <v>0</v>
      </c>
      <c r="M114" s="65">
        <f t="shared" si="141"/>
        <v>0</v>
      </c>
      <c r="N114" s="65">
        <f t="shared" si="141"/>
        <v>0</v>
      </c>
      <c r="O114" s="67">
        <f t="shared" si="141"/>
        <v>0</v>
      </c>
      <c r="P114" s="64">
        <f t="shared" si="141"/>
        <v>0</v>
      </c>
      <c r="Q114" s="65">
        <f t="shared" si="141"/>
        <v>0</v>
      </c>
      <c r="R114" s="65">
        <f t="shared" si="141"/>
        <v>0</v>
      </c>
      <c r="S114" s="65">
        <f t="shared" si="141"/>
        <v>0</v>
      </c>
      <c r="U114" s="70"/>
      <c r="V114" s="36" t="s">
        <v>9</v>
      </c>
      <c r="W114" s="160" t="e">
        <f>G69/F69</f>
        <v>#DIV/0!</v>
      </c>
      <c r="X114" s="160" t="e">
        <f>(G69-N69-O69)/G69</f>
        <v>#DIV/0!</v>
      </c>
      <c r="Y114" s="160" t="e">
        <f>N69/G69</f>
        <v>#DIV/0!</v>
      </c>
      <c r="Z114" s="160" t="e">
        <f>O69/G69</f>
        <v>#DIV/0!</v>
      </c>
      <c r="AA114" s="161" t="e">
        <f>I69/F69</f>
        <v>#DIV/0!</v>
      </c>
      <c r="AB114" s="160" t="e">
        <f>I69/G69</f>
        <v>#DIV/0!</v>
      </c>
      <c r="AC114" s="160" t="e">
        <f>J69/I69</f>
        <v>#DIV/0!</v>
      </c>
      <c r="AE114" s="70"/>
      <c r="AF114" s="36" t="s">
        <v>9</v>
      </c>
      <c r="AG114" s="160" t="e">
        <f>AA69/Z69</f>
        <v>#DIV/0!</v>
      </c>
      <c r="AH114" s="160" t="e">
        <f>(AA69-AH69-AI69)/AA69</f>
        <v>#DIV/0!</v>
      </c>
      <c r="AI114" s="160" t="e">
        <f>AH69/AA69</f>
        <v>#DIV/0!</v>
      </c>
      <c r="AJ114" s="160" t="e">
        <f>AI69/AA69</f>
        <v>#DIV/0!</v>
      </c>
      <c r="AK114" s="161" t="e">
        <f>AC69/Z69</f>
        <v>#DIV/0!</v>
      </c>
      <c r="AL114" s="160" t="e">
        <f>AC69/AA69</f>
        <v>#DIV/0!</v>
      </c>
      <c r="AM114" s="160" t="e">
        <f>AD69/AC69</f>
        <v>#DIV/0!</v>
      </c>
      <c r="AO114" s="36" t="s">
        <v>22</v>
      </c>
      <c r="AP114" s="44" t="s">
        <v>16</v>
      </c>
      <c r="AQ114" s="86"/>
      <c r="AR114" s="301"/>
      <c r="AS114" s="301"/>
      <c r="AT114" s="67">
        <f t="shared" ref="AT114:BG114" si="142">AT53+BN53</f>
        <v>0</v>
      </c>
      <c r="AU114" s="65">
        <f t="shared" si="142"/>
        <v>0</v>
      </c>
      <c r="AV114" s="65">
        <f t="shared" si="142"/>
        <v>0</v>
      </c>
      <c r="AW114" s="65">
        <f t="shared" si="142"/>
        <v>0</v>
      </c>
      <c r="AX114" s="65">
        <f t="shared" si="142"/>
        <v>0</v>
      </c>
      <c r="AY114" s="65">
        <f t="shared" si="142"/>
        <v>0</v>
      </c>
      <c r="AZ114" s="65">
        <f t="shared" si="142"/>
        <v>0</v>
      </c>
      <c r="BA114" s="65">
        <f t="shared" si="142"/>
        <v>0</v>
      </c>
      <c r="BB114" s="65">
        <f t="shared" si="142"/>
        <v>0</v>
      </c>
      <c r="BC114" s="67">
        <f t="shared" si="142"/>
        <v>0</v>
      </c>
      <c r="BD114" s="63">
        <f t="shared" si="142"/>
        <v>0</v>
      </c>
      <c r="BE114" s="65">
        <f t="shared" si="142"/>
        <v>0</v>
      </c>
      <c r="BF114" s="65">
        <f t="shared" si="142"/>
        <v>0</v>
      </c>
      <c r="BG114" s="65">
        <f t="shared" si="142"/>
        <v>0</v>
      </c>
      <c r="BI114" s="70"/>
      <c r="BJ114" s="36" t="s">
        <v>9</v>
      </c>
      <c r="BK114" s="160" t="e">
        <f>AU69/AT69</f>
        <v>#DIV/0!</v>
      </c>
      <c r="BL114" s="160" t="e">
        <f>(AU69-BB69-BC69)/AU69</f>
        <v>#DIV/0!</v>
      </c>
      <c r="BM114" s="160" t="e">
        <f>BB69/AU69</f>
        <v>#DIV/0!</v>
      </c>
      <c r="BN114" s="160" t="e">
        <f>BC69/AU69</f>
        <v>#DIV/0!</v>
      </c>
      <c r="BO114" s="161" t="e">
        <f>AW69/AT69</f>
        <v>#DIV/0!</v>
      </c>
      <c r="BP114" s="160" t="e">
        <f>AW69/AU69</f>
        <v>#DIV/0!</v>
      </c>
      <c r="BQ114" s="160" t="e">
        <f>AX69/AW69</f>
        <v>#DIV/0!</v>
      </c>
      <c r="BS114" s="70"/>
      <c r="BT114" s="36" t="s">
        <v>9</v>
      </c>
      <c r="BU114" s="160" t="e">
        <f>BO69/BN69</f>
        <v>#DIV/0!</v>
      </c>
      <c r="BV114" s="160" t="e">
        <f>(BO69-BV69-BW69)/BO69</f>
        <v>#DIV/0!</v>
      </c>
      <c r="BW114" s="160" t="e">
        <f>BV69/BO69</f>
        <v>#DIV/0!</v>
      </c>
      <c r="BX114" s="160" t="e">
        <f>BW69/BO69</f>
        <v>#DIV/0!</v>
      </c>
      <c r="BY114" s="161" t="e">
        <f>BQ69/BN69</f>
        <v>#DIV/0!</v>
      </c>
      <c r="BZ114" s="160" t="e">
        <f>BQ69/BO69</f>
        <v>#DIV/0!</v>
      </c>
      <c r="CA114" s="160" t="e">
        <f>BR69/BQ69</f>
        <v>#DIV/0!</v>
      </c>
    </row>
    <row r="115" spans="1:79">
      <c r="A115" s="38"/>
      <c r="B115" s="44" t="s">
        <v>17</v>
      </c>
      <c r="C115" s="86"/>
      <c r="D115" s="176"/>
      <c r="E115" s="177"/>
      <c r="F115" s="66">
        <f t="shared" ref="F115:S115" si="143">F55+Z55</f>
        <v>0</v>
      </c>
      <c r="G115" s="65">
        <f t="shared" si="143"/>
        <v>0</v>
      </c>
      <c r="H115" s="65">
        <f t="shared" si="143"/>
        <v>0</v>
      </c>
      <c r="I115" s="65">
        <f t="shared" si="143"/>
        <v>0</v>
      </c>
      <c r="J115" s="65">
        <f t="shared" si="143"/>
        <v>0</v>
      </c>
      <c r="K115" s="65">
        <f t="shared" si="143"/>
        <v>0</v>
      </c>
      <c r="L115" s="65">
        <f t="shared" si="143"/>
        <v>0</v>
      </c>
      <c r="M115" s="65">
        <f t="shared" si="143"/>
        <v>0</v>
      </c>
      <c r="N115" s="65">
        <f t="shared" si="143"/>
        <v>0</v>
      </c>
      <c r="O115" s="67">
        <f t="shared" si="143"/>
        <v>0</v>
      </c>
      <c r="P115" s="64">
        <f t="shared" si="143"/>
        <v>0</v>
      </c>
      <c r="Q115" s="65">
        <f t="shared" si="143"/>
        <v>0</v>
      </c>
      <c r="R115" s="65">
        <f t="shared" si="143"/>
        <v>0</v>
      </c>
      <c r="S115" s="65">
        <f t="shared" si="143"/>
        <v>0</v>
      </c>
      <c r="U115" s="36" t="s">
        <v>78</v>
      </c>
      <c r="V115" s="36" t="s">
        <v>16</v>
      </c>
      <c r="W115" s="160" t="e">
        <f>G71/F71</f>
        <v>#DIV/0!</v>
      </c>
      <c r="X115" s="160" t="e">
        <f>(G71-N71-O71)/G71</f>
        <v>#DIV/0!</v>
      </c>
      <c r="Y115" s="160" t="e">
        <f>N71/G71</f>
        <v>#DIV/0!</v>
      </c>
      <c r="Z115" s="160" t="e">
        <f>O71/G71</f>
        <v>#DIV/0!</v>
      </c>
      <c r="AA115" s="161" t="e">
        <f>I71/F71</f>
        <v>#DIV/0!</v>
      </c>
      <c r="AB115" s="160" t="e">
        <f>I71/G71</f>
        <v>#DIV/0!</v>
      </c>
      <c r="AC115" s="160" t="e">
        <f>J71/I71</f>
        <v>#DIV/0!</v>
      </c>
      <c r="AE115" s="36" t="s">
        <v>78</v>
      </c>
      <c r="AF115" s="36" t="s">
        <v>16</v>
      </c>
      <c r="AG115" s="160" t="e">
        <f>AA71/Z71</f>
        <v>#DIV/0!</v>
      </c>
      <c r="AH115" s="160" t="e">
        <f>(AA71-AH71-AI71)/AA71</f>
        <v>#DIV/0!</v>
      </c>
      <c r="AI115" s="160" t="e">
        <f>AH71/AA71</f>
        <v>#DIV/0!</v>
      </c>
      <c r="AJ115" s="160" t="e">
        <f>AI71/AA71</f>
        <v>#DIV/0!</v>
      </c>
      <c r="AK115" s="161" t="e">
        <f>AC71/Z71</f>
        <v>#DIV/0!</v>
      </c>
      <c r="AL115" s="160" t="e">
        <f>AC71/AA71</f>
        <v>#DIV/0!</v>
      </c>
      <c r="AM115" s="160" t="e">
        <f>AD71/AC71</f>
        <v>#DIV/0!</v>
      </c>
      <c r="AO115" s="38"/>
      <c r="AP115" s="44" t="s">
        <v>17</v>
      </c>
      <c r="AQ115" s="86"/>
      <c r="AR115" s="302"/>
      <c r="AS115" s="302"/>
      <c r="AT115" s="67">
        <f t="shared" ref="AT115:BG115" si="144">AT55+BN55</f>
        <v>0</v>
      </c>
      <c r="AU115" s="65">
        <f t="shared" si="144"/>
        <v>0</v>
      </c>
      <c r="AV115" s="65">
        <f t="shared" si="144"/>
        <v>0</v>
      </c>
      <c r="AW115" s="65">
        <f t="shared" si="144"/>
        <v>0</v>
      </c>
      <c r="AX115" s="65">
        <f t="shared" si="144"/>
        <v>0</v>
      </c>
      <c r="AY115" s="65">
        <f t="shared" si="144"/>
        <v>0</v>
      </c>
      <c r="AZ115" s="65">
        <f t="shared" si="144"/>
        <v>0</v>
      </c>
      <c r="BA115" s="65">
        <f t="shared" si="144"/>
        <v>0</v>
      </c>
      <c r="BB115" s="65">
        <f t="shared" si="144"/>
        <v>0</v>
      </c>
      <c r="BC115" s="67">
        <f t="shared" si="144"/>
        <v>0</v>
      </c>
      <c r="BD115" s="63">
        <f t="shared" si="144"/>
        <v>0</v>
      </c>
      <c r="BE115" s="65">
        <f t="shared" si="144"/>
        <v>0</v>
      </c>
      <c r="BF115" s="65">
        <f t="shared" si="144"/>
        <v>0</v>
      </c>
      <c r="BG115" s="65">
        <f t="shared" si="144"/>
        <v>0</v>
      </c>
      <c r="BI115" s="36" t="s">
        <v>78</v>
      </c>
      <c r="BJ115" s="36" t="s">
        <v>16</v>
      </c>
      <c r="BK115" s="160" t="e">
        <f>AU71/AT71</f>
        <v>#DIV/0!</v>
      </c>
      <c r="BL115" s="160" t="e">
        <f>(AU71-BB71-BC71)/AU71</f>
        <v>#DIV/0!</v>
      </c>
      <c r="BM115" s="160" t="e">
        <f>BB71/AU71</f>
        <v>#DIV/0!</v>
      </c>
      <c r="BN115" s="160" t="e">
        <f>BC71/AU71</f>
        <v>#DIV/0!</v>
      </c>
      <c r="BO115" s="161" t="e">
        <f>AW71/AT71</f>
        <v>#DIV/0!</v>
      </c>
      <c r="BP115" s="160" t="e">
        <f>AW71/AU71</f>
        <v>#DIV/0!</v>
      </c>
      <c r="BQ115" s="160" t="e">
        <f>AX71/AW71</f>
        <v>#DIV/0!</v>
      </c>
      <c r="BS115" s="36" t="s">
        <v>78</v>
      </c>
      <c r="BT115" s="36" t="s">
        <v>16</v>
      </c>
      <c r="BU115" s="160" t="e">
        <f>BO71/BN71</f>
        <v>#DIV/0!</v>
      </c>
      <c r="BV115" s="160" t="e">
        <f>(BO71-BV71-BW71)/BO71</f>
        <v>#DIV/0!</v>
      </c>
      <c r="BW115" s="160" t="e">
        <f>BV71/BO71</f>
        <v>#DIV/0!</v>
      </c>
      <c r="BX115" s="160" t="e">
        <f>BW71/BO71</f>
        <v>#DIV/0!</v>
      </c>
      <c r="BY115" s="161" t="e">
        <f>BQ71/BN71</f>
        <v>#DIV/0!</v>
      </c>
      <c r="BZ115" s="160" t="e">
        <f>BQ71/BO71</f>
        <v>#DIV/0!</v>
      </c>
      <c r="CA115" s="160" t="e">
        <f>BR71/BQ71</f>
        <v>#DIV/0!</v>
      </c>
    </row>
    <row r="116" spans="1:79">
      <c r="A116" s="70"/>
      <c r="B116" s="44" t="s">
        <v>9</v>
      </c>
      <c r="C116" s="86"/>
      <c r="D116" s="172">
        <f>D57+X57</f>
        <v>0</v>
      </c>
      <c r="E116" s="172">
        <f>E57+Y57</f>
        <v>0</v>
      </c>
      <c r="F116" s="85">
        <f>F114+F115</f>
        <v>0</v>
      </c>
      <c r="G116" s="57">
        <f t="shared" ref="G116" si="145">G114+G115</f>
        <v>0</v>
      </c>
      <c r="H116" s="4">
        <f t="shared" ref="H116" si="146">H114+H115</f>
        <v>0</v>
      </c>
      <c r="I116" s="4">
        <f t="shared" ref="I116" si="147">I114+I115</f>
        <v>0</v>
      </c>
      <c r="J116" s="4">
        <f t="shared" ref="J116" si="148">J114+J115</f>
        <v>0</v>
      </c>
      <c r="K116" s="4">
        <f t="shared" ref="K116" si="149">K114+K115</f>
        <v>0</v>
      </c>
      <c r="L116" s="4">
        <f t="shared" ref="L116" si="150">L114+L115</f>
        <v>0</v>
      </c>
      <c r="M116" s="4">
        <f t="shared" ref="M116" si="151">M114+M115</f>
        <v>0</v>
      </c>
      <c r="N116" s="4">
        <f t="shared" ref="N116" si="152">N114+N115</f>
        <v>0</v>
      </c>
      <c r="O116" s="28">
        <f t="shared" ref="O116" si="153">O114+O115</f>
        <v>0</v>
      </c>
      <c r="P116" s="57">
        <f t="shared" ref="P116" si="154">P114+P115</f>
        <v>0</v>
      </c>
      <c r="Q116" s="4">
        <f t="shared" ref="Q116" si="155">Q114+Q115</f>
        <v>0</v>
      </c>
      <c r="R116" s="4">
        <f t="shared" ref="R116" si="156">R114+R115</f>
        <v>0</v>
      </c>
      <c r="S116" s="4">
        <f t="shared" ref="S116" si="157">S114+S115</f>
        <v>0</v>
      </c>
      <c r="U116" s="38"/>
      <c r="V116" s="36" t="s">
        <v>17</v>
      </c>
      <c r="W116" s="160" t="e">
        <f>G73/F73</f>
        <v>#DIV/0!</v>
      </c>
      <c r="X116" s="160" t="e">
        <f>(G73-N73-O73)/G73</f>
        <v>#DIV/0!</v>
      </c>
      <c r="Y116" s="160" t="e">
        <f>N73/G73</f>
        <v>#DIV/0!</v>
      </c>
      <c r="Z116" s="160" t="e">
        <f>O73/G73</f>
        <v>#DIV/0!</v>
      </c>
      <c r="AA116" s="161" t="e">
        <f>I73/F73</f>
        <v>#DIV/0!</v>
      </c>
      <c r="AB116" s="160" t="e">
        <f>I73/G73</f>
        <v>#DIV/0!</v>
      </c>
      <c r="AC116" s="160" t="e">
        <f>J73/I73</f>
        <v>#DIV/0!</v>
      </c>
      <c r="AE116" s="38"/>
      <c r="AF116" s="36" t="s">
        <v>17</v>
      </c>
      <c r="AG116" s="160" t="e">
        <f>AA73/Z73</f>
        <v>#DIV/0!</v>
      </c>
      <c r="AH116" s="160" t="e">
        <f>(AA73-AH73-AI73)/AA73</f>
        <v>#DIV/0!</v>
      </c>
      <c r="AI116" s="160" t="e">
        <f>AH73/AA73</f>
        <v>#DIV/0!</v>
      </c>
      <c r="AJ116" s="160" t="e">
        <f>AI73/AA73</f>
        <v>#DIV/0!</v>
      </c>
      <c r="AK116" s="161" t="e">
        <f>AC73/Z73</f>
        <v>#DIV/0!</v>
      </c>
      <c r="AL116" s="160" t="e">
        <f>AC73/AA73</f>
        <v>#DIV/0!</v>
      </c>
      <c r="AM116" s="160" t="e">
        <f>AD73/AC73</f>
        <v>#DIV/0!</v>
      </c>
      <c r="AO116" s="70"/>
      <c r="AP116" s="44" t="s">
        <v>9</v>
      </c>
      <c r="AQ116" s="86"/>
      <c r="AR116" s="303">
        <f>AR57+BL57</f>
        <v>0</v>
      </c>
      <c r="AS116" s="303">
        <f>AS57+BM57</f>
        <v>0</v>
      </c>
      <c r="AT116" s="28">
        <f t="shared" ref="AT116:BG116" si="158">AT114+AT115</f>
        <v>0</v>
      </c>
      <c r="AU116" s="27">
        <f t="shared" si="158"/>
        <v>0</v>
      </c>
      <c r="AV116" s="4">
        <f t="shared" si="158"/>
        <v>0</v>
      </c>
      <c r="AW116" s="4">
        <f t="shared" si="158"/>
        <v>0</v>
      </c>
      <c r="AX116" s="4">
        <f t="shared" si="158"/>
        <v>0</v>
      </c>
      <c r="AY116" s="4">
        <f t="shared" si="158"/>
        <v>0</v>
      </c>
      <c r="AZ116" s="4">
        <f t="shared" si="158"/>
        <v>0</v>
      </c>
      <c r="BA116" s="4">
        <f t="shared" si="158"/>
        <v>0</v>
      </c>
      <c r="BB116" s="4">
        <f t="shared" si="158"/>
        <v>0</v>
      </c>
      <c r="BC116" s="4">
        <f t="shared" si="158"/>
        <v>0</v>
      </c>
      <c r="BD116" s="4">
        <f t="shared" si="158"/>
        <v>0</v>
      </c>
      <c r="BE116" s="4">
        <f t="shared" si="158"/>
        <v>0</v>
      </c>
      <c r="BF116" s="4">
        <f t="shared" si="158"/>
        <v>0</v>
      </c>
      <c r="BG116" s="4">
        <f t="shared" si="158"/>
        <v>0</v>
      </c>
      <c r="BI116" s="38"/>
      <c r="BJ116" s="36" t="s">
        <v>17</v>
      </c>
      <c r="BK116" s="160" t="e">
        <f>AU73/AT73</f>
        <v>#DIV/0!</v>
      </c>
      <c r="BL116" s="160" t="e">
        <f>(AU73-BB73-BC73)/AU73</f>
        <v>#DIV/0!</v>
      </c>
      <c r="BM116" s="160" t="e">
        <f>BB73/AU73</f>
        <v>#DIV/0!</v>
      </c>
      <c r="BN116" s="160" t="e">
        <f>BC73/AU73</f>
        <v>#DIV/0!</v>
      </c>
      <c r="BO116" s="161" t="e">
        <f>AW73/AT73</f>
        <v>#DIV/0!</v>
      </c>
      <c r="BP116" s="160" t="e">
        <f>AW73/AU73</f>
        <v>#DIV/0!</v>
      </c>
      <c r="BQ116" s="160" t="e">
        <f>AX73/AW73</f>
        <v>#DIV/0!</v>
      </c>
      <c r="BS116" s="38"/>
      <c r="BT116" s="36" t="s">
        <v>17</v>
      </c>
      <c r="BU116" s="160" t="e">
        <f>BO73/BN73</f>
        <v>#DIV/0!</v>
      </c>
      <c r="BV116" s="160" t="e">
        <f>(BO73-BV73-BW73)/BO73</f>
        <v>#DIV/0!</v>
      </c>
      <c r="BW116" s="160" t="e">
        <f>BV73/BO73</f>
        <v>#DIV/0!</v>
      </c>
      <c r="BX116" s="160" t="e">
        <f>BW73/BO73</f>
        <v>#DIV/0!</v>
      </c>
      <c r="BY116" s="161" t="e">
        <f>BQ73/BN73</f>
        <v>#DIV/0!</v>
      </c>
      <c r="BZ116" s="160" t="e">
        <f>BQ73/BO73</f>
        <v>#DIV/0!</v>
      </c>
      <c r="CA116" s="160" t="e">
        <f>BR73/BQ73</f>
        <v>#DIV/0!</v>
      </c>
    </row>
    <row r="117" spans="1:79">
      <c r="A117" s="36" t="s">
        <v>23</v>
      </c>
      <c r="B117" s="44" t="s">
        <v>16</v>
      </c>
      <c r="C117" s="86"/>
      <c r="D117" s="174"/>
      <c r="E117" s="175"/>
      <c r="F117" s="66">
        <f t="shared" ref="F117:S117" si="159">F59+Z59</f>
        <v>0</v>
      </c>
      <c r="G117" s="65">
        <f t="shared" si="159"/>
        <v>0</v>
      </c>
      <c r="H117" s="65">
        <f t="shared" si="159"/>
        <v>0</v>
      </c>
      <c r="I117" s="65">
        <f t="shared" si="159"/>
        <v>0</v>
      </c>
      <c r="J117" s="65">
        <f t="shared" si="159"/>
        <v>0</v>
      </c>
      <c r="K117" s="65">
        <f t="shared" si="159"/>
        <v>0</v>
      </c>
      <c r="L117" s="65">
        <f t="shared" si="159"/>
        <v>0</v>
      </c>
      <c r="M117" s="65">
        <f t="shared" si="159"/>
        <v>0</v>
      </c>
      <c r="N117" s="65">
        <f t="shared" si="159"/>
        <v>0</v>
      </c>
      <c r="O117" s="67">
        <f t="shared" si="159"/>
        <v>0</v>
      </c>
      <c r="P117" s="64">
        <f t="shared" si="159"/>
        <v>0</v>
      </c>
      <c r="Q117" s="65">
        <f t="shared" si="159"/>
        <v>0</v>
      </c>
      <c r="R117" s="65">
        <f t="shared" si="159"/>
        <v>0</v>
      </c>
      <c r="S117" s="65">
        <f t="shared" si="159"/>
        <v>0</v>
      </c>
      <c r="U117" s="70"/>
      <c r="V117" s="36" t="s">
        <v>9</v>
      </c>
      <c r="W117" s="160" t="e">
        <f>G75/F75</f>
        <v>#DIV/0!</v>
      </c>
      <c r="X117" s="160" t="e">
        <f>(G75-N75-O75)/G75</f>
        <v>#DIV/0!</v>
      </c>
      <c r="Y117" s="160" t="e">
        <f>N75/G75</f>
        <v>#DIV/0!</v>
      </c>
      <c r="Z117" s="160" t="e">
        <f>O75/G75</f>
        <v>#DIV/0!</v>
      </c>
      <c r="AA117" s="161" t="e">
        <f>I75/F75</f>
        <v>#DIV/0!</v>
      </c>
      <c r="AB117" s="160" t="e">
        <f>I75/G75</f>
        <v>#DIV/0!</v>
      </c>
      <c r="AC117" s="160" t="e">
        <f>J75/I75</f>
        <v>#DIV/0!</v>
      </c>
      <c r="AE117" s="70"/>
      <c r="AF117" s="36" t="s">
        <v>9</v>
      </c>
      <c r="AG117" s="160" t="e">
        <f>AA75/Z75</f>
        <v>#DIV/0!</v>
      </c>
      <c r="AH117" s="160" t="e">
        <f>(AA75-AH75-AI75)/AA75</f>
        <v>#DIV/0!</v>
      </c>
      <c r="AI117" s="160" t="e">
        <f>AH75/AA75</f>
        <v>#DIV/0!</v>
      </c>
      <c r="AJ117" s="160" t="e">
        <f>AI75/AA75</f>
        <v>#DIV/0!</v>
      </c>
      <c r="AK117" s="161" t="e">
        <f>AC75/Z75</f>
        <v>#DIV/0!</v>
      </c>
      <c r="AL117" s="160" t="e">
        <f>AC75/AA75</f>
        <v>#DIV/0!</v>
      </c>
      <c r="AM117" s="160" t="e">
        <f>AD75/AC75</f>
        <v>#DIV/0!</v>
      </c>
      <c r="AO117" s="36" t="s">
        <v>23</v>
      </c>
      <c r="AP117" s="44" t="s">
        <v>16</v>
      </c>
      <c r="AQ117" s="86"/>
      <c r="AR117" s="301"/>
      <c r="AS117" s="301"/>
      <c r="AT117" s="67">
        <f t="shared" ref="AT117:BG117" si="160">AT59+BN59</f>
        <v>0</v>
      </c>
      <c r="AU117" s="65">
        <f t="shared" si="160"/>
        <v>0</v>
      </c>
      <c r="AV117" s="65">
        <f t="shared" si="160"/>
        <v>0</v>
      </c>
      <c r="AW117" s="65">
        <f t="shared" si="160"/>
        <v>0</v>
      </c>
      <c r="AX117" s="65">
        <f t="shared" si="160"/>
        <v>0</v>
      </c>
      <c r="AY117" s="65">
        <f t="shared" si="160"/>
        <v>0</v>
      </c>
      <c r="AZ117" s="65">
        <f t="shared" si="160"/>
        <v>0</v>
      </c>
      <c r="BA117" s="65">
        <f t="shared" si="160"/>
        <v>0</v>
      </c>
      <c r="BB117" s="65">
        <f t="shared" si="160"/>
        <v>0</v>
      </c>
      <c r="BC117" s="67">
        <f t="shared" si="160"/>
        <v>0</v>
      </c>
      <c r="BD117" s="63">
        <f t="shared" si="160"/>
        <v>0</v>
      </c>
      <c r="BE117" s="65">
        <f t="shared" si="160"/>
        <v>0</v>
      </c>
      <c r="BF117" s="65">
        <f t="shared" si="160"/>
        <v>0</v>
      </c>
      <c r="BG117" s="65">
        <f t="shared" si="160"/>
        <v>0</v>
      </c>
      <c r="BI117" s="70"/>
      <c r="BJ117" s="36" t="s">
        <v>9</v>
      </c>
      <c r="BK117" s="160" t="e">
        <f>AU75/AT75</f>
        <v>#DIV/0!</v>
      </c>
      <c r="BL117" s="160" t="e">
        <f>(AU75-BB75-BC75)/AU75</f>
        <v>#DIV/0!</v>
      </c>
      <c r="BM117" s="160" t="e">
        <f>BB75/AU75</f>
        <v>#DIV/0!</v>
      </c>
      <c r="BN117" s="160" t="e">
        <f>BC75/AU75</f>
        <v>#DIV/0!</v>
      </c>
      <c r="BO117" s="161" t="e">
        <f>AW75/AT75</f>
        <v>#DIV/0!</v>
      </c>
      <c r="BP117" s="160" t="e">
        <f>AW75/AU75</f>
        <v>#DIV/0!</v>
      </c>
      <c r="BQ117" s="160" t="e">
        <f>AX75/AW75</f>
        <v>#DIV/0!</v>
      </c>
      <c r="BS117" s="70"/>
      <c r="BT117" s="36" t="s">
        <v>9</v>
      </c>
      <c r="BU117" s="160" t="e">
        <f>BO75/BN75</f>
        <v>#DIV/0!</v>
      </c>
      <c r="BV117" s="160" t="e">
        <f>(BO75-BV75-BW75)/BO75</f>
        <v>#DIV/0!</v>
      </c>
      <c r="BW117" s="160" t="e">
        <f>BV75/BO75</f>
        <v>#DIV/0!</v>
      </c>
      <c r="BX117" s="160" t="e">
        <f>BW75/BO75</f>
        <v>#DIV/0!</v>
      </c>
      <c r="BY117" s="161" t="e">
        <f>BQ75/BN75</f>
        <v>#DIV/0!</v>
      </c>
      <c r="BZ117" s="160" t="e">
        <f>BQ75/BO75</f>
        <v>#DIV/0!</v>
      </c>
      <c r="CA117" s="160" t="e">
        <f>BR75/BQ75</f>
        <v>#DIV/0!</v>
      </c>
    </row>
    <row r="118" spans="1:79">
      <c r="A118" s="38"/>
      <c r="B118" s="44" t="s">
        <v>17</v>
      </c>
      <c r="C118" s="86"/>
      <c r="D118" s="176"/>
      <c r="E118" s="177"/>
      <c r="F118" s="66">
        <f t="shared" ref="F118:S118" si="161">F61+Z61</f>
        <v>0</v>
      </c>
      <c r="G118" s="65">
        <f t="shared" si="161"/>
        <v>0</v>
      </c>
      <c r="H118" s="65">
        <f t="shared" si="161"/>
        <v>0</v>
      </c>
      <c r="I118" s="65">
        <f t="shared" si="161"/>
        <v>0</v>
      </c>
      <c r="J118" s="65">
        <f t="shared" si="161"/>
        <v>0</v>
      </c>
      <c r="K118" s="65">
        <f t="shared" si="161"/>
        <v>0</v>
      </c>
      <c r="L118" s="65">
        <f t="shared" si="161"/>
        <v>0</v>
      </c>
      <c r="M118" s="65">
        <f t="shared" si="161"/>
        <v>0</v>
      </c>
      <c r="N118" s="65">
        <f t="shared" si="161"/>
        <v>0</v>
      </c>
      <c r="O118" s="67">
        <f t="shared" si="161"/>
        <v>0</v>
      </c>
      <c r="P118" s="64">
        <f t="shared" si="161"/>
        <v>0</v>
      </c>
      <c r="Q118" s="65">
        <f t="shared" si="161"/>
        <v>0</v>
      </c>
      <c r="R118" s="65">
        <f t="shared" si="161"/>
        <v>0</v>
      </c>
      <c r="S118" s="65">
        <f t="shared" si="161"/>
        <v>0</v>
      </c>
      <c r="U118" s="537" t="s">
        <v>146</v>
      </c>
      <c r="V118" s="36" t="s">
        <v>16</v>
      </c>
      <c r="W118" s="160" t="e">
        <f>G77/F77</f>
        <v>#DIV/0!</v>
      </c>
      <c r="X118" s="160" t="e">
        <f>(G77-N77-O77)/G77</f>
        <v>#DIV/0!</v>
      </c>
      <c r="Y118" s="160" t="e">
        <f>N77/G77</f>
        <v>#DIV/0!</v>
      </c>
      <c r="Z118" s="160" t="e">
        <f>O77/G77</f>
        <v>#DIV/0!</v>
      </c>
      <c r="AA118" s="161" t="e">
        <f>I77/F77</f>
        <v>#DIV/0!</v>
      </c>
      <c r="AB118" s="160" t="e">
        <f>I77/G77</f>
        <v>#DIV/0!</v>
      </c>
      <c r="AC118" s="160" t="e">
        <f>J77/I77</f>
        <v>#DIV/0!</v>
      </c>
      <c r="AE118" s="537" t="s">
        <v>146</v>
      </c>
      <c r="AF118" s="36" t="s">
        <v>16</v>
      </c>
      <c r="AG118" s="160" t="e">
        <f>AA77/Z77</f>
        <v>#DIV/0!</v>
      </c>
      <c r="AH118" s="160" t="e">
        <f>(AA77-AH77-AI77)/AA77</f>
        <v>#DIV/0!</v>
      </c>
      <c r="AI118" s="160" t="e">
        <f>AH77/AA77</f>
        <v>#DIV/0!</v>
      </c>
      <c r="AJ118" s="160" t="e">
        <f>AI77/AA77</f>
        <v>#DIV/0!</v>
      </c>
      <c r="AK118" s="161" t="e">
        <f>AC77/Z77</f>
        <v>#DIV/0!</v>
      </c>
      <c r="AL118" s="160" t="e">
        <f>AC77/AA77</f>
        <v>#DIV/0!</v>
      </c>
      <c r="AM118" s="160" t="e">
        <f>AD77/AC77</f>
        <v>#DIV/0!</v>
      </c>
      <c r="AO118" s="38"/>
      <c r="AP118" s="44" t="s">
        <v>17</v>
      </c>
      <c r="AQ118" s="86"/>
      <c r="AR118" s="302"/>
      <c r="AS118" s="302"/>
      <c r="AT118" s="67">
        <f t="shared" ref="AT118:BG118" si="162">AT61+BN61</f>
        <v>0</v>
      </c>
      <c r="AU118" s="65">
        <f t="shared" si="162"/>
        <v>0</v>
      </c>
      <c r="AV118" s="65">
        <f t="shared" si="162"/>
        <v>0</v>
      </c>
      <c r="AW118" s="65">
        <f t="shared" si="162"/>
        <v>0</v>
      </c>
      <c r="AX118" s="65">
        <f t="shared" si="162"/>
        <v>0</v>
      </c>
      <c r="AY118" s="65">
        <f t="shared" si="162"/>
        <v>0</v>
      </c>
      <c r="AZ118" s="65">
        <f t="shared" si="162"/>
        <v>0</v>
      </c>
      <c r="BA118" s="65">
        <f t="shared" si="162"/>
        <v>0</v>
      </c>
      <c r="BB118" s="65">
        <f t="shared" si="162"/>
        <v>0</v>
      </c>
      <c r="BC118" s="67">
        <f t="shared" si="162"/>
        <v>0</v>
      </c>
      <c r="BD118" s="63">
        <f t="shared" si="162"/>
        <v>0</v>
      </c>
      <c r="BE118" s="65">
        <f t="shared" si="162"/>
        <v>0</v>
      </c>
      <c r="BF118" s="65">
        <f t="shared" si="162"/>
        <v>0</v>
      </c>
      <c r="BG118" s="65">
        <f t="shared" si="162"/>
        <v>0</v>
      </c>
      <c r="BI118" s="537" t="s">
        <v>146</v>
      </c>
      <c r="BJ118" s="36" t="s">
        <v>16</v>
      </c>
      <c r="BK118" s="160" t="e">
        <f>AU77/AT77</f>
        <v>#DIV/0!</v>
      </c>
      <c r="BL118" s="160" t="e">
        <f>(AU77-BB77-BC77)/AU77</f>
        <v>#DIV/0!</v>
      </c>
      <c r="BM118" s="160" t="e">
        <f>BB77/AU77</f>
        <v>#DIV/0!</v>
      </c>
      <c r="BN118" s="160" t="e">
        <f>BC77/AU77</f>
        <v>#DIV/0!</v>
      </c>
      <c r="BO118" s="161" t="e">
        <f>AW77/AT77</f>
        <v>#DIV/0!</v>
      </c>
      <c r="BP118" s="160" t="e">
        <f>AW77/AU77</f>
        <v>#DIV/0!</v>
      </c>
      <c r="BQ118" s="160" t="e">
        <f>AX77/AW77</f>
        <v>#DIV/0!</v>
      </c>
      <c r="BS118" s="537" t="s">
        <v>146</v>
      </c>
      <c r="BT118" s="36" t="s">
        <v>16</v>
      </c>
      <c r="BU118" s="160" t="e">
        <f>BO77/BN77</f>
        <v>#DIV/0!</v>
      </c>
      <c r="BV118" s="160" t="e">
        <f>(BO77-BV77-BW77)/BO77</f>
        <v>#DIV/0!</v>
      </c>
      <c r="BW118" s="160" t="e">
        <f>BV77/BO77</f>
        <v>#DIV/0!</v>
      </c>
      <c r="BX118" s="160" t="e">
        <f>BW77/BO77</f>
        <v>#DIV/0!</v>
      </c>
      <c r="BY118" s="161" t="e">
        <f>BQ77/BN77</f>
        <v>#DIV/0!</v>
      </c>
      <c r="BZ118" s="160" t="e">
        <f>BQ77/BO77</f>
        <v>#DIV/0!</v>
      </c>
      <c r="CA118" s="160" t="e">
        <f>BR77/BQ77</f>
        <v>#DIV/0!</v>
      </c>
    </row>
    <row r="119" spans="1:79">
      <c r="A119" s="70"/>
      <c r="B119" s="44" t="s">
        <v>9</v>
      </c>
      <c r="C119" s="86"/>
      <c r="D119" s="172">
        <f>D63+X63</f>
        <v>0</v>
      </c>
      <c r="E119" s="172">
        <f>E63+Y63</f>
        <v>0</v>
      </c>
      <c r="F119" s="85">
        <f>F117+F118</f>
        <v>0</v>
      </c>
      <c r="G119" s="57">
        <f t="shared" ref="G119" si="163">G117+G118</f>
        <v>0</v>
      </c>
      <c r="H119" s="4">
        <f t="shared" ref="H119" si="164">H117+H118</f>
        <v>0</v>
      </c>
      <c r="I119" s="4">
        <f t="shared" ref="I119" si="165">I117+I118</f>
        <v>0</v>
      </c>
      <c r="J119" s="4">
        <f t="shared" ref="J119" si="166">J117+J118</f>
        <v>0</v>
      </c>
      <c r="K119" s="4">
        <f t="shared" ref="K119" si="167">K117+K118</f>
        <v>0</v>
      </c>
      <c r="L119" s="4">
        <f t="shared" ref="L119" si="168">L117+L118</f>
        <v>0</v>
      </c>
      <c r="M119" s="4">
        <f t="shared" ref="M119" si="169">M117+M118</f>
        <v>0</v>
      </c>
      <c r="N119" s="4">
        <f t="shared" ref="N119" si="170">N117+N118</f>
        <v>0</v>
      </c>
      <c r="O119" s="28">
        <f t="shared" ref="O119" si="171">O117+O118</f>
        <v>0</v>
      </c>
      <c r="P119" s="57">
        <f t="shared" ref="P119" si="172">P117+P118</f>
        <v>0</v>
      </c>
      <c r="Q119" s="4">
        <f t="shared" ref="Q119" si="173">Q117+Q118</f>
        <v>0</v>
      </c>
      <c r="R119" s="4">
        <f t="shared" ref="R119" si="174">R117+R118</f>
        <v>0</v>
      </c>
      <c r="S119" s="4">
        <f t="shared" ref="S119" si="175">S117+S118</f>
        <v>0</v>
      </c>
      <c r="U119" s="538"/>
      <c r="V119" s="36" t="s">
        <v>17</v>
      </c>
      <c r="W119" s="160" t="e">
        <f>G79/F79</f>
        <v>#DIV/0!</v>
      </c>
      <c r="X119" s="160" t="e">
        <f>(G79-N79-O79)/G79</f>
        <v>#DIV/0!</v>
      </c>
      <c r="Y119" s="160" t="e">
        <f>N79/G79</f>
        <v>#DIV/0!</v>
      </c>
      <c r="Z119" s="160" t="e">
        <f>O79/G79</f>
        <v>#DIV/0!</v>
      </c>
      <c r="AA119" s="161" t="e">
        <f>I79/F79</f>
        <v>#DIV/0!</v>
      </c>
      <c r="AB119" s="160" t="e">
        <f>I79/G79</f>
        <v>#DIV/0!</v>
      </c>
      <c r="AC119" s="160" t="e">
        <f>J79/I79</f>
        <v>#DIV/0!</v>
      </c>
      <c r="AE119" s="538"/>
      <c r="AF119" s="36" t="s">
        <v>17</v>
      </c>
      <c r="AG119" s="160" t="e">
        <f>AA79/Z79</f>
        <v>#DIV/0!</v>
      </c>
      <c r="AH119" s="160" t="e">
        <f>(AA79-AH79-AI79)/AA79</f>
        <v>#DIV/0!</v>
      </c>
      <c r="AI119" s="160" t="e">
        <f>AH79/AA79</f>
        <v>#DIV/0!</v>
      </c>
      <c r="AJ119" s="160" t="e">
        <f>AI79/AA79</f>
        <v>#DIV/0!</v>
      </c>
      <c r="AK119" s="161" t="e">
        <f>AC79/Z79</f>
        <v>#DIV/0!</v>
      </c>
      <c r="AL119" s="160" t="e">
        <f>AC79/AA79</f>
        <v>#DIV/0!</v>
      </c>
      <c r="AM119" s="160" t="e">
        <f>AD79/AC79</f>
        <v>#DIV/0!</v>
      </c>
      <c r="AO119" s="70"/>
      <c r="AP119" s="44" t="s">
        <v>9</v>
      </c>
      <c r="AQ119" s="86"/>
      <c r="AR119" s="303">
        <f>AR63+BL63</f>
        <v>0</v>
      </c>
      <c r="AS119" s="303">
        <f>AS63+BM63</f>
        <v>0</v>
      </c>
      <c r="AT119" s="28">
        <f t="shared" ref="AT119:BG119" si="176">AT117+AT118</f>
        <v>0</v>
      </c>
      <c r="AU119" s="27">
        <f t="shared" si="176"/>
        <v>0</v>
      </c>
      <c r="AV119" s="4">
        <f t="shared" si="176"/>
        <v>0</v>
      </c>
      <c r="AW119" s="4">
        <f t="shared" si="176"/>
        <v>0</v>
      </c>
      <c r="AX119" s="4">
        <f t="shared" si="176"/>
        <v>0</v>
      </c>
      <c r="AY119" s="4">
        <f t="shared" si="176"/>
        <v>0</v>
      </c>
      <c r="AZ119" s="4">
        <f t="shared" si="176"/>
        <v>0</v>
      </c>
      <c r="BA119" s="4">
        <f t="shared" si="176"/>
        <v>0</v>
      </c>
      <c r="BB119" s="4">
        <f t="shared" si="176"/>
        <v>0</v>
      </c>
      <c r="BC119" s="4">
        <f t="shared" si="176"/>
        <v>0</v>
      </c>
      <c r="BD119" s="4">
        <f t="shared" si="176"/>
        <v>0</v>
      </c>
      <c r="BE119" s="4">
        <f t="shared" si="176"/>
        <v>0</v>
      </c>
      <c r="BF119" s="4">
        <f t="shared" si="176"/>
        <v>0</v>
      </c>
      <c r="BG119" s="4">
        <f t="shared" si="176"/>
        <v>0</v>
      </c>
      <c r="BI119" s="538"/>
      <c r="BJ119" s="36" t="s">
        <v>17</v>
      </c>
      <c r="BK119" s="160" t="e">
        <f>AU79/AT79</f>
        <v>#DIV/0!</v>
      </c>
      <c r="BL119" s="160" t="e">
        <f>(AU79-BB79-BC79)/AU79</f>
        <v>#DIV/0!</v>
      </c>
      <c r="BM119" s="160" t="e">
        <f>BB79/AU79</f>
        <v>#DIV/0!</v>
      </c>
      <c r="BN119" s="160" t="e">
        <f>BC79/AU79</f>
        <v>#DIV/0!</v>
      </c>
      <c r="BO119" s="161" t="e">
        <f>AW79/AT79</f>
        <v>#DIV/0!</v>
      </c>
      <c r="BP119" s="160" t="e">
        <f>AW79/AU79</f>
        <v>#DIV/0!</v>
      </c>
      <c r="BQ119" s="160" t="e">
        <f>AX79/AW79</f>
        <v>#DIV/0!</v>
      </c>
      <c r="BS119" s="538"/>
      <c r="BT119" s="36" t="s">
        <v>17</v>
      </c>
      <c r="BU119" s="160" t="e">
        <f>BO79/BN79</f>
        <v>#DIV/0!</v>
      </c>
      <c r="BV119" s="160" t="e">
        <f>(BO79-BV79-BW79)/BO79</f>
        <v>#DIV/0!</v>
      </c>
      <c r="BW119" s="160" t="e">
        <f>BV79/BO79</f>
        <v>#DIV/0!</v>
      </c>
      <c r="BX119" s="160" t="e">
        <f>BW79/BO79</f>
        <v>#DIV/0!</v>
      </c>
      <c r="BY119" s="161" t="e">
        <f>BQ79/BN79</f>
        <v>#DIV/0!</v>
      </c>
      <c r="BZ119" s="160" t="e">
        <f>BQ79/BO79</f>
        <v>#DIV/0!</v>
      </c>
      <c r="CA119" s="160" t="e">
        <f>BR79/BQ79</f>
        <v>#DIV/0!</v>
      </c>
    </row>
    <row r="120" spans="1:79" ht="13.5" customHeight="1">
      <c r="A120" s="36" t="s">
        <v>24</v>
      </c>
      <c r="B120" s="44" t="s">
        <v>16</v>
      </c>
      <c r="C120" s="86"/>
      <c r="D120" s="174"/>
      <c r="E120" s="175"/>
      <c r="F120" s="66">
        <f t="shared" ref="F120:S120" si="177">F65+Z65</f>
        <v>0</v>
      </c>
      <c r="G120" s="65">
        <f t="shared" si="177"/>
        <v>0</v>
      </c>
      <c r="H120" s="65">
        <f t="shared" si="177"/>
        <v>0</v>
      </c>
      <c r="I120" s="65">
        <f t="shared" si="177"/>
        <v>0</v>
      </c>
      <c r="J120" s="65">
        <f t="shared" si="177"/>
        <v>0</v>
      </c>
      <c r="K120" s="65">
        <f t="shared" si="177"/>
        <v>0</v>
      </c>
      <c r="L120" s="65">
        <f t="shared" si="177"/>
        <v>0</v>
      </c>
      <c r="M120" s="65">
        <f t="shared" si="177"/>
        <v>0</v>
      </c>
      <c r="N120" s="65">
        <f t="shared" si="177"/>
        <v>0</v>
      </c>
      <c r="O120" s="67">
        <f t="shared" si="177"/>
        <v>0</v>
      </c>
      <c r="P120" s="64">
        <f t="shared" si="177"/>
        <v>0</v>
      </c>
      <c r="Q120" s="65">
        <f t="shared" si="177"/>
        <v>0</v>
      </c>
      <c r="R120" s="65">
        <f t="shared" si="177"/>
        <v>0</v>
      </c>
      <c r="S120" s="65">
        <f t="shared" si="177"/>
        <v>0</v>
      </c>
      <c r="U120" s="539"/>
      <c r="V120" s="71" t="s">
        <v>9</v>
      </c>
      <c r="W120" s="160" t="e">
        <f>G81/F81</f>
        <v>#DIV/0!</v>
      </c>
      <c r="X120" s="160" t="e">
        <f>(G81-N81-O81)/G81</f>
        <v>#DIV/0!</v>
      </c>
      <c r="Y120" s="160" t="e">
        <f>N81/G81</f>
        <v>#DIV/0!</v>
      </c>
      <c r="Z120" s="160" t="e">
        <f>O81/G81</f>
        <v>#DIV/0!</v>
      </c>
      <c r="AA120" s="161" t="e">
        <f>I81/F81</f>
        <v>#DIV/0!</v>
      </c>
      <c r="AB120" s="160" t="e">
        <f>I81/G81</f>
        <v>#DIV/0!</v>
      </c>
      <c r="AC120" s="160" t="e">
        <f>J81/I81</f>
        <v>#DIV/0!</v>
      </c>
      <c r="AE120" s="539"/>
      <c r="AF120" s="71" t="s">
        <v>9</v>
      </c>
      <c r="AG120" s="160" t="e">
        <f>AA81/Z81</f>
        <v>#DIV/0!</v>
      </c>
      <c r="AH120" s="160" t="e">
        <f>(AA81-AH81-AI81)/AA81</f>
        <v>#DIV/0!</v>
      </c>
      <c r="AI120" s="160" t="e">
        <f>AH81/AA81</f>
        <v>#DIV/0!</v>
      </c>
      <c r="AJ120" s="160" t="e">
        <f>AI81/AA81</f>
        <v>#DIV/0!</v>
      </c>
      <c r="AK120" s="161" t="e">
        <f>AC81/Z81</f>
        <v>#DIV/0!</v>
      </c>
      <c r="AL120" s="160" t="e">
        <f>AC81/AA81</f>
        <v>#DIV/0!</v>
      </c>
      <c r="AM120" s="160" t="e">
        <f>AD81/AC81</f>
        <v>#DIV/0!</v>
      </c>
      <c r="AO120" s="36" t="s">
        <v>24</v>
      </c>
      <c r="AP120" s="44" t="s">
        <v>16</v>
      </c>
      <c r="AQ120" s="86"/>
      <c r="AR120" s="301"/>
      <c r="AS120" s="301"/>
      <c r="AT120" s="67">
        <f t="shared" ref="AT120:BG120" si="178">AT65+BN65</f>
        <v>0</v>
      </c>
      <c r="AU120" s="65">
        <f t="shared" si="178"/>
        <v>0</v>
      </c>
      <c r="AV120" s="65">
        <f t="shared" si="178"/>
        <v>0</v>
      </c>
      <c r="AW120" s="65">
        <f t="shared" si="178"/>
        <v>0</v>
      </c>
      <c r="AX120" s="65">
        <f t="shared" si="178"/>
        <v>0</v>
      </c>
      <c r="AY120" s="65">
        <f t="shared" si="178"/>
        <v>0</v>
      </c>
      <c r="AZ120" s="65">
        <f t="shared" si="178"/>
        <v>0</v>
      </c>
      <c r="BA120" s="65">
        <f t="shared" si="178"/>
        <v>0</v>
      </c>
      <c r="BB120" s="65">
        <f t="shared" si="178"/>
        <v>0</v>
      </c>
      <c r="BC120" s="67">
        <f t="shared" si="178"/>
        <v>0</v>
      </c>
      <c r="BD120" s="63">
        <f t="shared" si="178"/>
        <v>0</v>
      </c>
      <c r="BE120" s="65">
        <f t="shared" si="178"/>
        <v>0</v>
      </c>
      <c r="BF120" s="65">
        <f t="shared" si="178"/>
        <v>0</v>
      </c>
      <c r="BG120" s="65">
        <f t="shared" si="178"/>
        <v>0</v>
      </c>
      <c r="BI120" s="539"/>
      <c r="BJ120" s="71" t="s">
        <v>9</v>
      </c>
      <c r="BK120" s="160" t="e">
        <f>AU81/AT81</f>
        <v>#DIV/0!</v>
      </c>
      <c r="BL120" s="160" t="e">
        <f>(AU81-BB81-BC81)/AU81</f>
        <v>#DIV/0!</v>
      </c>
      <c r="BM120" s="160" t="e">
        <f>BB81/AU81</f>
        <v>#DIV/0!</v>
      </c>
      <c r="BN120" s="160" t="e">
        <f>BC81/AU81</f>
        <v>#DIV/0!</v>
      </c>
      <c r="BO120" s="161" t="e">
        <f>AW81/AT81</f>
        <v>#DIV/0!</v>
      </c>
      <c r="BP120" s="160" t="e">
        <f>AW81/AU81</f>
        <v>#DIV/0!</v>
      </c>
      <c r="BQ120" s="160" t="e">
        <f>AX81/AW81</f>
        <v>#DIV/0!</v>
      </c>
      <c r="BS120" s="539"/>
      <c r="BT120" s="71" t="s">
        <v>9</v>
      </c>
      <c r="BU120" s="160" t="e">
        <f>BO81/BN81</f>
        <v>#DIV/0!</v>
      </c>
      <c r="BV120" s="160" t="e">
        <f>(BO81-BV81-BW81)/BO81</f>
        <v>#DIV/0!</v>
      </c>
      <c r="BW120" s="160" t="e">
        <f>BV81/BO81</f>
        <v>#DIV/0!</v>
      </c>
      <c r="BX120" s="160" t="e">
        <f>BW81/BO81</f>
        <v>#DIV/0!</v>
      </c>
      <c r="BY120" s="161" t="e">
        <f>BQ81/BN81</f>
        <v>#DIV/0!</v>
      </c>
      <c r="BZ120" s="160" t="e">
        <f>BQ81/BO81</f>
        <v>#DIV/0!</v>
      </c>
      <c r="CA120" s="160" t="e">
        <f>BR81/BQ81</f>
        <v>#DIV/0!</v>
      </c>
    </row>
    <row r="121" spans="1:79">
      <c r="A121" s="38"/>
      <c r="B121" s="44" t="s">
        <v>17</v>
      </c>
      <c r="C121" s="86"/>
      <c r="D121" s="176"/>
      <c r="E121" s="177"/>
      <c r="F121" s="66">
        <f t="shared" ref="F121:S121" si="179">F67+Z67</f>
        <v>0</v>
      </c>
      <c r="G121" s="65">
        <f t="shared" si="179"/>
        <v>0</v>
      </c>
      <c r="H121" s="65">
        <f t="shared" si="179"/>
        <v>0</v>
      </c>
      <c r="I121" s="65">
        <f t="shared" si="179"/>
        <v>0</v>
      </c>
      <c r="J121" s="65">
        <f t="shared" si="179"/>
        <v>0</v>
      </c>
      <c r="K121" s="65">
        <f t="shared" si="179"/>
        <v>0</v>
      </c>
      <c r="L121" s="65">
        <f t="shared" si="179"/>
        <v>0</v>
      </c>
      <c r="M121" s="65">
        <f t="shared" si="179"/>
        <v>0</v>
      </c>
      <c r="N121" s="65">
        <f t="shared" si="179"/>
        <v>0</v>
      </c>
      <c r="O121" s="67">
        <f t="shared" si="179"/>
        <v>0</v>
      </c>
      <c r="P121" s="64">
        <f t="shared" si="179"/>
        <v>0</v>
      </c>
      <c r="Q121" s="65">
        <f t="shared" si="179"/>
        <v>0</v>
      </c>
      <c r="R121" s="65">
        <f t="shared" si="179"/>
        <v>0</v>
      </c>
      <c r="S121" s="65">
        <f t="shared" si="179"/>
        <v>0</v>
      </c>
      <c r="AO121" s="38"/>
      <c r="AP121" s="44" t="s">
        <v>17</v>
      </c>
      <c r="AQ121" s="86"/>
      <c r="AR121" s="302"/>
      <c r="AS121" s="302"/>
      <c r="AT121" s="67">
        <f t="shared" ref="AT121:BG121" si="180">AT67+BN67</f>
        <v>0</v>
      </c>
      <c r="AU121" s="65">
        <f t="shared" si="180"/>
        <v>0</v>
      </c>
      <c r="AV121" s="65">
        <f t="shared" si="180"/>
        <v>0</v>
      </c>
      <c r="AW121" s="65">
        <f t="shared" si="180"/>
        <v>0</v>
      </c>
      <c r="AX121" s="65">
        <f t="shared" si="180"/>
        <v>0</v>
      </c>
      <c r="AY121" s="65">
        <f t="shared" si="180"/>
        <v>0</v>
      </c>
      <c r="AZ121" s="65">
        <f t="shared" si="180"/>
        <v>0</v>
      </c>
      <c r="BA121" s="65">
        <f t="shared" si="180"/>
        <v>0</v>
      </c>
      <c r="BB121" s="65">
        <f t="shared" si="180"/>
        <v>0</v>
      </c>
      <c r="BC121" s="67">
        <f t="shared" si="180"/>
        <v>0</v>
      </c>
      <c r="BD121" s="63">
        <f t="shared" si="180"/>
        <v>0</v>
      </c>
      <c r="BE121" s="65">
        <f t="shared" si="180"/>
        <v>0</v>
      </c>
      <c r="BF121" s="65">
        <f t="shared" si="180"/>
        <v>0</v>
      </c>
      <c r="BG121" s="65">
        <f t="shared" si="180"/>
        <v>0</v>
      </c>
    </row>
    <row r="122" spans="1:79">
      <c r="A122" s="70"/>
      <c r="B122" s="44" t="s">
        <v>9</v>
      </c>
      <c r="C122" s="86"/>
      <c r="D122" s="172">
        <f>D69+X69</f>
        <v>0</v>
      </c>
      <c r="E122" s="172">
        <f>E69+Y69</f>
        <v>0</v>
      </c>
      <c r="F122" s="85">
        <f>F120+F121</f>
        <v>0</v>
      </c>
      <c r="G122" s="57">
        <f t="shared" ref="G122" si="181">G120+G121</f>
        <v>0</v>
      </c>
      <c r="H122" s="4">
        <f t="shared" ref="H122" si="182">H120+H121</f>
        <v>0</v>
      </c>
      <c r="I122" s="4">
        <f t="shared" ref="I122" si="183">I120+I121</f>
        <v>0</v>
      </c>
      <c r="J122" s="4">
        <f t="shared" ref="J122" si="184">J120+J121</f>
        <v>0</v>
      </c>
      <c r="K122" s="4">
        <f t="shared" ref="K122" si="185">K120+K121</f>
        <v>0</v>
      </c>
      <c r="L122" s="4">
        <f t="shared" ref="L122" si="186">L120+L121</f>
        <v>0</v>
      </c>
      <c r="M122" s="4">
        <f t="shared" ref="M122" si="187">M120+M121</f>
        <v>0</v>
      </c>
      <c r="N122" s="4">
        <f t="shared" ref="N122" si="188">N120+N121</f>
        <v>0</v>
      </c>
      <c r="O122" s="28">
        <f t="shared" ref="O122" si="189">O120+O121</f>
        <v>0</v>
      </c>
      <c r="P122" s="57">
        <f t="shared" ref="P122" si="190">P120+P121</f>
        <v>0</v>
      </c>
      <c r="Q122" s="4">
        <f t="shared" ref="Q122" si="191">Q120+Q121</f>
        <v>0</v>
      </c>
      <c r="R122" s="4">
        <f t="shared" ref="R122" si="192">R120+R121</f>
        <v>0</v>
      </c>
      <c r="S122" s="4">
        <f t="shared" ref="S122" si="193">S120+S121</f>
        <v>0</v>
      </c>
      <c r="U122" s="588" t="s">
        <v>116</v>
      </c>
      <c r="V122" s="588"/>
      <c r="W122" s="588"/>
      <c r="X122" s="588"/>
      <c r="Y122" s="588"/>
      <c r="Z122" s="588"/>
      <c r="AA122" s="588"/>
      <c r="AB122" s="588"/>
      <c r="AC122" s="588"/>
      <c r="AO122" s="70"/>
      <c r="AP122" s="44" t="s">
        <v>9</v>
      </c>
      <c r="AQ122" s="86"/>
      <c r="AR122" s="303">
        <f>AR69+BL69</f>
        <v>0</v>
      </c>
      <c r="AS122" s="303">
        <f>AS69+BM69</f>
        <v>0</v>
      </c>
      <c r="AT122" s="28">
        <f t="shared" ref="AT122:BG122" si="194">AT120+AT121</f>
        <v>0</v>
      </c>
      <c r="AU122" s="27">
        <f t="shared" si="194"/>
        <v>0</v>
      </c>
      <c r="AV122" s="4">
        <f t="shared" si="194"/>
        <v>0</v>
      </c>
      <c r="AW122" s="4">
        <f t="shared" si="194"/>
        <v>0</v>
      </c>
      <c r="AX122" s="4">
        <f t="shared" si="194"/>
        <v>0</v>
      </c>
      <c r="AY122" s="4">
        <f t="shared" si="194"/>
        <v>0</v>
      </c>
      <c r="AZ122" s="4">
        <f t="shared" si="194"/>
        <v>0</v>
      </c>
      <c r="BA122" s="4">
        <f t="shared" si="194"/>
        <v>0</v>
      </c>
      <c r="BB122" s="4">
        <f t="shared" si="194"/>
        <v>0</v>
      </c>
      <c r="BC122" s="4">
        <f t="shared" si="194"/>
        <v>0</v>
      </c>
      <c r="BD122" s="4">
        <f t="shared" si="194"/>
        <v>0</v>
      </c>
      <c r="BE122" s="4">
        <f t="shared" si="194"/>
        <v>0</v>
      </c>
      <c r="BF122" s="4">
        <f t="shared" si="194"/>
        <v>0</v>
      </c>
      <c r="BG122" s="4">
        <f t="shared" si="194"/>
        <v>0</v>
      </c>
      <c r="BI122" s="588" t="s">
        <v>115</v>
      </c>
      <c r="BJ122" s="588"/>
      <c r="BK122" s="588"/>
      <c r="BL122" s="588"/>
      <c r="BM122" s="588"/>
      <c r="BN122" s="588"/>
      <c r="BO122" s="588"/>
      <c r="BP122" s="588"/>
      <c r="BQ122" s="588"/>
    </row>
    <row r="123" spans="1:79">
      <c r="A123" s="36" t="s">
        <v>25</v>
      </c>
      <c r="B123" s="44" t="s">
        <v>16</v>
      </c>
      <c r="C123" s="86"/>
      <c r="D123" s="174"/>
      <c r="E123" s="175"/>
      <c r="F123" s="66">
        <f>F71+Z71</f>
        <v>0</v>
      </c>
      <c r="G123" s="65">
        <f t="shared" ref="G123:S123" si="195">G71+AA71</f>
        <v>0</v>
      </c>
      <c r="H123" s="65">
        <f t="shared" si="195"/>
        <v>0</v>
      </c>
      <c r="I123" s="65">
        <f t="shared" si="195"/>
        <v>0</v>
      </c>
      <c r="J123" s="65">
        <f t="shared" si="195"/>
        <v>0</v>
      </c>
      <c r="K123" s="65">
        <f t="shared" si="195"/>
        <v>0</v>
      </c>
      <c r="L123" s="65">
        <f t="shared" si="195"/>
        <v>0</v>
      </c>
      <c r="M123" s="65">
        <f t="shared" si="195"/>
        <v>0</v>
      </c>
      <c r="N123" s="65">
        <f t="shared" si="195"/>
        <v>0</v>
      </c>
      <c r="O123" s="67">
        <f t="shared" si="195"/>
        <v>0</v>
      </c>
      <c r="P123" s="64">
        <f t="shared" si="195"/>
        <v>0</v>
      </c>
      <c r="Q123" s="65">
        <f t="shared" si="195"/>
        <v>0</v>
      </c>
      <c r="R123" s="65">
        <f t="shared" si="195"/>
        <v>0</v>
      </c>
      <c r="S123" s="65">
        <f t="shared" si="195"/>
        <v>0</v>
      </c>
      <c r="U123" s="589"/>
      <c r="V123" s="589"/>
      <c r="W123" s="589"/>
      <c r="X123" s="589"/>
      <c r="Y123" s="589"/>
      <c r="Z123" s="589"/>
      <c r="AA123" s="589"/>
      <c r="AB123" s="589"/>
      <c r="AC123" s="589"/>
      <c r="AO123" s="36" t="s">
        <v>25</v>
      </c>
      <c r="AP123" s="44" t="s">
        <v>16</v>
      </c>
      <c r="AQ123" s="86"/>
      <c r="AR123" s="301"/>
      <c r="AS123" s="301"/>
      <c r="AT123" s="67">
        <f t="shared" ref="AT123:BG123" si="196">AT71+BN71</f>
        <v>0</v>
      </c>
      <c r="AU123" s="65">
        <f t="shared" si="196"/>
        <v>0</v>
      </c>
      <c r="AV123" s="65">
        <f t="shared" si="196"/>
        <v>0</v>
      </c>
      <c r="AW123" s="65">
        <f t="shared" si="196"/>
        <v>0</v>
      </c>
      <c r="AX123" s="65">
        <f t="shared" si="196"/>
        <v>0</v>
      </c>
      <c r="AY123" s="65">
        <f t="shared" si="196"/>
        <v>0</v>
      </c>
      <c r="AZ123" s="65">
        <f t="shared" si="196"/>
        <v>0</v>
      </c>
      <c r="BA123" s="65">
        <f t="shared" si="196"/>
        <v>0</v>
      </c>
      <c r="BB123" s="65">
        <f t="shared" si="196"/>
        <v>0</v>
      </c>
      <c r="BC123" s="67">
        <f t="shared" si="196"/>
        <v>0</v>
      </c>
      <c r="BD123" s="63">
        <f t="shared" si="196"/>
        <v>0</v>
      </c>
      <c r="BE123" s="65">
        <f t="shared" si="196"/>
        <v>0</v>
      </c>
      <c r="BF123" s="65">
        <f t="shared" si="196"/>
        <v>0</v>
      </c>
      <c r="BG123" s="65">
        <f t="shared" si="196"/>
        <v>0</v>
      </c>
      <c r="BI123" s="589"/>
      <c r="BJ123" s="589"/>
      <c r="BK123" s="589"/>
      <c r="BL123" s="589"/>
      <c r="BM123" s="589"/>
      <c r="BN123" s="589"/>
      <c r="BO123" s="589"/>
      <c r="BP123" s="589"/>
      <c r="BQ123" s="589"/>
    </row>
    <row r="124" spans="1:79">
      <c r="A124" s="38"/>
      <c r="B124" s="44" t="s">
        <v>17</v>
      </c>
      <c r="C124" s="86"/>
      <c r="D124" s="176"/>
      <c r="E124" s="177"/>
      <c r="F124" s="66">
        <f t="shared" ref="F124:S124" si="197">F73+Z73</f>
        <v>0</v>
      </c>
      <c r="G124" s="65">
        <f t="shared" si="197"/>
        <v>0</v>
      </c>
      <c r="H124" s="65">
        <f t="shared" si="197"/>
        <v>0</v>
      </c>
      <c r="I124" s="65">
        <f t="shared" si="197"/>
        <v>0</v>
      </c>
      <c r="J124" s="65">
        <f t="shared" si="197"/>
        <v>0</v>
      </c>
      <c r="K124" s="65">
        <f t="shared" si="197"/>
        <v>0</v>
      </c>
      <c r="L124" s="65">
        <f t="shared" si="197"/>
        <v>0</v>
      </c>
      <c r="M124" s="65">
        <f t="shared" si="197"/>
        <v>0</v>
      </c>
      <c r="N124" s="65">
        <f t="shared" si="197"/>
        <v>0</v>
      </c>
      <c r="O124" s="67">
        <f t="shared" si="197"/>
        <v>0</v>
      </c>
      <c r="P124" s="64">
        <f>P73+AJ73</f>
        <v>0</v>
      </c>
      <c r="Q124" s="65">
        <f t="shared" si="197"/>
        <v>0</v>
      </c>
      <c r="R124" s="65">
        <f t="shared" si="197"/>
        <v>0</v>
      </c>
      <c r="S124" s="65">
        <f t="shared" si="197"/>
        <v>0</v>
      </c>
      <c r="U124" s="178"/>
      <c r="V124" s="179"/>
      <c r="W124" s="585" t="s">
        <v>71</v>
      </c>
      <c r="X124" s="581" t="s">
        <v>72</v>
      </c>
      <c r="Y124" s="581" t="s">
        <v>73</v>
      </c>
      <c r="Z124" s="581" t="s">
        <v>74</v>
      </c>
      <c r="AA124" s="581" t="s">
        <v>75</v>
      </c>
      <c r="AB124" s="581" t="s">
        <v>76</v>
      </c>
      <c r="AC124" s="583" t="s">
        <v>79</v>
      </c>
      <c r="AO124" s="38"/>
      <c r="AP124" s="44" t="s">
        <v>17</v>
      </c>
      <c r="AQ124" s="86"/>
      <c r="AR124" s="302"/>
      <c r="AS124" s="302"/>
      <c r="AT124" s="67">
        <f t="shared" ref="AT124:BG124" si="198">AT73+BN73</f>
        <v>0</v>
      </c>
      <c r="AU124" s="65">
        <f t="shared" si="198"/>
        <v>0</v>
      </c>
      <c r="AV124" s="65">
        <f t="shared" si="198"/>
        <v>0</v>
      </c>
      <c r="AW124" s="65">
        <f t="shared" si="198"/>
        <v>0</v>
      </c>
      <c r="AX124" s="65">
        <f t="shared" si="198"/>
        <v>0</v>
      </c>
      <c r="AY124" s="65">
        <f t="shared" si="198"/>
        <v>0</v>
      </c>
      <c r="AZ124" s="65">
        <f t="shared" si="198"/>
        <v>0</v>
      </c>
      <c r="BA124" s="65">
        <f t="shared" si="198"/>
        <v>0</v>
      </c>
      <c r="BB124" s="65">
        <f t="shared" si="198"/>
        <v>0</v>
      </c>
      <c r="BC124" s="67">
        <f t="shared" si="198"/>
        <v>0</v>
      </c>
      <c r="BD124" s="63">
        <f t="shared" si="198"/>
        <v>0</v>
      </c>
      <c r="BE124" s="65">
        <f t="shared" si="198"/>
        <v>0</v>
      </c>
      <c r="BF124" s="65">
        <f t="shared" si="198"/>
        <v>0</v>
      </c>
      <c r="BG124" s="65">
        <f t="shared" si="198"/>
        <v>0</v>
      </c>
      <c r="BI124" s="156"/>
      <c r="BJ124" s="157"/>
      <c r="BK124" s="585" t="s">
        <v>71</v>
      </c>
      <c r="BL124" s="581" t="s">
        <v>72</v>
      </c>
      <c r="BM124" s="581" t="s">
        <v>73</v>
      </c>
      <c r="BN124" s="581" t="s">
        <v>74</v>
      </c>
      <c r="BO124" s="581" t="s">
        <v>75</v>
      </c>
      <c r="BP124" s="581" t="s">
        <v>76</v>
      </c>
      <c r="BQ124" s="583" t="s">
        <v>79</v>
      </c>
    </row>
    <row r="125" spans="1:79">
      <c r="A125" s="70"/>
      <c r="B125" s="44" t="s">
        <v>9</v>
      </c>
      <c r="C125" s="86"/>
      <c r="D125" s="176"/>
      <c r="E125" s="177"/>
      <c r="F125" s="85">
        <f>F123+F124</f>
        <v>0</v>
      </c>
      <c r="G125" s="57">
        <f t="shared" ref="G125" si="199">G123+G124</f>
        <v>0</v>
      </c>
      <c r="H125" s="4">
        <f t="shared" ref="H125" si="200">H123+H124</f>
        <v>0</v>
      </c>
      <c r="I125" s="4">
        <f t="shared" ref="I125" si="201">I123+I124</f>
        <v>0</v>
      </c>
      <c r="J125" s="4">
        <f t="shared" ref="J125" si="202">J123+J124</f>
        <v>0</v>
      </c>
      <c r="K125" s="4">
        <f t="shared" ref="K125" si="203">K123+K124</f>
        <v>0</v>
      </c>
      <c r="L125" s="4">
        <f t="shared" ref="L125" si="204">L123+L124</f>
        <v>0</v>
      </c>
      <c r="M125" s="4">
        <f t="shared" ref="M125" si="205">M123+M124</f>
        <v>0</v>
      </c>
      <c r="N125" s="4">
        <f t="shared" ref="N125" si="206">N123+N124</f>
        <v>0</v>
      </c>
      <c r="O125" s="28">
        <f t="shared" ref="O125" si="207">O123+O124</f>
        <v>0</v>
      </c>
      <c r="P125" s="57">
        <f t="shared" ref="P125" si="208">P123+P124</f>
        <v>0</v>
      </c>
      <c r="Q125" s="4">
        <f t="shared" ref="Q125" si="209">Q123+Q124</f>
        <v>0</v>
      </c>
      <c r="R125" s="4">
        <f t="shared" ref="R125" si="210">R123+R124</f>
        <v>0</v>
      </c>
      <c r="S125" s="4">
        <f t="shared" ref="S125" si="211">S123+S124</f>
        <v>0</v>
      </c>
      <c r="U125" s="180"/>
      <c r="V125" s="181"/>
      <c r="W125" s="586"/>
      <c r="X125" s="582"/>
      <c r="Y125" s="582"/>
      <c r="Z125" s="582"/>
      <c r="AA125" s="582"/>
      <c r="AB125" s="582"/>
      <c r="AC125" s="584"/>
      <c r="AO125" s="70"/>
      <c r="AP125" s="44" t="s">
        <v>9</v>
      </c>
      <c r="AQ125" s="86"/>
      <c r="AR125" s="303">
        <f>AR75+BL75</f>
        <v>0</v>
      </c>
      <c r="AS125" s="303">
        <f>AS75+BM75</f>
        <v>0</v>
      </c>
      <c r="AT125" s="28">
        <f t="shared" ref="AT125:BG125" si="212">AT123+AT124</f>
        <v>0</v>
      </c>
      <c r="AU125" s="27">
        <f t="shared" si="212"/>
        <v>0</v>
      </c>
      <c r="AV125" s="4">
        <f t="shared" si="212"/>
        <v>0</v>
      </c>
      <c r="AW125" s="4">
        <f t="shared" si="212"/>
        <v>0</v>
      </c>
      <c r="AX125" s="4">
        <f t="shared" si="212"/>
        <v>0</v>
      </c>
      <c r="AY125" s="4">
        <f t="shared" si="212"/>
        <v>0</v>
      </c>
      <c r="AZ125" s="4">
        <f t="shared" si="212"/>
        <v>0</v>
      </c>
      <c r="BA125" s="4">
        <f t="shared" si="212"/>
        <v>0</v>
      </c>
      <c r="BB125" s="4">
        <f t="shared" si="212"/>
        <v>0</v>
      </c>
      <c r="BC125" s="4">
        <f t="shared" si="212"/>
        <v>0</v>
      </c>
      <c r="BD125" s="4">
        <f t="shared" si="212"/>
        <v>0</v>
      </c>
      <c r="BE125" s="4">
        <f t="shared" si="212"/>
        <v>0</v>
      </c>
      <c r="BF125" s="4">
        <f t="shared" si="212"/>
        <v>0</v>
      </c>
      <c r="BG125" s="4">
        <f t="shared" si="212"/>
        <v>0</v>
      </c>
      <c r="BI125" s="158"/>
      <c r="BJ125" s="159"/>
      <c r="BK125" s="586"/>
      <c r="BL125" s="582"/>
      <c r="BM125" s="582"/>
      <c r="BN125" s="582"/>
      <c r="BO125" s="582"/>
      <c r="BP125" s="582"/>
      <c r="BQ125" s="584"/>
    </row>
    <row r="126" spans="1:79">
      <c r="A126" s="537" t="s">
        <v>143</v>
      </c>
      <c r="B126" s="44" t="s">
        <v>16</v>
      </c>
      <c r="C126" s="86"/>
      <c r="D126" s="174"/>
      <c r="E126" s="175"/>
      <c r="F126" s="85">
        <f>F105+F108+F111+F114++F117+F120+F123</f>
        <v>0</v>
      </c>
      <c r="G126" s="57">
        <f t="shared" ref="G126:G127" si="213">G105+G108+G111+G114++G117+G120+G123</f>
        <v>0</v>
      </c>
      <c r="H126" s="4">
        <f t="shared" ref="H126:S126" si="214">H105+H108+H111+H114++H117+H120+H123</f>
        <v>0</v>
      </c>
      <c r="I126" s="4">
        <f t="shared" si="214"/>
        <v>0</v>
      </c>
      <c r="J126" s="4">
        <f t="shared" si="214"/>
        <v>0</v>
      </c>
      <c r="K126" s="4">
        <f t="shared" si="214"/>
        <v>0</v>
      </c>
      <c r="L126" s="4">
        <f t="shared" si="214"/>
        <v>0</v>
      </c>
      <c r="M126" s="4">
        <f t="shared" si="214"/>
        <v>0</v>
      </c>
      <c r="N126" s="4">
        <f>N105+N108+N111+N114++N117+N120+N123</f>
        <v>0</v>
      </c>
      <c r="O126" s="28">
        <f t="shared" si="214"/>
        <v>0</v>
      </c>
      <c r="P126" s="57">
        <f t="shared" si="214"/>
        <v>0</v>
      </c>
      <c r="Q126" s="4">
        <f t="shared" si="214"/>
        <v>0</v>
      </c>
      <c r="R126" s="4">
        <f t="shared" si="214"/>
        <v>0</v>
      </c>
      <c r="S126" s="4">
        <f t="shared" si="214"/>
        <v>0</v>
      </c>
      <c r="U126" s="36" t="s">
        <v>0</v>
      </c>
      <c r="V126" s="36" t="s">
        <v>16</v>
      </c>
      <c r="W126" s="160" t="e">
        <f>G99/F99</f>
        <v>#DIV/0!</v>
      </c>
      <c r="X126" s="160" t="e">
        <f>(G99-N99-O99)/G99</f>
        <v>#DIV/0!</v>
      </c>
      <c r="Y126" s="160" t="e">
        <f>N99/G99</f>
        <v>#DIV/0!</v>
      </c>
      <c r="Z126" s="160" t="e">
        <f>O99/G99</f>
        <v>#DIV/0!</v>
      </c>
      <c r="AA126" s="160" t="e">
        <f>I99/F99</f>
        <v>#DIV/0!</v>
      </c>
      <c r="AB126" s="160" t="e">
        <f>I99/G99</f>
        <v>#DIV/0!</v>
      </c>
      <c r="AC126" s="160" t="e">
        <f>J99/I99</f>
        <v>#DIV/0!</v>
      </c>
      <c r="AO126" s="537" t="s">
        <v>146</v>
      </c>
      <c r="AP126" s="44" t="s">
        <v>16</v>
      </c>
      <c r="AQ126" s="86"/>
      <c r="AR126" s="301"/>
      <c r="AS126" s="301"/>
      <c r="AT126" s="28">
        <f t="shared" ref="AT126:BG126" si="215">AT105+AT108+AT111+AT114+AT117+AT120+AT123</f>
        <v>0</v>
      </c>
      <c r="AU126" s="75">
        <f t="shared" si="215"/>
        <v>0</v>
      </c>
      <c r="AV126" s="4">
        <f t="shared" si="215"/>
        <v>0</v>
      </c>
      <c r="AW126" s="4">
        <f t="shared" si="215"/>
        <v>0</v>
      </c>
      <c r="AX126" s="4">
        <f t="shared" si="215"/>
        <v>0</v>
      </c>
      <c r="AY126" s="4">
        <f t="shared" si="215"/>
        <v>0</v>
      </c>
      <c r="AZ126" s="4">
        <f t="shared" si="215"/>
        <v>0</v>
      </c>
      <c r="BA126" s="4">
        <f t="shared" si="215"/>
        <v>0</v>
      </c>
      <c r="BB126" s="4">
        <f t="shared" si="215"/>
        <v>0</v>
      </c>
      <c r="BC126" s="85">
        <f t="shared" si="215"/>
        <v>0</v>
      </c>
      <c r="BD126" s="75">
        <f t="shared" si="215"/>
        <v>0</v>
      </c>
      <c r="BE126" s="4">
        <f t="shared" si="215"/>
        <v>0</v>
      </c>
      <c r="BF126" s="4">
        <f t="shared" si="215"/>
        <v>0</v>
      </c>
      <c r="BG126" s="4">
        <f t="shared" si="215"/>
        <v>0</v>
      </c>
      <c r="BI126" s="36" t="s">
        <v>0</v>
      </c>
      <c r="BJ126" s="36" t="s">
        <v>16</v>
      </c>
      <c r="BK126" s="160" t="e">
        <f>AU99/AT99</f>
        <v>#DIV/0!</v>
      </c>
      <c r="BL126" s="160" t="e">
        <f>(AU99-BB99-BC99)/AU99</f>
        <v>#DIV/0!</v>
      </c>
      <c r="BM126" s="160" t="e">
        <f>BB99/AU99</f>
        <v>#DIV/0!</v>
      </c>
      <c r="BN126" s="160" t="e">
        <f>BC99/AU99</f>
        <v>#DIV/0!</v>
      </c>
      <c r="BO126" s="160" t="e">
        <f>AW99/AT99</f>
        <v>#DIV/0!</v>
      </c>
      <c r="BP126" s="160" t="e">
        <f>AW99/AU99</f>
        <v>#DIV/0!</v>
      </c>
      <c r="BQ126" s="160" t="e">
        <f>AX99/AW99</f>
        <v>#DIV/0!</v>
      </c>
    </row>
    <row r="127" spans="1:79">
      <c r="A127" s="538"/>
      <c r="B127" s="44" t="s">
        <v>17</v>
      </c>
      <c r="C127" s="86"/>
      <c r="D127" s="176"/>
      <c r="E127" s="177"/>
      <c r="F127" s="85">
        <f>F106+F109+F112+F115++F118+F121+F124</f>
        <v>0</v>
      </c>
      <c r="G127" s="57">
        <f t="shared" si="213"/>
        <v>0</v>
      </c>
      <c r="H127" s="4">
        <f t="shared" ref="H127:S127" si="216">H106+H109+H112+H115++H118+H121+H124</f>
        <v>0</v>
      </c>
      <c r="I127" s="4">
        <f t="shared" si="216"/>
        <v>0</v>
      </c>
      <c r="J127" s="4">
        <f t="shared" si="216"/>
        <v>0</v>
      </c>
      <c r="K127" s="4">
        <f t="shared" si="216"/>
        <v>0</v>
      </c>
      <c r="L127" s="4">
        <f t="shared" si="216"/>
        <v>0</v>
      </c>
      <c r="M127" s="4">
        <f t="shared" si="216"/>
        <v>0</v>
      </c>
      <c r="N127" s="4">
        <f t="shared" si="216"/>
        <v>0</v>
      </c>
      <c r="O127" s="28">
        <f t="shared" si="216"/>
        <v>0</v>
      </c>
      <c r="P127" s="57">
        <f t="shared" si="216"/>
        <v>0</v>
      </c>
      <c r="Q127" s="4">
        <f t="shared" si="216"/>
        <v>0</v>
      </c>
      <c r="R127" s="4">
        <f t="shared" si="216"/>
        <v>0</v>
      </c>
      <c r="S127" s="4">
        <f t="shared" si="216"/>
        <v>0</v>
      </c>
      <c r="U127" s="38"/>
      <c r="V127" s="36" t="s">
        <v>17</v>
      </c>
      <c r="W127" s="160" t="e">
        <f t="shared" ref="W127:W155" si="217">G100/F100</f>
        <v>#DIV/0!</v>
      </c>
      <c r="X127" s="160" t="e">
        <f t="shared" ref="X127:X155" si="218">(G100-N100-O100)/G100</f>
        <v>#DIV/0!</v>
      </c>
      <c r="Y127" s="160" t="e">
        <f t="shared" ref="Y127:Y155" si="219">N100/G100</f>
        <v>#DIV/0!</v>
      </c>
      <c r="Z127" s="160" t="e">
        <f t="shared" ref="Z127:Z155" si="220">O100/G100</f>
        <v>#DIV/0!</v>
      </c>
      <c r="AA127" s="160" t="e">
        <f t="shared" ref="AA127:AA155" si="221">I100/F100</f>
        <v>#DIV/0!</v>
      </c>
      <c r="AB127" s="160" t="e">
        <f t="shared" ref="AB127:AB155" si="222">I100/G100</f>
        <v>#DIV/0!</v>
      </c>
      <c r="AC127" s="160" t="e">
        <f t="shared" ref="AC127:AC155" si="223">J100/I100</f>
        <v>#DIV/0!</v>
      </c>
      <c r="AO127" s="538"/>
      <c r="AP127" s="44" t="s">
        <v>17</v>
      </c>
      <c r="AQ127" s="86"/>
      <c r="AR127" s="302"/>
      <c r="AS127" s="302"/>
      <c r="AT127" s="28">
        <f t="shared" ref="AT127:BG127" si="224">AT106+AT109+AT112+AT115+AT118+AT121+AT124</f>
        <v>0</v>
      </c>
      <c r="AU127" s="75">
        <f t="shared" si="224"/>
        <v>0</v>
      </c>
      <c r="AV127" s="4">
        <f t="shared" si="224"/>
        <v>0</v>
      </c>
      <c r="AW127" s="4">
        <f t="shared" si="224"/>
        <v>0</v>
      </c>
      <c r="AX127" s="4">
        <f t="shared" si="224"/>
        <v>0</v>
      </c>
      <c r="AY127" s="4">
        <f t="shared" si="224"/>
        <v>0</v>
      </c>
      <c r="AZ127" s="4">
        <f t="shared" si="224"/>
        <v>0</v>
      </c>
      <c r="BA127" s="4">
        <f t="shared" si="224"/>
        <v>0</v>
      </c>
      <c r="BB127" s="4">
        <f t="shared" si="224"/>
        <v>0</v>
      </c>
      <c r="BC127" s="85">
        <f t="shared" si="224"/>
        <v>0</v>
      </c>
      <c r="BD127" s="75">
        <f t="shared" si="224"/>
        <v>0</v>
      </c>
      <c r="BE127" s="4">
        <f t="shared" si="224"/>
        <v>0</v>
      </c>
      <c r="BF127" s="4">
        <f t="shared" si="224"/>
        <v>0</v>
      </c>
      <c r="BG127" s="4">
        <f t="shared" si="224"/>
        <v>0</v>
      </c>
      <c r="BI127" s="38"/>
      <c r="BJ127" s="36" t="s">
        <v>17</v>
      </c>
      <c r="BK127" s="160" t="e">
        <f t="shared" ref="BK127:BK155" si="225">AU100/AT100</f>
        <v>#DIV/0!</v>
      </c>
      <c r="BL127" s="160" t="e">
        <f t="shared" ref="BL127:BL155" si="226">(AU100-BB100-BC100)/AU100</f>
        <v>#DIV/0!</v>
      </c>
      <c r="BM127" s="160" t="e">
        <f t="shared" ref="BM127:BM155" si="227">BB100/AU100</f>
        <v>#DIV/0!</v>
      </c>
      <c r="BN127" s="160" t="e">
        <f t="shared" ref="BN127:BN155" si="228">BC100/AU100</f>
        <v>#DIV/0!</v>
      </c>
      <c r="BO127" s="160" t="e">
        <f t="shared" ref="BO127:BO155" si="229">AW100/AT100</f>
        <v>#DIV/0!</v>
      </c>
      <c r="BP127" s="160" t="e">
        <f t="shared" ref="BP127:BP155" si="230">AW100/AU100</f>
        <v>#DIV/0!</v>
      </c>
      <c r="BQ127" s="160" t="e">
        <f t="shared" ref="BQ127:BQ155" si="231">AX100/AW100</f>
        <v>#DIV/0!</v>
      </c>
    </row>
    <row r="128" spans="1:79">
      <c r="A128" s="539"/>
      <c r="B128" s="87" t="s">
        <v>9</v>
      </c>
      <c r="C128" s="86"/>
      <c r="D128" s="172">
        <f>D81+X81</f>
        <v>0</v>
      </c>
      <c r="E128" s="172">
        <f>E81+Y81</f>
        <v>0</v>
      </c>
      <c r="F128" s="85">
        <f>F107+F110+F113+F116++F119+F122+F125</f>
        <v>0</v>
      </c>
      <c r="G128" s="57">
        <f>G107+G110+G113+G116++G119+G122+G125</f>
        <v>0</v>
      </c>
      <c r="H128" s="4">
        <f t="shared" ref="H128:S128" si="232">H107+H110+H113+H116++H119+H122+H125</f>
        <v>0</v>
      </c>
      <c r="I128" s="4">
        <f t="shared" si="232"/>
        <v>0</v>
      </c>
      <c r="J128" s="4">
        <f t="shared" si="232"/>
        <v>0</v>
      </c>
      <c r="K128" s="4">
        <f t="shared" si="232"/>
        <v>0</v>
      </c>
      <c r="L128" s="4">
        <f t="shared" si="232"/>
        <v>0</v>
      </c>
      <c r="M128" s="4">
        <f t="shared" si="232"/>
        <v>0</v>
      </c>
      <c r="N128" s="4">
        <f t="shared" si="232"/>
        <v>0</v>
      </c>
      <c r="O128" s="28">
        <f t="shared" si="232"/>
        <v>0</v>
      </c>
      <c r="P128" s="57">
        <f t="shared" si="232"/>
        <v>0</v>
      </c>
      <c r="Q128" s="4">
        <f t="shared" si="232"/>
        <v>0</v>
      </c>
      <c r="R128" s="4">
        <f t="shared" si="232"/>
        <v>0</v>
      </c>
      <c r="S128" s="4">
        <f t="shared" si="232"/>
        <v>0</v>
      </c>
      <c r="U128" s="70"/>
      <c r="V128" s="36" t="s">
        <v>9</v>
      </c>
      <c r="W128" s="160" t="e">
        <f t="shared" si="217"/>
        <v>#DIV/0!</v>
      </c>
      <c r="X128" s="160" t="e">
        <f t="shared" si="218"/>
        <v>#DIV/0!</v>
      </c>
      <c r="Y128" s="160" t="e">
        <f t="shared" si="219"/>
        <v>#DIV/0!</v>
      </c>
      <c r="Z128" s="160" t="e">
        <f t="shared" si="220"/>
        <v>#DIV/0!</v>
      </c>
      <c r="AA128" s="160" t="e">
        <f t="shared" si="221"/>
        <v>#DIV/0!</v>
      </c>
      <c r="AB128" s="160" t="e">
        <f t="shared" si="222"/>
        <v>#DIV/0!</v>
      </c>
      <c r="AC128" s="160" t="e">
        <f t="shared" si="223"/>
        <v>#DIV/0!</v>
      </c>
      <c r="AO128" s="539"/>
      <c r="AP128" s="87" t="s">
        <v>9</v>
      </c>
      <c r="AQ128" s="86"/>
      <c r="AR128" s="304">
        <f>AR81+BL81</f>
        <v>0</v>
      </c>
      <c r="AS128" s="304">
        <f>AS81+BM81</f>
        <v>0</v>
      </c>
      <c r="AT128" s="28">
        <f t="shared" ref="AT128:BG128" si="233">AT107+AT110+AT113+AT116+AT119+AT122+AT125</f>
        <v>0</v>
      </c>
      <c r="AU128" s="75">
        <f t="shared" si="233"/>
        <v>0</v>
      </c>
      <c r="AV128" s="4">
        <f t="shared" si="233"/>
        <v>0</v>
      </c>
      <c r="AW128" s="4">
        <f t="shared" si="233"/>
        <v>0</v>
      </c>
      <c r="AX128" s="4">
        <f t="shared" si="233"/>
        <v>0</v>
      </c>
      <c r="AY128" s="4">
        <f t="shared" si="233"/>
        <v>0</v>
      </c>
      <c r="AZ128" s="4">
        <f t="shared" si="233"/>
        <v>0</v>
      </c>
      <c r="BA128" s="4">
        <f t="shared" si="233"/>
        <v>0</v>
      </c>
      <c r="BB128" s="4">
        <f t="shared" si="233"/>
        <v>0</v>
      </c>
      <c r="BC128" s="85">
        <f t="shared" si="233"/>
        <v>0</v>
      </c>
      <c r="BD128" s="75">
        <f t="shared" si="233"/>
        <v>0</v>
      </c>
      <c r="BE128" s="4">
        <f t="shared" si="233"/>
        <v>0</v>
      </c>
      <c r="BF128" s="4">
        <f t="shared" si="233"/>
        <v>0</v>
      </c>
      <c r="BG128" s="4">
        <f t="shared" si="233"/>
        <v>0</v>
      </c>
      <c r="BI128" s="70"/>
      <c r="BJ128" s="36" t="s">
        <v>9</v>
      </c>
      <c r="BK128" s="160" t="e">
        <f t="shared" si="225"/>
        <v>#DIV/0!</v>
      </c>
      <c r="BL128" s="160" t="e">
        <f t="shared" si="226"/>
        <v>#DIV/0!</v>
      </c>
      <c r="BM128" s="160" t="e">
        <f t="shared" si="227"/>
        <v>#DIV/0!</v>
      </c>
      <c r="BN128" s="160" t="e">
        <f t="shared" si="228"/>
        <v>#DIV/0!</v>
      </c>
      <c r="BO128" s="160" t="e">
        <f t="shared" si="229"/>
        <v>#DIV/0!</v>
      </c>
      <c r="BP128" s="160" t="e">
        <f t="shared" si="230"/>
        <v>#DIV/0!</v>
      </c>
      <c r="BQ128" s="160" t="e">
        <f t="shared" si="231"/>
        <v>#DIV/0!</v>
      </c>
    </row>
    <row r="129" spans="21:70">
      <c r="U129" s="36" t="s">
        <v>7</v>
      </c>
      <c r="V129" s="36" t="s">
        <v>16</v>
      </c>
      <c r="W129" s="160" t="e">
        <f t="shared" si="217"/>
        <v>#DIV/0!</v>
      </c>
      <c r="X129" s="160" t="e">
        <f t="shared" si="218"/>
        <v>#DIV/0!</v>
      </c>
      <c r="Y129" s="160" t="e">
        <f t="shared" si="219"/>
        <v>#DIV/0!</v>
      </c>
      <c r="Z129" s="160" t="e">
        <f t="shared" si="220"/>
        <v>#DIV/0!</v>
      </c>
      <c r="AA129" s="160" t="e">
        <f t="shared" si="221"/>
        <v>#DIV/0!</v>
      </c>
      <c r="AB129" s="160" t="e">
        <f t="shared" si="222"/>
        <v>#DIV/0!</v>
      </c>
      <c r="AC129" s="160" t="e">
        <f t="shared" si="223"/>
        <v>#DIV/0!</v>
      </c>
      <c r="AR129" s="396"/>
      <c r="AS129" s="396"/>
      <c r="BI129" s="36" t="s">
        <v>7</v>
      </c>
      <c r="BJ129" s="36" t="s">
        <v>16</v>
      </c>
      <c r="BK129" s="160" t="e">
        <f t="shared" si="225"/>
        <v>#DIV/0!</v>
      </c>
      <c r="BL129" s="160" t="e">
        <f t="shared" si="226"/>
        <v>#DIV/0!</v>
      </c>
      <c r="BM129" s="160" t="e">
        <f t="shared" si="227"/>
        <v>#DIV/0!</v>
      </c>
      <c r="BN129" s="160" t="e">
        <f t="shared" si="228"/>
        <v>#DIV/0!</v>
      </c>
      <c r="BO129" s="160" t="e">
        <f t="shared" si="229"/>
        <v>#DIV/0!</v>
      </c>
      <c r="BP129" s="160" t="e">
        <f t="shared" si="230"/>
        <v>#DIV/0!</v>
      </c>
      <c r="BQ129" s="160" t="e">
        <f t="shared" si="231"/>
        <v>#DIV/0!</v>
      </c>
    </row>
    <row r="130" spans="21:70">
      <c r="U130" s="38"/>
      <c r="V130" s="36" t="s">
        <v>17</v>
      </c>
      <c r="W130" s="160" t="e">
        <f t="shared" si="217"/>
        <v>#DIV/0!</v>
      </c>
      <c r="X130" s="160" t="e">
        <f t="shared" si="218"/>
        <v>#DIV/0!</v>
      </c>
      <c r="Y130" s="160" t="e">
        <f t="shared" si="219"/>
        <v>#DIV/0!</v>
      </c>
      <c r="Z130" s="160" t="e">
        <f t="shared" si="220"/>
        <v>#DIV/0!</v>
      </c>
      <c r="AA130" s="160" t="e">
        <f t="shared" si="221"/>
        <v>#DIV/0!</v>
      </c>
      <c r="AB130" s="160" t="e">
        <f t="shared" si="222"/>
        <v>#DIV/0!</v>
      </c>
      <c r="AC130" s="160" t="e">
        <f t="shared" si="223"/>
        <v>#DIV/0!</v>
      </c>
      <c r="BI130" s="38"/>
      <c r="BJ130" s="36" t="s">
        <v>17</v>
      </c>
      <c r="BK130" s="160" t="e">
        <f t="shared" si="225"/>
        <v>#DIV/0!</v>
      </c>
      <c r="BL130" s="160" t="e">
        <f t="shared" si="226"/>
        <v>#DIV/0!</v>
      </c>
      <c r="BM130" s="160" t="e">
        <f t="shared" si="227"/>
        <v>#DIV/0!</v>
      </c>
      <c r="BN130" s="160" t="e">
        <f t="shared" si="228"/>
        <v>#DIV/0!</v>
      </c>
      <c r="BO130" s="160" t="e">
        <f t="shared" si="229"/>
        <v>#DIV/0!</v>
      </c>
      <c r="BP130" s="160" t="e">
        <f t="shared" si="230"/>
        <v>#DIV/0!</v>
      </c>
      <c r="BQ130" s="160" t="e">
        <f t="shared" si="231"/>
        <v>#DIV/0!</v>
      </c>
    </row>
    <row r="131" spans="21:70">
      <c r="U131" s="70"/>
      <c r="V131" s="36" t="s">
        <v>9</v>
      </c>
      <c r="W131" s="160" t="e">
        <f t="shared" si="217"/>
        <v>#DIV/0!</v>
      </c>
      <c r="X131" s="160" t="e">
        <f t="shared" si="218"/>
        <v>#DIV/0!</v>
      </c>
      <c r="Y131" s="160" t="e">
        <f t="shared" si="219"/>
        <v>#DIV/0!</v>
      </c>
      <c r="Z131" s="160" t="e">
        <f t="shared" si="220"/>
        <v>#DIV/0!</v>
      </c>
      <c r="AA131" s="160" t="e">
        <f t="shared" si="221"/>
        <v>#DIV/0!</v>
      </c>
      <c r="AB131" s="160" t="e">
        <f t="shared" si="222"/>
        <v>#DIV/0!</v>
      </c>
      <c r="AC131" s="160" t="e">
        <f t="shared" si="223"/>
        <v>#DIV/0!</v>
      </c>
      <c r="BI131" s="70"/>
      <c r="BJ131" s="36" t="s">
        <v>9</v>
      </c>
      <c r="BK131" s="160" t="e">
        <f t="shared" si="225"/>
        <v>#DIV/0!</v>
      </c>
      <c r="BL131" s="160" t="e">
        <f t="shared" si="226"/>
        <v>#DIV/0!</v>
      </c>
      <c r="BM131" s="160" t="e">
        <f t="shared" si="227"/>
        <v>#DIV/0!</v>
      </c>
      <c r="BN131" s="160" t="e">
        <f t="shared" si="228"/>
        <v>#DIV/0!</v>
      </c>
      <c r="BO131" s="160" t="e">
        <f t="shared" si="229"/>
        <v>#DIV/0!</v>
      </c>
      <c r="BP131" s="160" t="e">
        <f t="shared" si="230"/>
        <v>#DIV/0!</v>
      </c>
      <c r="BQ131" s="160" t="e">
        <f t="shared" si="231"/>
        <v>#DIV/0!</v>
      </c>
    </row>
    <row r="132" spans="21:70">
      <c r="U132" s="36" t="s">
        <v>2</v>
      </c>
      <c r="V132" s="36" t="s">
        <v>16</v>
      </c>
      <c r="W132" s="160" t="e">
        <f t="shared" si="217"/>
        <v>#DIV/0!</v>
      </c>
      <c r="X132" s="160" t="e">
        <f t="shared" si="218"/>
        <v>#DIV/0!</v>
      </c>
      <c r="Y132" s="160" t="e">
        <f t="shared" si="219"/>
        <v>#DIV/0!</v>
      </c>
      <c r="Z132" s="160" t="e">
        <f t="shared" si="220"/>
        <v>#DIV/0!</v>
      </c>
      <c r="AA132" s="160" t="e">
        <f t="shared" si="221"/>
        <v>#DIV/0!</v>
      </c>
      <c r="AB132" s="160" t="e">
        <f t="shared" si="222"/>
        <v>#DIV/0!</v>
      </c>
      <c r="AC132" s="160" t="e">
        <f t="shared" si="223"/>
        <v>#DIV/0!</v>
      </c>
      <c r="BI132" s="36" t="s">
        <v>2</v>
      </c>
      <c r="BJ132" s="36" t="s">
        <v>16</v>
      </c>
      <c r="BK132" s="160" t="e">
        <f t="shared" si="225"/>
        <v>#DIV/0!</v>
      </c>
      <c r="BL132" s="160" t="e">
        <f t="shared" si="226"/>
        <v>#DIV/0!</v>
      </c>
      <c r="BM132" s="160" t="e">
        <f t="shared" si="227"/>
        <v>#DIV/0!</v>
      </c>
      <c r="BN132" s="160" t="e">
        <f t="shared" si="228"/>
        <v>#DIV/0!</v>
      </c>
      <c r="BO132" s="160" t="e">
        <f t="shared" si="229"/>
        <v>#DIV/0!</v>
      </c>
      <c r="BP132" s="160" t="e">
        <f t="shared" si="230"/>
        <v>#DIV/0!</v>
      </c>
      <c r="BQ132" s="160" t="e">
        <f t="shared" si="231"/>
        <v>#DIV/0!</v>
      </c>
    </row>
    <row r="133" spans="21:70">
      <c r="U133" s="38"/>
      <c r="V133" s="36" t="s">
        <v>17</v>
      </c>
      <c r="W133" s="160" t="e">
        <f t="shared" si="217"/>
        <v>#DIV/0!</v>
      </c>
      <c r="X133" s="160" t="e">
        <f t="shared" si="218"/>
        <v>#DIV/0!</v>
      </c>
      <c r="Y133" s="160" t="e">
        <f t="shared" si="219"/>
        <v>#DIV/0!</v>
      </c>
      <c r="Z133" s="160" t="e">
        <f t="shared" si="220"/>
        <v>#DIV/0!</v>
      </c>
      <c r="AA133" s="160" t="e">
        <f t="shared" si="221"/>
        <v>#DIV/0!</v>
      </c>
      <c r="AB133" s="160" t="e">
        <f t="shared" si="222"/>
        <v>#DIV/0!</v>
      </c>
      <c r="AC133" s="160" t="e">
        <f t="shared" si="223"/>
        <v>#DIV/0!</v>
      </c>
      <c r="BI133" s="38"/>
      <c r="BJ133" s="36" t="s">
        <v>17</v>
      </c>
      <c r="BK133" s="160" t="e">
        <f t="shared" si="225"/>
        <v>#DIV/0!</v>
      </c>
      <c r="BL133" s="160" t="e">
        <f t="shared" si="226"/>
        <v>#DIV/0!</v>
      </c>
      <c r="BM133" s="160" t="e">
        <f t="shared" si="227"/>
        <v>#DIV/0!</v>
      </c>
      <c r="BN133" s="160" t="e">
        <f t="shared" si="228"/>
        <v>#DIV/0!</v>
      </c>
      <c r="BO133" s="160" t="e">
        <f t="shared" si="229"/>
        <v>#DIV/0!</v>
      </c>
      <c r="BP133" s="160" t="e">
        <f t="shared" si="230"/>
        <v>#DIV/0!</v>
      </c>
      <c r="BQ133" s="160" t="e">
        <f t="shared" si="231"/>
        <v>#DIV/0!</v>
      </c>
    </row>
    <row r="134" spans="21:70">
      <c r="U134" s="70"/>
      <c r="V134" s="36" t="s">
        <v>9</v>
      </c>
      <c r="W134" s="160" t="e">
        <f t="shared" si="217"/>
        <v>#DIV/0!</v>
      </c>
      <c r="X134" s="160" t="e">
        <f t="shared" si="218"/>
        <v>#DIV/0!</v>
      </c>
      <c r="Y134" s="160" t="e">
        <f t="shared" si="219"/>
        <v>#DIV/0!</v>
      </c>
      <c r="Z134" s="160" t="e">
        <f t="shared" si="220"/>
        <v>#DIV/0!</v>
      </c>
      <c r="AA134" s="160" t="e">
        <f t="shared" si="221"/>
        <v>#DIV/0!</v>
      </c>
      <c r="AB134" s="160" t="e">
        <f t="shared" si="222"/>
        <v>#DIV/0!</v>
      </c>
      <c r="AC134" s="160" t="e">
        <f t="shared" si="223"/>
        <v>#DIV/0!</v>
      </c>
      <c r="BI134" s="70"/>
      <c r="BJ134" s="36" t="s">
        <v>9</v>
      </c>
      <c r="BK134" s="160" t="e">
        <f t="shared" si="225"/>
        <v>#DIV/0!</v>
      </c>
      <c r="BL134" s="160" t="e">
        <f t="shared" si="226"/>
        <v>#DIV/0!</v>
      </c>
      <c r="BM134" s="160" t="e">
        <f t="shared" si="227"/>
        <v>#DIV/0!</v>
      </c>
      <c r="BN134" s="160" t="e">
        <f t="shared" si="228"/>
        <v>#DIV/0!</v>
      </c>
      <c r="BO134" s="160" t="e">
        <f t="shared" si="229"/>
        <v>#DIV/0!</v>
      </c>
      <c r="BP134" s="160" t="e">
        <f t="shared" si="230"/>
        <v>#DIV/0!</v>
      </c>
      <c r="BQ134" s="160" t="e">
        <f t="shared" si="231"/>
        <v>#DIV/0!</v>
      </c>
    </row>
    <row r="135" spans="21:70">
      <c r="U135" s="36" t="s">
        <v>3</v>
      </c>
      <c r="V135" s="36" t="s">
        <v>16</v>
      </c>
      <c r="W135" s="160" t="e">
        <f t="shared" si="217"/>
        <v>#DIV/0!</v>
      </c>
      <c r="X135" s="160" t="e">
        <f t="shared" si="218"/>
        <v>#DIV/0!</v>
      </c>
      <c r="Y135" s="160" t="e">
        <f t="shared" si="219"/>
        <v>#DIV/0!</v>
      </c>
      <c r="Z135" s="160" t="e">
        <f t="shared" si="220"/>
        <v>#DIV/0!</v>
      </c>
      <c r="AA135" s="160" t="e">
        <f t="shared" si="221"/>
        <v>#DIV/0!</v>
      </c>
      <c r="AB135" s="160" t="e">
        <f t="shared" si="222"/>
        <v>#DIV/0!</v>
      </c>
      <c r="AC135" s="160" t="e">
        <f t="shared" si="223"/>
        <v>#DIV/0!</v>
      </c>
      <c r="BI135" s="36" t="s">
        <v>3</v>
      </c>
      <c r="BJ135" s="36" t="s">
        <v>16</v>
      </c>
      <c r="BK135" s="160" t="e">
        <f t="shared" si="225"/>
        <v>#DIV/0!</v>
      </c>
      <c r="BL135" s="160" t="e">
        <f t="shared" si="226"/>
        <v>#DIV/0!</v>
      </c>
      <c r="BM135" s="160" t="e">
        <f t="shared" si="227"/>
        <v>#DIV/0!</v>
      </c>
      <c r="BN135" s="160" t="e">
        <f t="shared" si="228"/>
        <v>#DIV/0!</v>
      </c>
      <c r="BO135" s="160" t="e">
        <f t="shared" si="229"/>
        <v>#DIV/0!</v>
      </c>
      <c r="BP135" s="160" t="e">
        <f t="shared" si="230"/>
        <v>#DIV/0!</v>
      </c>
      <c r="BQ135" s="160" t="e">
        <f t="shared" si="231"/>
        <v>#DIV/0!</v>
      </c>
    </row>
    <row r="136" spans="21:70" ht="17.25" customHeight="1">
      <c r="U136" s="38"/>
      <c r="V136" s="36" t="s">
        <v>17</v>
      </c>
      <c r="W136" s="160" t="e">
        <f t="shared" si="217"/>
        <v>#DIV/0!</v>
      </c>
      <c r="X136" s="160" t="e">
        <f t="shared" si="218"/>
        <v>#DIV/0!</v>
      </c>
      <c r="Y136" s="160" t="e">
        <f t="shared" si="219"/>
        <v>#DIV/0!</v>
      </c>
      <c r="Z136" s="160" t="e">
        <f t="shared" si="220"/>
        <v>#DIV/0!</v>
      </c>
      <c r="AA136" s="160" t="e">
        <f t="shared" si="221"/>
        <v>#DIV/0!</v>
      </c>
      <c r="AB136" s="160" t="e">
        <f t="shared" si="222"/>
        <v>#DIV/0!</v>
      </c>
      <c r="AC136" s="160" t="e">
        <f t="shared" si="223"/>
        <v>#DIV/0!</v>
      </c>
      <c r="BI136" s="38"/>
      <c r="BJ136" s="36" t="s">
        <v>17</v>
      </c>
      <c r="BK136" s="160" t="e">
        <f t="shared" si="225"/>
        <v>#DIV/0!</v>
      </c>
      <c r="BL136" s="160" t="e">
        <f t="shared" si="226"/>
        <v>#DIV/0!</v>
      </c>
      <c r="BM136" s="160" t="e">
        <f t="shared" si="227"/>
        <v>#DIV/0!</v>
      </c>
      <c r="BN136" s="160" t="e">
        <f t="shared" si="228"/>
        <v>#DIV/0!</v>
      </c>
      <c r="BO136" s="160" t="e">
        <f t="shared" si="229"/>
        <v>#DIV/0!</v>
      </c>
      <c r="BP136" s="160" t="e">
        <f t="shared" si="230"/>
        <v>#DIV/0!</v>
      </c>
      <c r="BQ136" s="160" t="e">
        <f t="shared" si="231"/>
        <v>#DIV/0!</v>
      </c>
      <c r="BR136" s="352"/>
    </row>
    <row r="137" spans="21:70" ht="13.5" customHeight="1">
      <c r="U137" s="70"/>
      <c r="V137" s="36" t="s">
        <v>9</v>
      </c>
      <c r="W137" s="160" t="e">
        <f t="shared" si="217"/>
        <v>#DIV/0!</v>
      </c>
      <c r="X137" s="160" t="e">
        <f t="shared" si="218"/>
        <v>#DIV/0!</v>
      </c>
      <c r="Y137" s="160" t="e">
        <f t="shared" si="219"/>
        <v>#DIV/0!</v>
      </c>
      <c r="Z137" s="160" t="e">
        <f t="shared" si="220"/>
        <v>#DIV/0!</v>
      </c>
      <c r="AA137" s="160" t="e">
        <f t="shared" si="221"/>
        <v>#DIV/0!</v>
      </c>
      <c r="AB137" s="160" t="e">
        <f t="shared" si="222"/>
        <v>#DIV/0!</v>
      </c>
      <c r="AC137" s="160" t="e">
        <f t="shared" si="223"/>
        <v>#DIV/0!</v>
      </c>
      <c r="BI137" s="70"/>
      <c r="BJ137" s="36" t="s">
        <v>9</v>
      </c>
      <c r="BK137" s="160" t="e">
        <f t="shared" si="225"/>
        <v>#DIV/0!</v>
      </c>
      <c r="BL137" s="160" t="e">
        <f t="shared" si="226"/>
        <v>#DIV/0!</v>
      </c>
      <c r="BM137" s="160" t="e">
        <f t="shared" si="227"/>
        <v>#DIV/0!</v>
      </c>
      <c r="BN137" s="160" t="e">
        <f t="shared" si="228"/>
        <v>#DIV/0!</v>
      </c>
      <c r="BO137" s="160" t="e">
        <f t="shared" si="229"/>
        <v>#DIV/0!</v>
      </c>
      <c r="BP137" s="160" t="e">
        <f t="shared" si="230"/>
        <v>#DIV/0!</v>
      </c>
      <c r="BQ137" s="160" t="e">
        <f t="shared" si="231"/>
        <v>#DIV/0!</v>
      </c>
    </row>
    <row r="138" spans="21:70" ht="13.5" customHeight="1">
      <c r="U138" s="36" t="s">
        <v>4</v>
      </c>
      <c r="V138" s="36" t="s">
        <v>16</v>
      </c>
      <c r="W138" s="160" t="e">
        <f t="shared" si="217"/>
        <v>#DIV/0!</v>
      </c>
      <c r="X138" s="160" t="e">
        <f t="shared" si="218"/>
        <v>#DIV/0!</v>
      </c>
      <c r="Y138" s="160" t="e">
        <f t="shared" si="219"/>
        <v>#DIV/0!</v>
      </c>
      <c r="Z138" s="160" t="e">
        <f t="shared" si="220"/>
        <v>#DIV/0!</v>
      </c>
      <c r="AA138" s="160" t="e">
        <f t="shared" si="221"/>
        <v>#DIV/0!</v>
      </c>
      <c r="AB138" s="160" t="e">
        <f t="shared" si="222"/>
        <v>#DIV/0!</v>
      </c>
      <c r="AC138" s="160" t="e">
        <f t="shared" si="223"/>
        <v>#DIV/0!</v>
      </c>
      <c r="BI138" s="36" t="s">
        <v>4</v>
      </c>
      <c r="BJ138" s="36" t="s">
        <v>16</v>
      </c>
      <c r="BK138" s="160" t="e">
        <f t="shared" si="225"/>
        <v>#DIV/0!</v>
      </c>
      <c r="BL138" s="160" t="e">
        <f t="shared" si="226"/>
        <v>#DIV/0!</v>
      </c>
      <c r="BM138" s="160" t="e">
        <f t="shared" si="227"/>
        <v>#DIV/0!</v>
      </c>
      <c r="BN138" s="160" t="e">
        <f t="shared" si="228"/>
        <v>#DIV/0!</v>
      </c>
      <c r="BO138" s="160" t="e">
        <f t="shared" si="229"/>
        <v>#DIV/0!</v>
      </c>
      <c r="BP138" s="160" t="e">
        <f t="shared" si="230"/>
        <v>#DIV/0!</v>
      </c>
      <c r="BQ138" s="160" t="e">
        <f t="shared" si="231"/>
        <v>#DIV/0!</v>
      </c>
    </row>
    <row r="139" spans="21:70">
      <c r="U139" s="38"/>
      <c r="V139" s="36" t="s">
        <v>17</v>
      </c>
      <c r="W139" s="160" t="e">
        <f t="shared" si="217"/>
        <v>#DIV/0!</v>
      </c>
      <c r="X139" s="160" t="e">
        <f t="shared" si="218"/>
        <v>#DIV/0!</v>
      </c>
      <c r="Y139" s="160" t="e">
        <f t="shared" si="219"/>
        <v>#DIV/0!</v>
      </c>
      <c r="Z139" s="160" t="e">
        <f t="shared" si="220"/>
        <v>#DIV/0!</v>
      </c>
      <c r="AA139" s="160" t="e">
        <f t="shared" si="221"/>
        <v>#DIV/0!</v>
      </c>
      <c r="AB139" s="160" t="e">
        <f t="shared" si="222"/>
        <v>#DIV/0!</v>
      </c>
      <c r="AC139" s="160" t="e">
        <f t="shared" si="223"/>
        <v>#DIV/0!</v>
      </c>
      <c r="BI139" s="38"/>
      <c r="BJ139" s="36" t="s">
        <v>17</v>
      </c>
      <c r="BK139" s="160" t="e">
        <f t="shared" si="225"/>
        <v>#DIV/0!</v>
      </c>
      <c r="BL139" s="160" t="e">
        <f t="shared" si="226"/>
        <v>#DIV/0!</v>
      </c>
      <c r="BM139" s="160" t="e">
        <f t="shared" si="227"/>
        <v>#DIV/0!</v>
      </c>
      <c r="BN139" s="160" t="e">
        <f t="shared" si="228"/>
        <v>#DIV/0!</v>
      </c>
      <c r="BO139" s="160" t="e">
        <f t="shared" si="229"/>
        <v>#DIV/0!</v>
      </c>
      <c r="BP139" s="160" t="e">
        <f t="shared" si="230"/>
        <v>#DIV/0!</v>
      </c>
      <c r="BQ139" s="160" t="e">
        <f t="shared" si="231"/>
        <v>#DIV/0!</v>
      </c>
    </row>
    <row r="140" spans="21:70" ht="13.5" customHeight="1">
      <c r="U140" s="70"/>
      <c r="V140" s="36" t="s">
        <v>9</v>
      </c>
      <c r="W140" s="160" t="e">
        <f t="shared" si="217"/>
        <v>#DIV/0!</v>
      </c>
      <c r="X140" s="160" t="e">
        <f t="shared" si="218"/>
        <v>#DIV/0!</v>
      </c>
      <c r="Y140" s="160" t="e">
        <f t="shared" si="219"/>
        <v>#DIV/0!</v>
      </c>
      <c r="Z140" s="160" t="e">
        <f t="shared" si="220"/>
        <v>#DIV/0!</v>
      </c>
      <c r="AA140" s="160" t="e">
        <f t="shared" si="221"/>
        <v>#DIV/0!</v>
      </c>
      <c r="AB140" s="160" t="e">
        <f t="shared" si="222"/>
        <v>#DIV/0!</v>
      </c>
      <c r="AC140" s="160" t="e">
        <f t="shared" si="223"/>
        <v>#DIV/0!</v>
      </c>
      <c r="BI140" s="70"/>
      <c r="BJ140" s="36" t="s">
        <v>9</v>
      </c>
      <c r="BK140" s="160" t="e">
        <f t="shared" si="225"/>
        <v>#DIV/0!</v>
      </c>
      <c r="BL140" s="160" t="e">
        <f t="shared" si="226"/>
        <v>#DIV/0!</v>
      </c>
      <c r="BM140" s="160" t="e">
        <f t="shared" si="227"/>
        <v>#DIV/0!</v>
      </c>
      <c r="BN140" s="160" t="e">
        <f t="shared" si="228"/>
        <v>#DIV/0!</v>
      </c>
      <c r="BO140" s="160" t="e">
        <f t="shared" si="229"/>
        <v>#DIV/0!</v>
      </c>
      <c r="BP140" s="160" t="e">
        <f t="shared" si="230"/>
        <v>#DIV/0!</v>
      </c>
      <c r="BQ140" s="160" t="e">
        <f t="shared" si="231"/>
        <v>#DIV/0!</v>
      </c>
    </row>
    <row r="141" spans="21:70" ht="14.25" customHeight="1">
      <c r="U141" s="36" t="s">
        <v>5</v>
      </c>
      <c r="V141" s="36" t="s">
        <v>16</v>
      </c>
      <c r="W141" s="160" t="e">
        <f t="shared" si="217"/>
        <v>#DIV/0!</v>
      </c>
      <c r="X141" s="160" t="e">
        <f t="shared" si="218"/>
        <v>#DIV/0!</v>
      </c>
      <c r="Y141" s="160" t="e">
        <f t="shared" si="219"/>
        <v>#DIV/0!</v>
      </c>
      <c r="Z141" s="160" t="e">
        <f t="shared" si="220"/>
        <v>#DIV/0!</v>
      </c>
      <c r="AA141" s="160" t="e">
        <f t="shared" si="221"/>
        <v>#DIV/0!</v>
      </c>
      <c r="AB141" s="160" t="e">
        <f t="shared" si="222"/>
        <v>#DIV/0!</v>
      </c>
      <c r="AC141" s="160" t="e">
        <f t="shared" si="223"/>
        <v>#DIV/0!</v>
      </c>
      <c r="BI141" s="36" t="s">
        <v>5</v>
      </c>
      <c r="BJ141" s="36" t="s">
        <v>16</v>
      </c>
      <c r="BK141" s="160" t="e">
        <f t="shared" si="225"/>
        <v>#DIV/0!</v>
      </c>
      <c r="BL141" s="160" t="e">
        <f t="shared" si="226"/>
        <v>#DIV/0!</v>
      </c>
      <c r="BM141" s="160" t="e">
        <f t="shared" si="227"/>
        <v>#DIV/0!</v>
      </c>
      <c r="BN141" s="160" t="e">
        <f t="shared" si="228"/>
        <v>#DIV/0!</v>
      </c>
      <c r="BO141" s="160" t="e">
        <f t="shared" si="229"/>
        <v>#DIV/0!</v>
      </c>
      <c r="BP141" s="160" t="e">
        <f t="shared" si="230"/>
        <v>#DIV/0!</v>
      </c>
      <c r="BQ141" s="160" t="e">
        <f t="shared" si="231"/>
        <v>#DIV/0!</v>
      </c>
    </row>
    <row r="142" spans="21:70">
      <c r="U142" s="38"/>
      <c r="V142" s="36" t="s">
        <v>17</v>
      </c>
      <c r="W142" s="160" t="e">
        <f t="shared" si="217"/>
        <v>#DIV/0!</v>
      </c>
      <c r="X142" s="160" t="e">
        <f t="shared" si="218"/>
        <v>#DIV/0!</v>
      </c>
      <c r="Y142" s="160" t="e">
        <f t="shared" si="219"/>
        <v>#DIV/0!</v>
      </c>
      <c r="Z142" s="160" t="e">
        <f t="shared" si="220"/>
        <v>#DIV/0!</v>
      </c>
      <c r="AA142" s="160" t="e">
        <f t="shared" si="221"/>
        <v>#DIV/0!</v>
      </c>
      <c r="AB142" s="160" t="e">
        <f t="shared" si="222"/>
        <v>#DIV/0!</v>
      </c>
      <c r="AC142" s="160" t="e">
        <f t="shared" si="223"/>
        <v>#DIV/0!</v>
      </c>
      <c r="BI142" s="38"/>
      <c r="BJ142" s="36" t="s">
        <v>17</v>
      </c>
      <c r="BK142" s="160" t="e">
        <f t="shared" si="225"/>
        <v>#DIV/0!</v>
      </c>
      <c r="BL142" s="160" t="e">
        <f t="shared" si="226"/>
        <v>#DIV/0!</v>
      </c>
      <c r="BM142" s="160" t="e">
        <f t="shared" si="227"/>
        <v>#DIV/0!</v>
      </c>
      <c r="BN142" s="160" t="e">
        <f t="shared" si="228"/>
        <v>#DIV/0!</v>
      </c>
      <c r="BO142" s="160" t="e">
        <f t="shared" si="229"/>
        <v>#DIV/0!</v>
      </c>
      <c r="BP142" s="160" t="e">
        <f t="shared" si="230"/>
        <v>#DIV/0!</v>
      </c>
      <c r="BQ142" s="160" t="e">
        <f t="shared" si="231"/>
        <v>#DIV/0!</v>
      </c>
    </row>
    <row r="143" spans="21:70">
      <c r="U143" s="70"/>
      <c r="V143" s="36" t="s">
        <v>9</v>
      </c>
      <c r="W143" s="160" t="e">
        <f t="shared" si="217"/>
        <v>#DIV/0!</v>
      </c>
      <c r="X143" s="160" t="e">
        <f t="shared" si="218"/>
        <v>#DIV/0!</v>
      </c>
      <c r="Y143" s="160" t="e">
        <f t="shared" si="219"/>
        <v>#DIV/0!</v>
      </c>
      <c r="Z143" s="160" t="e">
        <f t="shared" si="220"/>
        <v>#DIV/0!</v>
      </c>
      <c r="AA143" s="160" t="e">
        <f t="shared" si="221"/>
        <v>#DIV/0!</v>
      </c>
      <c r="AB143" s="160" t="e">
        <f t="shared" si="222"/>
        <v>#DIV/0!</v>
      </c>
      <c r="AC143" s="160" t="e">
        <f t="shared" si="223"/>
        <v>#DIV/0!</v>
      </c>
      <c r="BI143" s="70"/>
      <c r="BJ143" s="36" t="s">
        <v>9</v>
      </c>
      <c r="BK143" s="160" t="e">
        <f t="shared" si="225"/>
        <v>#DIV/0!</v>
      </c>
      <c r="BL143" s="160" t="e">
        <f t="shared" si="226"/>
        <v>#DIV/0!</v>
      </c>
      <c r="BM143" s="160" t="e">
        <f t="shared" si="227"/>
        <v>#DIV/0!</v>
      </c>
      <c r="BN143" s="160" t="e">
        <f t="shared" si="228"/>
        <v>#DIV/0!</v>
      </c>
      <c r="BO143" s="160" t="e">
        <f t="shared" si="229"/>
        <v>#DIV/0!</v>
      </c>
      <c r="BP143" s="160" t="e">
        <f t="shared" si="230"/>
        <v>#DIV/0!</v>
      </c>
      <c r="BQ143" s="160" t="e">
        <f t="shared" si="231"/>
        <v>#DIV/0!</v>
      </c>
    </row>
    <row r="144" spans="21:70">
      <c r="U144" s="36" t="s">
        <v>6</v>
      </c>
      <c r="V144" s="36" t="s">
        <v>16</v>
      </c>
      <c r="W144" s="160" t="e">
        <f t="shared" si="217"/>
        <v>#DIV/0!</v>
      </c>
      <c r="X144" s="160" t="e">
        <f t="shared" si="218"/>
        <v>#DIV/0!</v>
      </c>
      <c r="Y144" s="160" t="e">
        <f t="shared" si="219"/>
        <v>#DIV/0!</v>
      </c>
      <c r="Z144" s="160" t="e">
        <f t="shared" si="220"/>
        <v>#DIV/0!</v>
      </c>
      <c r="AA144" s="160" t="e">
        <f t="shared" si="221"/>
        <v>#DIV/0!</v>
      </c>
      <c r="AB144" s="160" t="e">
        <f t="shared" si="222"/>
        <v>#DIV/0!</v>
      </c>
      <c r="AC144" s="160" t="e">
        <f t="shared" si="223"/>
        <v>#DIV/0!</v>
      </c>
      <c r="BI144" s="36" t="s">
        <v>6</v>
      </c>
      <c r="BJ144" s="36" t="s">
        <v>16</v>
      </c>
      <c r="BK144" s="160" t="e">
        <f t="shared" si="225"/>
        <v>#DIV/0!</v>
      </c>
      <c r="BL144" s="160" t="e">
        <f t="shared" si="226"/>
        <v>#DIV/0!</v>
      </c>
      <c r="BM144" s="160" t="e">
        <f t="shared" si="227"/>
        <v>#DIV/0!</v>
      </c>
      <c r="BN144" s="160" t="e">
        <f t="shared" si="228"/>
        <v>#DIV/0!</v>
      </c>
      <c r="BO144" s="160" t="e">
        <f t="shared" si="229"/>
        <v>#DIV/0!</v>
      </c>
      <c r="BP144" s="160" t="e">
        <f t="shared" si="230"/>
        <v>#DIV/0!</v>
      </c>
      <c r="BQ144" s="160" t="e">
        <f t="shared" si="231"/>
        <v>#DIV/0!</v>
      </c>
    </row>
    <row r="145" spans="21:69">
      <c r="U145" s="38"/>
      <c r="V145" s="36" t="s">
        <v>17</v>
      </c>
      <c r="W145" s="160" t="e">
        <f t="shared" si="217"/>
        <v>#DIV/0!</v>
      </c>
      <c r="X145" s="160" t="e">
        <f t="shared" si="218"/>
        <v>#DIV/0!</v>
      </c>
      <c r="Y145" s="160" t="e">
        <f t="shared" si="219"/>
        <v>#DIV/0!</v>
      </c>
      <c r="Z145" s="160" t="e">
        <f t="shared" si="220"/>
        <v>#DIV/0!</v>
      </c>
      <c r="AA145" s="160" t="e">
        <f t="shared" si="221"/>
        <v>#DIV/0!</v>
      </c>
      <c r="AB145" s="160" t="e">
        <f t="shared" si="222"/>
        <v>#DIV/0!</v>
      </c>
      <c r="AC145" s="160" t="e">
        <f t="shared" si="223"/>
        <v>#DIV/0!</v>
      </c>
      <c r="BI145" s="38"/>
      <c r="BJ145" s="36" t="s">
        <v>17</v>
      </c>
      <c r="BK145" s="160" t="e">
        <f t="shared" si="225"/>
        <v>#DIV/0!</v>
      </c>
      <c r="BL145" s="160" t="e">
        <f t="shared" si="226"/>
        <v>#DIV/0!</v>
      </c>
      <c r="BM145" s="160" t="e">
        <f t="shared" si="227"/>
        <v>#DIV/0!</v>
      </c>
      <c r="BN145" s="160" t="e">
        <f t="shared" si="228"/>
        <v>#DIV/0!</v>
      </c>
      <c r="BO145" s="160" t="e">
        <f t="shared" si="229"/>
        <v>#DIV/0!</v>
      </c>
      <c r="BP145" s="160" t="e">
        <f t="shared" si="230"/>
        <v>#DIV/0!</v>
      </c>
      <c r="BQ145" s="160" t="e">
        <f t="shared" si="231"/>
        <v>#DIV/0!</v>
      </c>
    </row>
    <row r="146" spans="21:69">
      <c r="U146" s="70"/>
      <c r="V146" s="36" t="s">
        <v>9</v>
      </c>
      <c r="W146" s="160" t="e">
        <f t="shared" si="217"/>
        <v>#DIV/0!</v>
      </c>
      <c r="X146" s="160" t="e">
        <f t="shared" si="218"/>
        <v>#DIV/0!</v>
      </c>
      <c r="Y146" s="160" t="e">
        <f t="shared" si="219"/>
        <v>#DIV/0!</v>
      </c>
      <c r="Z146" s="160" t="e">
        <f t="shared" si="220"/>
        <v>#DIV/0!</v>
      </c>
      <c r="AA146" s="160" t="e">
        <f t="shared" si="221"/>
        <v>#DIV/0!</v>
      </c>
      <c r="AB146" s="160" t="e">
        <f t="shared" si="222"/>
        <v>#DIV/0!</v>
      </c>
      <c r="AC146" s="160" t="e">
        <f t="shared" si="223"/>
        <v>#DIV/0!</v>
      </c>
      <c r="BI146" s="70"/>
      <c r="BJ146" s="36" t="s">
        <v>9</v>
      </c>
      <c r="BK146" s="160" t="e">
        <f t="shared" si="225"/>
        <v>#DIV/0!</v>
      </c>
      <c r="BL146" s="160" t="e">
        <f t="shared" si="226"/>
        <v>#DIV/0!</v>
      </c>
      <c r="BM146" s="160" t="e">
        <f t="shared" si="227"/>
        <v>#DIV/0!</v>
      </c>
      <c r="BN146" s="160" t="e">
        <f t="shared" si="228"/>
        <v>#DIV/0!</v>
      </c>
      <c r="BO146" s="160" t="e">
        <f t="shared" si="229"/>
        <v>#DIV/0!</v>
      </c>
      <c r="BP146" s="160" t="e">
        <f t="shared" si="230"/>
        <v>#DIV/0!</v>
      </c>
      <c r="BQ146" s="160" t="e">
        <f t="shared" si="231"/>
        <v>#DIV/0!</v>
      </c>
    </row>
    <row r="147" spans="21:69">
      <c r="U147" s="36" t="s">
        <v>77</v>
      </c>
      <c r="V147" s="36" t="s">
        <v>16</v>
      </c>
      <c r="W147" s="160" t="e">
        <f t="shared" si="217"/>
        <v>#DIV/0!</v>
      </c>
      <c r="X147" s="160" t="e">
        <f t="shared" si="218"/>
        <v>#DIV/0!</v>
      </c>
      <c r="Y147" s="160" t="e">
        <f t="shared" si="219"/>
        <v>#DIV/0!</v>
      </c>
      <c r="Z147" s="160" t="e">
        <f t="shared" si="220"/>
        <v>#DIV/0!</v>
      </c>
      <c r="AA147" s="160" t="e">
        <f t="shared" si="221"/>
        <v>#DIV/0!</v>
      </c>
      <c r="AB147" s="160" t="e">
        <f t="shared" si="222"/>
        <v>#DIV/0!</v>
      </c>
      <c r="AC147" s="160" t="e">
        <f t="shared" si="223"/>
        <v>#DIV/0!</v>
      </c>
      <c r="BI147" s="36" t="s">
        <v>77</v>
      </c>
      <c r="BJ147" s="36" t="s">
        <v>16</v>
      </c>
      <c r="BK147" s="160" t="e">
        <f t="shared" si="225"/>
        <v>#DIV/0!</v>
      </c>
      <c r="BL147" s="160" t="e">
        <f t="shared" si="226"/>
        <v>#DIV/0!</v>
      </c>
      <c r="BM147" s="160" t="e">
        <f t="shared" si="227"/>
        <v>#DIV/0!</v>
      </c>
      <c r="BN147" s="160" t="e">
        <f t="shared" si="228"/>
        <v>#DIV/0!</v>
      </c>
      <c r="BO147" s="160" t="e">
        <f t="shared" si="229"/>
        <v>#DIV/0!</v>
      </c>
      <c r="BP147" s="160" t="e">
        <f t="shared" si="230"/>
        <v>#DIV/0!</v>
      </c>
      <c r="BQ147" s="160" t="e">
        <f t="shared" si="231"/>
        <v>#DIV/0!</v>
      </c>
    </row>
    <row r="148" spans="21:69">
      <c r="U148" s="38"/>
      <c r="V148" s="36" t="s">
        <v>17</v>
      </c>
      <c r="W148" s="160" t="e">
        <f t="shared" si="217"/>
        <v>#DIV/0!</v>
      </c>
      <c r="X148" s="160" t="e">
        <f t="shared" si="218"/>
        <v>#DIV/0!</v>
      </c>
      <c r="Y148" s="160" t="e">
        <f t="shared" si="219"/>
        <v>#DIV/0!</v>
      </c>
      <c r="Z148" s="160" t="e">
        <f t="shared" si="220"/>
        <v>#DIV/0!</v>
      </c>
      <c r="AA148" s="160" t="e">
        <f t="shared" si="221"/>
        <v>#DIV/0!</v>
      </c>
      <c r="AB148" s="160" t="e">
        <f t="shared" si="222"/>
        <v>#DIV/0!</v>
      </c>
      <c r="AC148" s="160" t="e">
        <f t="shared" si="223"/>
        <v>#DIV/0!</v>
      </c>
      <c r="BI148" s="38"/>
      <c r="BJ148" s="36" t="s">
        <v>17</v>
      </c>
      <c r="BK148" s="160" t="e">
        <f t="shared" si="225"/>
        <v>#DIV/0!</v>
      </c>
      <c r="BL148" s="160" t="e">
        <f t="shared" si="226"/>
        <v>#DIV/0!</v>
      </c>
      <c r="BM148" s="160" t="e">
        <f t="shared" si="227"/>
        <v>#DIV/0!</v>
      </c>
      <c r="BN148" s="160" t="e">
        <f t="shared" si="228"/>
        <v>#DIV/0!</v>
      </c>
      <c r="BO148" s="160" t="e">
        <f t="shared" si="229"/>
        <v>#DIV/0!</v>
      </c>
      <c r="BP148" s="160" t="e">
        <f t="shared" si="230"/>
        <v>#DIV/0!</v>
      </c>
      <c r="BQ148" s="160" t="e">
        <f t="shared" si="231"/>
        <v>#DIV/0!</v>
      </c>
    </row>
    <row r="149" spans="21:69">
      <c r="U149" s="70"/>
      <c r="V149" s="36" t="s">
        <v>9</v>
      </c>
      <c r="W149" s="160" t="e">
        <f t="shared" si="217"/>
        <v>#DIV/0!</v>
      </c>
      <c r="X149" s="160" t="e">
        <f t="shared" si="218"/>
        <v>#DIV/0!</v>
      </c>
      <c r="Y149" s="160" t="e">
        <f t="shared" si="219"/>
        <v>#DIV/0!</v>
      </c>
      <c r="Z149" s="160" t="e">
        <f t="shared" si="220"/>
        <v>#DIV/0!</v>
      </c>
      <c r="AA149" s="160" t="e">
        <f t="shared" si="221"/>
        <v>#DIV/0!</v>
      </c>
      <c r="AB149" s="160" t="e">
        <f t="shared" si="222"/>
        <v>#DIV/0!</v>
      </c>
      <c r="AC149" s="160" t="e">
        <f t="shared" si="223"/>
        <v>#DIV/0!</v>
      </c>
      <c r="BI149" s="70"/>
      <c r="BJ149" s="36" t="s">
        <v>9</v>
      </c>
      <c r="BK149" s="160" t="e">
        <f t="shared" si="225"/>
        <v>#DIV/0!</v>
      </c>
      <c r="BL149" s="160" t="e">
        <f t="shared" si="226"/>
        <v>#DIV/0!</v>
      </c>
      <c r="BM149" s="160" t="e">
        <f t="shared" si="227"/>
        <v>#DIV/0!</v>
      </c>
      <c r="BN149" s="160" t="e">
        <f t="shared" si="228"/>
        <v>#DIV/0!</v>
      </c>
      <c r="BO149" s="160" t="e">
        <f t="shared" si="229"/>
        <v>#DIV/0!</v>
      </c>
      <c r="BP149" s="160" t="e">
        <f t="shared" si="230"/>
        <v>#DIV/0!</v>
      </c>
      <c r="BQ149" s="160" t="e">
        <f t="shared" si="231"/>
        <v>#DIV/0!</v>
      </c>
    </row>
    <row r="150" spans="21:69">
      <c r="U150" s="36" t="s">
        <v>78</v>
      </c>
      <c r="V150" s="36" t="s">
        <v>16</v>
      </c>
      <c r="W150" s="160" t="e">
        <f t="shared" si="217"/>
        <v>#DIV/0!</v>
      </c>
      <c r="X150" s="160" t="e">
        <f t="shared" si="218"/>
        <v>#DIV/0!</v>
      </c>
      <c r="Y150" s="160" t="e">
        <f t="shared" si="219"/>
        <v>#DIV/0!</v>
      </c>
      <c r="Z150" s="160" t="e">
        <f t="shared" si="220"/>
        <v>#DIV/0!</v>
      </c>
      <c r="AA150" s="160" t="e">
        <f t="shared" si="221"/>
        <v>#DIV/0!</v>
      </c>
      <c r="AB150" s="160" t="e">
        <f t="shared" si="222"/>
        <v>#DIV/0!</v>
      </c>
      <c r="AC150" s="160" t="e">
        <f t="shared" si="223"/>
        <v>#DIV/0!</v>
      </c>
      <c r="BI150" s="36" t="s">
        <v>78</v>
      </c>
      <c r="BJ150" s="36" t="s">
        <v>16</v>
      </c>
      <c r="BK150" s="160" t="e">
        <f t="shared" si="225"/>
        <v>#DIV/0!</v>
      </c>
      <c r="BL150" s="160" t="e">
        <f t="shared" si="226"/>
        <v>#DIV/0!</v>
      </c>
      <c r="BM150" s="160" t="e">
        <f t="shared" si="227"/>
        <v>#DIV/0!</v>
      </c>
      <c r="BN150" s="160" t="e">
        <f t="shared" si="228"/>
        <v>#DIV/0!</v>
      </c>
      <c r="BO150" s="160" t="e">
        <f t="shared" si="229"/>
        <v>#DIV/0!</v>
      </c>
      <c r="BP150" s="160" t="e">
        <f t="shared" si="230"/>
        <v>#DIV/0!</v>
      </c>
      <c r="BQ150" s="160" t="e">
        <f t="shared" si="231"/>
        <v>#DIV/0!</v>
      </c>
    </row>
    <row r="151" spans="21:69">
      <c r="U151" s="38"/>
      <c r="V151" s="36" t="s">
        <v>17</v>
      </c>
      <c r="W151" s="160" t="e">
        <f t="shared" si="217"/>
        <v>#DIV/0!</v>
      </c>
      <c r="X151" s="160" t="e">
        <f t="shared" si="218"/>
        <v>#DIV/0!</v>
      </c>
      <c r="Y151" s="160" t="e">
        <f t="shared" si="219"/>
        <v>#DIV/0!</v>
      </c>
      <c r="Z151" s="160" t="e">
        <f t="shared" si="220"/>
        <v>#DIV/0!</v>
      </c>
      <c r="AA151" s="160" t="e">
        <f t="shared" si="221"/>
        <v>#DIV/0!</v>
      </c>
      <c r="AB151" s="160" t="e">
        <f t="shared" si="222"/>
        <v>#DIV/0!</v>
      </c>
      <c r="AC151" s="160" t="e">
        <f t="shared" si="223"/>
        <v>#DIV/0!</v>
      </c>
      <c r="BI151" s="38"/>
      <c r="BJ151" s="36" t="s">
        <v>17</v>
      </c>
      <c r="BK151" s="160" t="e">
        <f t="shared" si="225"/>
        <v>#DIV/0!</v>
      </c>
      <c r="BL151" s="160" t="e">
        <f t="shared" si="226"/>
        <v>#DIV/0!</v>
      </c>
      <c r="BM151" s="160" t="e">
        <f t="shared" si="227"/>
        <v>#DIV/0!</v>
      </c>
      <c r="BN151" s="160" t="e">
        <f t="shared" si="228"/>
        <v>#DIV/0!</v>
      </c>
      <c r="BO151" s="160" t="e">
        <f t="shared" si="229"/>
        <v>#DIV/0!</v>
      </c>
      <c r="BP151" s="160" t="e">
        <f t="shared" si="230"/>
        <v>#DIV/0!</v>
      </c>
      <c r="BQ151" s="160" t="e">
        <f t="shared" si="231"/>
        <v>#DIV/0!</v>
      </c>
    </row>
    <row r="152" spans="21:69">
      <c r="U152" s="70"/>
      <c r="V152" s="36" t="s">
        <v>9</v>
      </c>
      <c r="W152" s="160" t="e">
        <f t="shared" si="217"/>
        <v>#DIV/0!</v>
      </c>
      <c r="X152" s="160" t="e">
        <f t="shared" si="218"/>
        <v>#DIV/0!</v>
      </c>
      <c r="Y152" s="160" t="e">
        <f t="shared" si="219"/>
        <v>#DIV/0!</v>
      </c>
      <c r="Z152" s="160" t="e">
        <f t="shared" si="220"/>
        <v>#DIV/0!</v>
      </c>
      <c r="AA152" s="160" t="e">
        <f t="shared" si="221"/>
        <v>#DIV/0!</v>
      </c>
      <c r="AB152" s="160" t="e">
        <f t="shared" si="222"/>
        <v>#DIV/0!</v>
      </c>
      <c r="AC152" s="160" t="e">
        <f t="shared" si="223"/>
        <v>#DIV/0!</v>
      </c>
      <c r="BI152" s="70"/>
      <c r="BJ152" s="36" t="s">
        <v>9</v>
      </c>
      <c r="BK152" s="160" t="e">
        <f t="shared" si="225"/>
        <v>#DIV/0!</v>
      </c>
      <c r="BL152" s="160" t="e">
        <f t="shared" si="226"/>
        <v>#DIV/0!</v>
      </c>
      <c r="BM152" s="160" t="e">
        <f t="shared" si="227"/>
        <v>#DIV/0!</v>
      </c>
      <c r="BN152" s="160" t="e">
        <f t="shared" si="228"/>
        <v>#DIV/0!</v>
      </c>
      <c r="BO152" s="160" t="e">
        <f t="shared" si="229"/>
        <v>#DIV/0!</v>
      </c>
      <c r="BP152" s="160" t="e">
        <f t="shared" si="230"/>
        <v>#DIV/0!</v>
      </c>
      <c r="BQ152" s="160" t="e">
        <f t="shared" si="231"/>
        <v>#DIV/0!</v>
      </c>
    </row>
    <row r="153" spans="21:69">
      <c r="U153" s="537" t="s">
        <v>146</v>
      </c>
      <c r="V153" s="36" t="s">
        <v>16</v>
      </c>
      <c r="W153" s="160" t="e">
        <f t="shared" si="217"/>
        <v>#DIV/0!</v>
      </c>
      <c r="X153" s="160" t="e">
        <f t="shared" si="218"/>
        <v>#DIV/0!</v>
      </c>
      <c r="Y153" s="160" t="e">
        <f t="shared" si="219"/>
        <v>#DIV/0!</v>
      </c>
      <c r="Z153" s="160" t="e">
        <f t="shared" si="220"/>
        <v>#DIV/0!</v>
      </c>
      <c r="AA153" s="160" t="e">
        <f t="shared" si="221"/>
        <v>#DIV/0!</v>
      </c>
      <c r="AB153" s="160" t="e">
        <f t="shared" si="222"/>
        <v>#DIV/0!</v>
      </c>
      <c r="AC153" s="160" t="e">
        <f t="shared" si="223"/>
        <v>#DIV/0!</v>
      </c>
      <c r="BI153" s="537" t="s">
        <v>146</v>
      </c>
      <c r="BJ153" s="36" t="s">
        <v>16</v>
      </c>
      <c r="BK153" s="160" t="e">
        <f t="shared" si="225"/>
        <v>#DIV/0!</v>
      </c>
      <c r="BL153" s="160" t="e">
        <f t="shared" si="226"/>
        <v>#DIV/0!</v>
      </c>
      <c r="BM153" s="160" t="e">
        <f t="shared" si="227"/>
        <v>#DIV/0!</v>
      </c>
      <c r="BN153" s="160" t="e">
        <f t="shared" si="228"/>
        <v>#DIV/0!</v>
      </c>
      <c r="BO153" s="160" t="e">
        <f t="shared" si="229"/>
        <v>#DIV/0!</v>
      </c>
      <c r="BP153" s="160" t="e">
        <f t="shared" si="230"/>
        <v>#DIV/0!</v>
      </c>
      <c r="BQ153" s="160" t="e">
        <f t="shared" si="231"/>
        <v>#DIV/0!</v>
      </c>
    </row>
    <row r="154" spans="21:69">
      <c r="U154" s="538"/>
      <c r="V154" s="36" t="s">
        <v>17</v>
      </c>
      <c r="W154" s="160" t="e">
        <f t="shared" si="217"/>
        <v>#DIV/0!</v>
      </c>
      <c r="X154" s="160" t="e">
        <f t="shared" si="218"/>
        <v>#DIV/0!</v>
      </c>
      <c r="Y154" s="160" t="e">
        <f t="shared" si="219"/>
        <v>#DIV/0!</v>
      </c>
      <c r="Z154" s="160" t="e">
        <f t="shared" si="220"/>
        <v>#DIV/0!</v>
      </c>
      <c r="AA154" s="160" t="e">
        <f t="shared" si="221"/>
        <v>#DIV/0!</v>
      </c>
      <c r="AB154" s="160" t="e">
        <f t="shared" si="222"/>
        <v>#DIV/0!</v>
      </c>
      <c r="AC154" s="160" t="e">
        <f t="shared" si="223"/>
        <v>#DIV/0!</v>
      </c>
      <c r="BI154" s="538"/>
      <c r="BJ154" s="36" t="s">
        <v>17</v>
      </c>
      <c r="BK154" s="160" t="e">
        <f t="shared" si="225"/>
        <v>#DIV/0!</v>
      </c>
      <c r="BL154" s="160" t="e">
        <f t="shared" si="226"/>
        <v>#DIV/0!</v>
      </c>
      <c r="BM154" s="160" t="e">
        <f t="shared" si="227"/>
        <v>#DIV/0!</v>
      </c>
      <c r="BN154" s="160" t="e">
        <f t="shared" si="228"/>
        <v>#DIV/0!</v>
      </c>
      <c r="BO154" s="160" t="e">
        <f t="shared" si="229"/>
        <v>#DIV/0!</v>
      </c>
      <c r="BP154" s="160" t="e">
        <f t="shared" si="230"/>
        <v>#DIV/0!</v>
      </c>
      <c r="BQ154" s="160" t="e">
        <f t="shared" si="231"/>
        <v>#DIV/0!</v>
      </c>
    </row>
    <row r="155" spans="21:69">
      <c r="U155" s="539"/>
      <c r="V155" s="71" t="s">
        <v>9</v>
      </c>
      <c r="W155" s="160" t="e">
        <f t="shared" si="217"/>
        <v>#DIV/0!</v>
      </c>
      <c r="X155" s="160" t="e">
        <f t="shared" si="218"/>
        <v>#DIV/0!</v>
      </c>
      <c r="Y155" s="160" t="e">
        <f t="shared" si="219"/>
        <v>#DIV/0!</v>
      </c>
      <c r="Z155" s="160" t="e">
        <f t="shared" si="220"/>
        <v>#DIV/0!</v>
      </c>
      <c r="AA155" s="160" t="e">
        <f t="shared" si="221"/>
        <v>#DIV/0!</v>
      </c>
      <c r="AB155" s="160" t="e">
        <f t="shared" si="222"/>
        <v>#DIV/0!</v>
      </c>
      <c r="AC155" s="160" t="e">
        <f t="shared" si="223"/>
        <v>#DIV/0!</v>
      </c>
      <c r="BI155" s="539"/>
      <c r="BJ155" s="71" t="s">
        <v>9</v>
      </c>
      <c r="BK155" s="160" t="e">
        <f t="shared" si="225"/>
        <v>#DIV/0!</v>
      </c>
      <c r="BL155" s="160" t="e">
        <f t="shared" si="226"/>
        <v>#DIV/0!</v>
      </c>
      <c r="BM155" s="160" t="e">
        <f t="shared" si="227"/>
        <v>#DIV/0!</v>
      </c>
      <c r="BN155" s="160" t="e">
        <f t="shared" si="228"/>
        <v>#DIV/0!</v>
      </c>
      <c r="BO155" s="160" t="e">
        <f t="shared" si="229"/>
        <v>#DIV/0!</v>
      </c>
      <c r="BP155" s="160" t="e">
        <f t="shared" si="230"/>
        <v>#DIV/0!</v>
      </c>
      <c r="BQ155" s="160" t="e">
        <f t="shared" si="231"/>
        <v>#DIV/0!</v>
      </c>
    </row>
    <row r="165" ht="13.5" customHeight="1"/>
    <row r="182" ht="13.5" customHeight="1"/>
    <row r="183" ht="13.5" customHeight="1"/>
    <row r="188" ht="13.5" customHeight="1"/>
    <row r="189" ht="13.5" customHeight="1"/>
    <row r="190" ht="13.5" customHeight="1"/>
  </sheetData>
  <mergeCells count="502">
    <mergeCell ref="BK70:BK71"/>
    <mergeCell ref="BJ72:BJ73"/>
    <mergeCell ref="BK72:BK73"/>
    <mergeCell ref="V76:V77"/>
    <mergeCell ref="BK66:BK67"/>
    <mergeCell ref="BK64:BK65"/>
    <mergeCell ref="BJ24:BJ25"/>
    <mergeCell ref="BJ34:BJ35"/>
    <mergeCell ref="BJ60:BJ61"/>
    <mergeCell ref="BK60:BK61"/>
    <mergeCell ref="BJ62:BJ63"/>
    <mergeCell ref="BJ44:BJ45"/>
    <mergeCell ref="BK44:BK45"/>
    <mergeCell ref="BJ48:BJ49"/>
    <mergeCell ref="BK48:BK49"/>
    <mergeCell ref="BJ50:BJ51"/>
    <mergeCell ref="BK50:BK51"/>
    <mergeCell ref="BK62:BK63"/>
    <mergeCell ref="BJ58:BJ59"/>
    <mergeCell ref="BK34:BK35"/>
    <mergeCell ref="BK56:BK57"/>
    <mergeCell ref="BJ46:BJ47"/>
    <mergeCell ref="BK46:BK47"/>
    <mergeCell ref="AQ74:AQ75"/>
    <mergeCell ref="CD12:CE21"/>
    <mergeCell ref="CF12:CF21"/>
    <mergeCell ref="CG12:CG21"/>
    <mergeCell ref="CC49:CC51"/>
    <mergeCell ref="BU15:BU21"/>
    <mergeCell ref="A87:O88"/>
    <mergeCell ref="U87:AC88"/>
    <mergeCell ref="U85:AC86"/>
    <mergeCell ref="AE87:AM88"/>
    <mergeCell ref="AO87:BG88"/>
    <mergeCell ref="BI85:BQ86"/>
    <mergeCell ref="CC54:CK55"/>
    <mergeCell ref="CE56:CE57"/>
    <mergeCell ref="U76:U81"/>
    <mergeCell ref="BJ54:BJ55"/>
    <mergeCell ref="BK54:BK55"/>
    <mergeCell ref="BJ56:BJ57"/>
    <mergeCell ref="BI76:BI81"/>
    <mergeCell ref="BJ76:BJ77"/>
    <mergeCell ref="BK76:BK77"/>
    <mergeCell ref="BJ78:BJ79"/>
    <mergeCell ref="BK78:BK79"/>
    <mergeCell ref="BJ80:BJ81"/>
    <mergeCell ref="BJ70:BJ71"/>
    <mergeCell ref="AP72:AP73"/>
    <mergeCell ref="AQ72:AQ73"/>
    <mergeCell ref="W72:W73"/>
    <mergeCell ref="V74:V75"/>
    <mergeCell ref="CC10:CN11"/>
    <mergeCell ref="CK56:CK57"/>
    <mergeCell ref="CJ56:CJ57"/>
    <mergeCell ref="CI56:CI57"/>
    <mergeCell ref="CH56:CH57"/>
    <mergeCell ref="CG56:CG57"/>
    <mergeCell ref="CF56:CF57"/>
    <mergeCell ref="BN12:BN21"/>
    <mergeCell ref="BO12:BO21"/>
    <mergeCell ref="BX12:CA12"/>
    <mergeCell ref="BX13:BY13"/>
    <mergeCell ref="BZ13:CA13"/>
    <mergeCell ref="BQ14:BU14"/>
    <mergeCell ref="BX14:BX21"/>
    <mergeCell ref="BZ14:BZ21"/>
    <mergeCell ref="BT15:BT19"/>
    <mergeCell ref="CH12:CH21"/>
    <mergeCell ref="BY16:BY21"/>
    <mergeCell ref="CA16:CA21"/>
    <mergeCell ref="BI58:BI63"/>
    <mergeCell ref="BI46:BI51"/>
    <mergeCell ref="BI64:BI69"/>
    <mergeCell ref="U40:U45"/>
    <mergeCell ref="V40:V41"/>
    <mergeCell ref="W40:W41"/>
    <mergeCell ref="V42:V43"/>
    <mergeCell ref="V78:V79"/>
    <mergeCell ref="W78:W79"/>
    <mergeCell ref="V56:V57"/>
    <mergeCell ref="W56:W57"/>
    <mergeCell ref="AQ58:AQ59"/>
    <mergeCell ref="AP60:AP61"/>
    <mergeCell ref="AQ60:AQ61"/>
    <mergeCell ref="AP62:AP63"/>
    <mergeCell ref="AQ62:AQ63"/>
    <mergeCell ref="AO64:AO69"/>
    <mergeCell ref="AP64:AP65"/>
    <mergeCell ref="AO70:AO75"/>
    <mergeCell ref="AO58:AO63"/>
    <mergeCell ref="AP58:AP59"/>
    <mergeCell ref="AP56:AP57"/>
    <mergeCell ref="AQ56:AQ57"/>
    <mergeCell ref="AP74:AP75"/>
    <mergeCell ref="V62:V63"/>
    <mergeCell ref="W38:W39"/>
    <mergeCell ref="BI34:BI39"/>
    <mergeCell ref="AO34:AO39"/>
    <mergeCell ref="AP34:AP35"/>
    <mergeCell ref="AQ34:AQ35"/>
    <mergeCell ref="AP36:AP37"/>
    <mergeCell ref="AQ36:AQ37"/>
    <mergeCell ref="AP38:AP39"/>
    <mergeCell ref="AQ38:AQ39"/>
    <mergeCell ref="A76:A81"/>
    <mergeCell ref="B76:B77"/>
    <mergeCell ref="C76:C77"/>
    <mergeCell ref="B78:B79"/>
    <mergeCell ref="C78:C79"/>
    <mergeCell ref="B80:B81"/>
    <mergeCell ref="C80:C81"/>
    <mergeCell ref="A70:A75"/>
    <mergeCell ref="B70:B71"/>
    <mergeCell ref="C70:C71"/>
    <mergeCell ref="B72:B73"/>
    <mergeCell ref="C72:C73"/>
    <mergeCell ref="B74:B75"/>
    <mergeCell ref="C74:C75"/>
    <mergeCell ref="A64:A69"/>
    <mergeCell ref="B64:B65"/>
    <mergeCell ref="C64:C65"/>
    <mergeCell ref="B66:B67"/>
    <mergeCell ref="C66:C67"/>
    <mergeCell ref="B68:B69"/>
    <mergeCell ref="C68:C69"/>
    <mergeCell ref="A58:A63"/>
    <mergeCell ref="B58:B59"/>
    <mergeCell ref="C58:C59"/>
    <mergeCell ref="B60:B61"/>
    <mergeCell ref="C60:C61"/>
    <mergeCell ref="B62:B63"/>
    <mergeCell ref="C62:C63"/>
    <mergeCell ref="A52:A57"/>
    <mergeCell ref="B52:B53"/>
    <mergeCell ref="C52:C53"/>
    <mergeCell ref="B54:B55"/>
    <mergeCell ref="C54:C55"/>
    <mergeCell ref="B56:B57"/>
    <mergeCell ref="C56:C57"/>
    <mergeCell ref="A46:A51"/>
    <mergeCell ref="B46:B47"/>
    <mergeCell ref="C46:C47"/>
    <mergeCell ref="B48:B49"/>
    <mergeCell ref="C48:C49"/>
    <mergeCell ref="B50:B51"/>
    <mergeCell ref="C50:C51"/>
    <mergeCell ref="A40:A45"/>
    <mergeCell ref="B40:B41"/>
    <mergeCell ref="C40:C41"/>
    <mergeCell ref="B42:B43"/>
    <mergeCell ref="C42:C43"/>
    <mergeCell ref="B44:B45"/>
    <mergeCell ref="C44:C45"/>
    <mergeCell ref="A34:A39"/>
    <mergeCell ref="B34:B35"/>
    <mergeCell ref="C34:C35"/>
    <mergeCell ref="B36:B37"/>
    <mergeCell ref="C36:C37"/>
    <mergeCell ref="B38:B39"/>
    <mergeCell ref="C38:C39"/>
    <mergeCell ref="A28:A33"/>
    <mergeCell ref="B28:B29"/>
    <mergeCell ref="C28:C29"/>
    <mergeCell ref="B30:B31"/>
    <mergeCell ref="C30:C31"/>
    <mergeCell ref="B32:B33"/>
    <mergeCell ref="C32:C33"/>
    <mergeCell ref="A22:A27"/>
    <mergeCell ref="B22:B23"/>
    <mergeCell ref="C22:C23"/>
    <mergeCell ref="B24:B25"/>
    <mergeCell ref="C24:C25"/>
    <mergeCell ref="B26:B27"/>
    <mergeCell ref="C4:F4"/>
    <mergeCell ref="W4:Z4"/>
    <mergeCell ref="A4:B4"/>
    <mergeCell ref="L4:M4"/>
    <mergeCell ref="N4:S4"/>
    <mergeCell ref="H16:H17"/>
    <mergeCell ref="I16:I19"/>
    <mergeCell ref="P12:S12"/>
    <mergeCell ref="V12:W21"/>
    <mergeCell ref="D12:D21"/>
    <mergeCell ref="E12:E21"/>
    <mergeCell ref="F12:F21"/>
    <mergeCell ref="G12:G21"/>
    <mergeCell ref="R13:S13"/>
    <mergeCell ref="S16:S21"/>
    <mergeCell ref="R14:R21"/>
    <mergeCell ref="Q16:Q21"/>
    <mergeCell ref="P14:P21"/>
    <mergeCell ref="P13:Q13"/>
    <mergeCell ref="B12:C21"/>
    <mergeCell ref="I14:M14"/>
    <mergeCell ref="L15:L19"/>
    <mergeCell ref="M15:M21"/>
    <mergeCell ref="BB2:BC2"/>
    <mergeCell ref="BI2:BJ2"/>
    <mergeCell ref="BS2:BT2"/>
    <mergeCell ref="AU12:AU21"/>
    <mergeCell ref="U4:V4"/>
    <mergeCell ref="AF15:AF19"/>
    <mergeCell ref="AT12:AT21"/>
    <mergeCell ref="AB16:AB17"/>
    <mergeCell ref="AC16:AC19"/>
    <mergeCell ref="Z12:Z21"/>
    <mergeCell ref="AA12:AA21"/>
    <mergeCell ref="X12:X21"/>
    <mergeCell ref="Y12:Y21"/>
    <mergeCell ref="AQ4:AT4"/>
    <mergeCell ref="BK2:BN2"/>
    <mergeCell ref="BK4:BN4"/>
    <mergeCell ref="AE4:AF4"/>
    <mergeCell ref="AG4:AL4"/>
    <mergeCell ref="AO4:AP4"/>
    <mergeCell ref="AZ4:BA4"/>
    <mergeCell ref="BJ12:BK21"/>
    <mergeCell ref="AM16:AM21"/>
    <mergeCell ref="AJ12:AM12"/>
    <mergeCell ref="AP12:AQ21"/>
    <mergeCell ref="A2:B2"/>
    <mergeCell ref="L2:M2"/>
    <mergeCell ref="N2:O2"/>
    <mergeCell ref="AE2:AF2"/>
    <mergeCell ref="AG2:AH2"/>
    <mergeCell ref="AO2:AP2"/>
    <mergeCell ref="AZ2:BA2"/>
    <mergeCell ref="U2:V2"/>
    <mergeCell ref="C2:F2"/>
    <mergeCell ref="W2:Z2"/>
    <mergeCell ref="AQ2:AT2"/>
    <mergeCell ref="BU2:BV2"/>
    <mergeCell ref="BB4:BG4"/>
    <mergeCell ref="BI4:BJ4"/>
    <mergeCell ref="BS4:BT4"/>
    <mergeCell ref="BI40:BI45"/>
    <mergeCell ref="BK26:BK27"/>
    <mergeCell ref="BI28:BI33"/>
    <mergeCell ref="BJ28:BJ29"/>
    <mergeCell ref="BK28:BK29"/>
    <mergeCell ref="BJ30:BJ31"/>
    <mergeCell ref="BK30:BK31"/>
    <mergeCell ref="BJ32:BJ33"/>
    <mergeCell ref="BK32:BK33"/>
    <mergeCell ref="BJ40:BJ41"/>
    <mergeCell ref="BI22:BI27"/>
    <mergeCell ref="BJ22:BJ23"/>
    <mergeCell ref="BK22:BK23"/>
    <mergeCell ref="BK24:BK25"/>
    <mergeCell ref="BJ26:BJ27"/>
    <mergeCell ref="BU4:BZ4"/>
    <mergeCell ref="BD12:BG12"/>
    <mergeCell ref="BD13:BE13"/>
    <mergeCell ref="BF13:BG13"/>
    <mergeCell ref="BG16:BG21"/>
    <mergeCell ref="F89:F98"/>
    <mergeCell ref="G89:G98"/>
    <mergeCell ref="U22:U27"/>
    <mergeCell ref="C26:C27"/>
    <mergeCell ref="BF14:BF21"/>
    <mergeCell ref="AZ15:AZ19"/>
    <mergeCell ref="AV16:AV17"/>
    <mergeCell ref="AW16:AW19"/>
    <mergeCell ref="BE16:BE21"/>
    <mergeCell ref="AR12:AR21"/>
    <mergeCell ref="AS12:AS21"/>
    <mergeCell ref="AW14:BA14"/>
    <mergeCell ref="U64:U69"/>
    <mergeCell ref="V64:V65"/>
    <mergeCell ref="W64:W65"/>
    <mergeCell ref="U34:U39"/>
    <mergeCell ref="V34:V35"/>
    <mergeCell ref="W34:W35"/>
    <mergeCell ref="V36:V37"/>
    <mergeCell ref="W36:W37"/>
    <mergeCell ref="V38:V39"/>
    <mergeCell ref="I91:M91"/>
    <mergeCell ref="W42:W43"/>
    <mergeCell ref="V44:V45"/>
    <mergeCell ref="AL14:AL21"/>
    <mergeCell ref="AK16:AK21"/>
    <mergeCell ref="AC14:AG14"/>
    <mergeCell ref="V22:V23"/>
    <mergeCell ref="W22:W23"/>
    <mergeCell ref="V24:V25"/>
    <mergeCell ref="W24:W25"/>
    <mergeCell ref="Y89:Y90"/>
    <mergeCell ref="W76:W77"/>
    <mergeCell ref="W46:W47"/>
    <mergeCell ref="V48:V49"/>
    <mergeCell ref="W48:W49"/>
    <mergeCell ref="V50:V51"/>
    <mergeCell ref="W50:W51"/>
    <mergeCell ref="V46:V47"/>
    <mergeCell ref="W44:W45"/>
    <mergeCell ref="V66:V67"/>
    <mergeCell ref="W66:W67"/>
    <mergeCell ref="V68:V69"/>
    <mergeCell ref="W68:W69"/>
    <mergeCell ref="V58:V59"/>
    <mergeCell ref="W58:W59"/>
    <mergeCell ref="V60:V61"/>
    <mergeCell ref="W60:W61"/>
    <mergeCell ref="W62:W63"/>
    <mergeCell ref="U52:U57"/>
    <mergeCell ref="V52:V53"/>
    <mergeCell ref="W52:W53"/>
    <mergeCell ref="V54:V55"/>
    <mergeCell ref="W54:W55"/>
    <mergeCell ref="V80:V81"/>
    <mergeCell ref="W80:W81"/>
    <mergeCell ref="V26:V27"/>
    <mergeCell ref="W26:W27"/>
    <mergeCell ref="U70:U75"/>
    <mergeCell ref="V70:V71"/>
    <mergeCell ref="W70:W71"/>
    <mergeCell ref="V72:V73"/>
    <mergeCell ref="W74:W75"/>
    <mergeCell ref="U46:U51"/>
    <mergeCell ref="U58:U63"/>
    <mergeCell ref="U28:U33"/>
    <mergeCell ref="V28:V29"/>
    <mergeCell ref="W28:W29"/>
    <mergeCell ref="V30:V31"/>
    <mergeCell ref="W30:W31"/>
    <mergeCell ref="V32:V33"/>
    <mergeCell ref="W32:W33"/>
    <mergeCell ref="AJ13:AK13"/>
    <mergeCell ref="AL13:AM13"/>
    <mergeCell ref="AJ14:AJ21"/>
    <mergeCell ref="BD14:BD21"/>
    <mergeCell ref="BA15:BA21"/>
    <mergeCell ref="AG15:AG21"/>
    <mergeCell ref="AO40:AO45"/>
    <mergeCell ref="AP28:AP29"/>
    <mergeCell ref="AQ40:AQ41"/>
    <mergeCell ref="AQ28:AQ29"/>
    <mergeCell ref="AO22:AO27"/>
    <mergeCell ref="AO28:AO33"/>
    <mergeCell ref="AP22:AP23"/>
    <mergeCell ref="AP42:AP43"/>
    <mergeCell ref="AQ22:AQ23"/>
    <mergeCell ref="AP24:AP25"/>
    <mergeCell ref="AQ24:AQ25"/>
    <mergeCell ref="AP26:AP27"/>
    <mergeCell ref="AP40:AP41"/>
    <mergeCell ref="AQ42:AQ43"/>
    <mergeCell ref="AP44:AP45"/>
    <mergeCell ref="AQ44:AQ45"/>
    <mergeCell ref="AP30:AP31"/>
    <mergeCell ref="AQ30:AQ31"/>
    <mergeCell ref="AQ26:AQ27"/>
    <mergeCell ref="AP32:AP33"/>
    <mergeCell ref="AQ32:AQ33"/>
    <mergeCell ref="AZ92:AZ96"/>
    <mergeCell ref="AQ76:AQ77"/>
    <mergeCell ref="AP78:AP79"/>
    <mergeCell ref="AQ78:AQ79"/>
    <mergeCell ref="BA92:BA96"/>
    <mergeCell ref="BI87:BQ88"/>
    <mergeCell ref="BD89:BG89"/>
    <mergeCell ref="BD90:BE90"/>
    <mergeCell ref="BF90:BG90"/>
    <mergeCell ref="AW91:BA91"/>
    <mergeCell ref="BD91:BD98"/>
    <mergeCell ref="BK80:BK81"/>
    <mergeCell ref="BQ89:BQ90"/>
    <mergeCell ref="AR89:AR98"/>
    <mergeCell ref="AS89:AS98"/>
    <mergeCell ref="AW93:AW96"/>
    <mergeCell ref="BO89:BO90"/>
    <mergeCell ref="BP89:BP90"/>
    <mergeCell ref="AP89:AQ98"/>
    <mergeCell ref="AP76:AP77"/>
    <mergeCell ref="AP80:AP81"/>
    <mergeCell ref="AQ80:AQ81"/>
    <mergeCell ref="BE93:BE98"/>
    <mergeCell ref="BG93:BG98"/>
    <mergeCell ref="BI122:BQ123"/>
    <mergeCell ref="BI52:BI57"/>
    <mergeCell ref="CR12:CU12"/>
    <mergeCell ref="CR13:CS13"/>
    <mergeCell ref="CT13:CU13"/>
    <mergeCell ref="CK14:CO14"/>
    <mergeCell ref="CR14:CR21"/>
    <mergeCell ref="CT14:CT21"/>
    <mergeCell ref="CN15:CN19"/>
    <mergeCell ref="CO15:CO19"/>
    <mergeCell ref="CJ16:CJ17"/>
    <mergeCell ref="CK16:CK19"/>
    <mergeCell ref="CS16:CS21"/>
    <mergeCell ref="CU16:CU21"/>
    <mergeCell ref="BK58:BK59"/>
    <mergeCell ref="BL12:BL21"/>
    <mergeCell ref="BJ68:BJ69"/>
    <mergeCell ref="BK68:BK69"/>
    <mergeCell ref="BI70:BI75"/>
    <mergeCell ref="CI12:CI21"/>
    <mergeCell ref="BU89:BU90"/>
    <mergeCell ref="BV89:BV90"/>
    <mergeCell ref="BW89:BW90"/>
    <mergeCell ref="BM12:BM21"/>
    <mergeCell ref="BS87:CA88"/>
    <mergeCell ref="BJ36:BJ37"/>
    <mergeCell ref="BK36:BK37"/>
    <mergeCell ref="BJ38:BJ39"/>
    <mergeCell ref="BK38:BK39"/>
    <mergeCell ref="BP16:BP17"/>
    <mergeCell ref="BX89:BX90"/>
    <mergeCell ref="BY89:BY90"/>
    <mergeCell ref="BZ89:BZ90"/>
    <mergeCell ref="CA89:CA90"/>
    <mergeCell ref="BJ52:BJ53"/>
    <mergeCell ref="BK52:BK53"/>
    <mergeCell ref="BK89:BK90"/>
    <mergeCell ref="BL89:BL90"/>
    <mergeCell ref="BM89:BM90"/>
    <mergeCell ref="BN89:BN90"/>
    <mergeCell ref="BK40:BK41"/>
    <mergeCell ref="BJ42:BJ43"/>
    <mergeCell ref="BK42:BK43"/>
    <mergeCell ref="BJ74:BJ75"/>
    <mergeCell ref="BK74:BK75"/>
    <mergeCell ref="BJ66:BJ67"/>
    <mergeCell ref="BQ16:BQ19"/>
    <mergeCell ref="BJ64:BJ65"/>
    <mergeCell ref="U153:U155"/>
    <mergeCell ref="BI118:BI120"/>
    <mergeCell ref="BI153:BI155"/>
    <mergeCell ref="BS118:BS120"/>
    <mergeCell ref="CC85:CC87"/>
    <mergeCell ref="AC124:AC125"/>
    <mergeCell ref="W124:W125"/>
    <mergeCell ref="X124:X125"/>
    <mergeCell ref="Y124:Y125"/>
    <mergeCell ref="Z124:Z125"/>
    <mergeCell ref="AA124:AA125"/>
    <mergeCell ref="BP124:BP125"/>
    <mergeCell ref="BQ124:BQ125"/>
    <mergeCell ref="BK124:BK125"/>
    <mergeCell ref="BL124:BL125"/>
    <mergeCell ref="BM124:BM125"/>
    <mergeCell ref="BN124:BN125"/>
    <mergeCell ref="BO124:BO125"/>
    <mergeCell ref="AT89:AT98"/>
    <mergeCell ref="AU89:AU98"/>
    <mergeCell ref="AV93:AV94"/>
    <mergeCell ref="BF91:BF98"/>
    <mergeCell ref="W89:W90"/>
    <mergeCell ref="X89:X90"/>
    <mergeCell ref="A126:A128"/>
    <mergeCell ref="AO126:AO128"/>
    <mergeCell ref="U122:AC123"/>
    <mergeCell ref="U118:U120"/>
    <mergeCell ref="AE118:AE120"/>
    <mergeCell ref="AL89:AL90"/>
    <mergeCell ref="AM89:AM90"/>
    <mergeCell ref="B89:C98"/>
    <mergeCell ref="P89:S89"/>
    <mergeCell ref="P90:Q90"/>
    <mergeCell ref="R90:S90"/>
    <mergeCell ref="D89:D98"/>
    <mergeCell ref="E89:E98"/>
    <mergeCell ref="P91:P98"/>
    <mergeCell ref="R91:R98"/>
    <mergeCell ref="L92:L96"/>
    <mergeCell ref="M92:M96"/>
    <mergeCell ref="H93:H94"/>
    <mergeCell ref="I93:I96"/>
    <mergeCell ref="Q93:Q98"/>
    <mergeCell ref="S93:S98"/>
    <mergeCell ref="AO76:AO81"/>
    <mergeCell ref="AB124:AB125"/>
    <mergeCell ref="AH89:AH90"/>
    <mergeCell ref="AI89:AI90"/>
    <mergeCell ref="AJ89:AJ90"/>
    <mergeCell ref="AK89:AK90"/>
    <mergeCell ref="Z89:Z90"/>
    <mergeCell ref="AA89:AA90"/>
    <mergeCell ref="AB89:AB90"/>
    <mergeCell ref="AC89:AC90"/>
    <mergeCell ref="AG89:AG90"/>
    <mergeCell ref="AP70:AP71"/>
    <mergeCell ref="AQ70:AQ71"/>
    <mergeCell ref="AQ64:AQ65"/>
    <mergeCell ref="AP66:AP67"/>
    <mergeCell ref="AQ66:AQ67"/>
    <mergeCell ref="AP68:AP69"/>
    <mergeCell ref="AQ68:AQ69"/>
    <mergeCell ref="AO46:AO51"/>
    <mergeCell ref="AP46:AP47"/>
    <mergeCell ref="AQ52:AQ53"/>
    <mergeCell ref="AQ46:AQ47"/>
    <mergeCell ref="AP48:AP49"/>
    <mergeCell ref="AQ48:AQ49"/>
    <mergeCell ref="AP50:AP51"/>
    <mergeCell ref="AQ50:AQ51"/>
    <mergeCell ref="AO52:AO57"/>
    <mergeCell ref="AP52:AP53"/>
    <mergeCell ref="AP54:AP55"/>
    <mergeCell ref="AQ54:AQ55"/>
  </mergeCells>
  <phoneticPr fontId="2"/>
  <pageMargins left="0.70866141732283472" right="0.70866141732283472" top="0.74803149606299213" bottom="0.74803149606299213" header="0.31496062992125984" footer="0.31496062992125984"/>
  <pageSetup paperSize="9" scale="39" orientation="portrait" r:id="rId1"/>
  <colBreaks count="3" manualBreakCount="3">
    <brk id="20" max="81" man="1"/>
    <brk id="40" max="81" man="1"/>
    <brk id="60" max="81" man="1"/>
  </col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FFFF00"/>
  </sheetPr>
  <dimension ref="A1:DK190"/>
  <sheetViews>
    <sheetView view="pageBreakPreview" topLeftCell="A74" zoomScale="85" zoomScaleNormal="55" zoomScaleSheetLayoutView="85" workbookViewId="0">
      <selection activeCell="B22" sqref="B22:B23"/>
    </sheetView>
  </sheetViews>
  <sheetFormatPr defaultColWidth="9" defaultRowHeight="13.2"/>
  <cols>
    <col min="1" max="114" width="10.77734375" customWidth="1"/>
    <col min="116" max="16384" width="9" style="100"/>
  </cols>
  <sheetData>
    <row r="1" spans="1:115" ht="19.2">
      <c r="A1" s="353" t="s">
        <v>173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X1" s="353" t="str">
        <f>$A$1</f>
        <v>胃がん検診結果入力シート（令和５年度実施分）</v>
      </c>
      <c r="Y1" s="365"/>
      <c r="Z1" s="365"/>
      <c r="AA1" s="352"/>
      <c r="AB1" s="352"/>
      <c r="AC1" s="352"/>
      <c r="AD1" s="352"/>
      <c r="AE1" s="365"/>
      <c r="AF1" s="365"/>
      <c r="AG1" s="365"/>
      <c r="AH1" s="365"/>
      <c r="AI1" s="365"/>
      <c r="AJ1" s="365"/>
      <c r="AK1" s="365"/>
      <c r="AL1" s="365"/>
      <c r="AM1" s="365"/>
      <c r="AN1" s="365"/>
      <c r="AO1" s="365"/>
      <c r="AP1" s="365"/>
      <c r="AQ1" s="365"/>
      <c r="AR1" s="365"/>
      <c r="AS1" s="365"/>
      <c r="AT1" s="365"/>
      <c r="AU1" s="353" t="str">
        <f>$A$1</f>
        <v>胃がん検診結果入力シート（令和５年度実施分）</v>
      </c>
      <c r="AV1" s="365"/>
      <c r="AW1" s="365"/>
      <c r="AX1" s="352"/>
      <c r="AY1" s="352"/>
      <c r="AZ1" s="352"/>
      <c r="BA1" s="352"/>
      <c r="BB1" s="365"/>
      <c r="BC1" s="365"/>
      <c r="BD1" s="365"/>
      <c r="BE1" s="365"/>
      <c r="BF1" s="365"/>
      <c r="BG1" s="365"/>
      <c r="BH1" s="365"/>
      <c r="BI1" s="365"/>
      <c r="BJ1" s="365"/>
      <c r="BK1" s="365"/>
      <c r="BL1" s="365"/>
      <c r="BM1" s="365"/>
      <c r="BN1" s="365"/>
      <c r="BO1" s="365"/>
      <c r="BR1" s="353" t="str">
        <f>$A$1</f>
        <v>胃がん検診結果入力シート（令和５年度実施分）</v>
      </c>
      <c r="BT1" s="353"/>
      <c r="BU1" s="365"/>
      <c r="BV1" s="365"/>
      <c r="BW1" s="352"/>
      <c r="BX1" s="352"/>
      <c r="BY1" s="352"/>
      <c r="BZ1" s="352"/>
      <c r="CA1" s="365"/>
      <c r="CB1" s="365"/>
      <c r="CC1" s="365"/>
      <c r="CD1" s="365"/>
      <c r="CE1" s="365"/>
      <c r="CF1" s="365"/>
      <c r="CG1" s="365"/>
      <c r="CH1" s="365"/>
      <c r="CI1" s="365"/>
      <c r="CJ1" s="365"/>
      <c r="CK1" s="365"/>
    </row>
    <row r="2" spans="1:115" ht="21">
      <c r="A2" s="616" t="s">
        <v>62</v>
      </c>
      <c r="B2" s="616"/>
      <c r="C2" s="613">
        <f>'01_R6対象者数'!C3</f>
        <v>0</v>
      </c>
      <c r="D2" s="614"/>
      <c r="E2" s="614"/>
      <c r="F2" s="615"/>
      <c r="G2" s="366"/>
      <c r="H2" s="367"/>
      <c r="I2" s="367"/>
      <c r="J2" s="367"/>
      <c r="K2" s="368"/>
      <c r="L2" s="617" t="s">
        <v>63</v>
      </c>
      <c r="M2" s="617"/>
      <c r="N2" s="618" t="s">
        <v>64</v>
      </c>
      <c r="O2" s="619"/>
      <c r="P2" s="354"/>
      <c r="Q2" s="354"/>
      <c r="R2" s="354"/>
      <c r="S2" s="368"/>
      <c r="T2" s="368"/>
      <c r="U2" s="368"/>
      <c r="X2" s="616" t="s">
        <v>62</v>
      </c>
      <c r="Y2" s="616"/>
      <c r="Z2" s="613">
        <f>$C$2</f>
        <v>0</v>
      </c>
      <c r="AA2" s="614"/>
      <c r="AB2" s="614"/>
      <c r="AC2" s="615"/>
      <c r="AD2" s="366"/>
      <c r="AE2" s="367"/>
      <c r="AF2" s="367"/>
      <c r="AH2" s="617" t="s">
        <v>63</v>
      </c>
      <c r="AI2" s="617"/>
      <c r="AJ2" s="611" t="s">
        <v>65</v>
      </c>
      <c r="AK2" s="612"/>
      <c r="AU2" s="616" t="s">
        <v>62</v>
      </c>
      <c r="AV2" s="616"/>
      <c r="AW2" s="613">
        <f>$C$2</f>
        <v>0</v>
      </c>
      <c r="AX2" s="614"/>
      <c r="AY2" s="614"/>
      <c r="AZ2" s="615"/>
      <c r="BA2" s="366"/>
      <c r="BB2" s="367"/>
      <c r="BC2" s="367"/>
      <c r="BD2" s="367"/>
      <c r="BF2" s="617" t="s">
        <v>63</v>
      </c>
      <c r="BG2" s="617"/>
      <c r="BH2" s="618" t="s">
        <v>64</v>
      </c>
      <c r="BI2" s="619"/>
      <c r="BJ2" s="354"/>
      <c r="BK2" s="354"/>
      <c r="BL2" s="354"/>
      <c r="BM2" s="368"/>
      <c r="BR2" s="613" t="s">
        <v>62</v>
      </c>
      <c r="BS2" s="615"/>
      <c r="BT2" s="613">
        <f>$C$2</f>
        <v>0</v>
      </c>
      <c r="BU2" s="614"/>
      <c r="BV2" s="614"/>
      <c r="BW2" s="615"/>
      <c r="BX2" s="366"/>
      <c r="BY2" s="367"/>
      <c r="BZ2" s="367"/>
      <c r="CD2" s="617" t="s">
        <v>63</v>
      </c>
      <c r="CE2" s="617"/>
      <c r="CF2" s="611" t="s">
        <v>65</v>
      </c>
      <c r="CG2" s="612"/>
      <c r="CH2" s="354"/>
      <c r="CI2" s="354"/>
      <c r="CJ2" s="354"/>
      <c r="CK2" s="368"/>
    </row>
    <row r="3" spans="1:115" ht="14.4">
      <c r="A3" s="369"/>
      <c r="B3" s="369"/>
      <c r="C3" s="369"/>
      <c r="D3" s="369"/>
      <c r="E3" s="369"/>
      <c r="F3" s="369"/>
      <c r="G3" s="369"/>
      <c r="H3" s="369"/>
      <c r="I3" s="369"/>
      <c r="J3" s="369"/>
      <c r="K3" s="368"/>
      <c r="L3" s="370"/>
      <c r="M3" s="368"/>
      <c r="N3" s="368"/>
      <c r="O3" s="368"/>
      <c r="P3" s="368"/>
      <c r="Q3" s="368"/>
      <c r="R3" s="369"/>
      <c r="S3" s="369"/>
      <c r="T3" s="369"/>
      <c r="U3" s="369"/>
      <c r="X3" s="369"/>
      <c r="Y3" s="369"/>
      <c r="Z3" s="369"/>
      <c r="AA3" s="369"/>
      <c r="AB3" s="369"/>
      <c r="AC3" s="369"/>
      <c r="AD3" s="369"/>
      <c r="AE3" s="369"/>
      <c r="AF3" s="369"/>
      <c r="AG3" s="369"/>
      <c r="AH3" s="370"/>
      <c r="AI3" s="368"/>
      <c r="AJ3" s="369"/>
      <c r="AK3" s="369"/>
      <c r="AL3" s="369"/>
      <c r="AM3" s="369"/>
      <c r="AN3" s="368"/>
      <c r="AO3" s="368"/>
      <c r="AP3" s="368"/>
      <c r="AQ3" s="368"/>
      <c r="AR3" s="369"/>
      <c r="AS3" s="369"/>
      <c r="AT3" s="369"/>
      <c r="AU3" s="369"/>
      <c r="AV3" s="369"/>
      <c r="AW3" s="369"/>
      <c r="AX3" s="369"/>
      <c r="AY3" s="369"/>
      <c r="AZ3" s="369"/>
      <c r="BA3" s="369"/>
      <c r="BB3" s="369"/>
      <c r="BC3" s="369"/>
      <c r="BD3" s="369"/>
      <c r="BE3" s="369"/>
      <c r="BF3" s="370"/>
      <c r="BG3" s="368"/>
      <c r="BH3" s="368"/>
      <c r="BI3" s="368"/>
      <c r="BJ3" s="368"/>
      <c r="BK3" s="368"/>
      <c r="BL3" s="369"/>
      <c r="BM3" s="369"/>
      <c r="BN3" s="369"/>
      <c r="BO3" s="369"/>
      <c r="BT3" s="369"/>
      <c r="BU3" s="369"/>
      <c r="BV3" s="369"/>
      <c r="BW3" s="369"/>
      <c r="BX3" s="369"/>
      <c r="BY3" s="369"/>
      <c r="BZ3" s="369"/>
      <c r="CA3" s="369"/>
      <c r="CB3" s="369"/>
      <c r="CC3" s="369"/>
      <c r="CD3" s="370"/>
      <c r="CE3" s="368"/>
      <c r="CF3" s="368"/>
      <c r="CG3" s="368"/>
      <c r="CH3" s="368"/>
      <c r="CI3" s="368"/>
      <c r="CJ3" s="369"/>
      <c r="CK3" s="369"/>
    </row>
    <row r="4" spans="1:115" ht="21">
      <c r="A4" s="616" t="s">
        <v>66</v>
      </c>
      <c r="B4" s="616"/>
      <c r="C4" s="622" t="s">
        <v>67</v>
      </c>
      <c r="D4" s="623"/>
      <c r="E4" s="623"/>
      <c r="F4" s="631"/>
      <c r="G4" s="371"/>
      <c r="H4" s="372"/>
      <c r="I4" s="372"/>
      <c r="J4" s="372"/>
      <c r="K4" s="369"/>
      <c r="L4" s="616" t="s">
        <v>68</v>
      </c>
      <c r="M4" s="616"/>
      <c r="N4" s="613" t="s">
        <v>117</v>
      </c>
      <c r="O4" s="614"/>
      <c r="P4" s="614"/>
      <c r="Q4" s="614"/>
      <c r="R4" s="614"/>
      <c r="S4" s="615"/>
      <c r="T4" s="368"/>
      <c r="U4" s="368"/>
      <c r="X4" s="616" t="s">
        <v>66</v>
      </c>
      <c r="Y4" s="616"/>
      <c r="Z4" s="622" t="s">
        <v>67</v>
      </c>
      <c r="AA4" s="623"/>
      <c r="AB4" s="623"/>
      <c r="AC4" s="623"/>
      <c r="AD4" s="372"/>
      <c r="AE4" s="372"/>
      <c r="AF4" s="372"/>
      <c r="AG4" s="369"/>
      <c r="AH4" s="616" t="s">
        <v>68</v>
      </c>
      <c r="AI4" s="616"/>
      <c r="AJ4" s="613" t="s">
        <v>117</v>
      </c>
      <c r="AK4" s="614"/>
      <c r="AL4" s="614"/>
      <c r="AM4" s="614"/>
      <c r="AN4" s="614"/>
      <c r="AO4" s="615"/>
      <c r="AP4" s="369"/>
      <c r="AQ4" s="369"/>
      <c r="AR4" s="369"/>
      <c r="AS4" s="369"/>
      <c r="AT4" s="369"/>
      <c r="AU4" s="616" t="s">
        <v>66</v>
      </c>
      <c r="AV4" s="616"/>
      <c r="AW4" s="620" t="s">
        <v>69</v>
      </c>
      <c r="AX4" s="621"/>
      <c r="AY4" s="621"/>
      <c r="AZ4" s="627"/>
      <c r="BA4" s="373"/>
      <c r="BB4" s="374"/>
      <c r="BC4" s="374"/>
      <c r="BD4" s="374"/>
      <c r="BE4" s="369"/>
      <c r="BF4" s="616" t="s">
        <v>68</v>
      </c>
      <c r="BG4" s="616"/>
      <c r="BH4" s="613" t="s">
        <v>117</v>
      </c>
      <c r="BI4" s="614"/>
      <c r="BJ4" s="614"/>
      <c r="BK4" s="614"/>
      <c r="BL4" s="614"/>
      <c r="BM4" s="615"/>
      <c r="BN4" s="369"/>
      <c r="BO4" s="369"/>
      <c r="BR4" s="616" t="s">
        <v>66</v>
      </c>
      <c r="BS4" s="616"/>
      <c r="BT4" s="620" t="s">
        <v>69</v>
      </c>
      <c r="BU4" s="621"/>
      <c r="BV4" s="621"/>
      <c r="BW4" s="621"/>
      <c r="BX4" s="373"/>
      <c r="BY4" s="374"/>
      <c r="BZ4" s="374"/>
      <c r="CC4" s="369"/>
      <c r="CD4" s="616" t="s">
        <v>68</v>
      </c>
      <c r="CE4" s="616"/>
      <c r="CF4" s="613" t="s">
        <v>117</v>
      </c>
      <c r="CG4" s="614"/>
      <c r="CH4" s="614"/>
      <c r="CI4" s="614"/>
      <c r="CJ4" s="614"/>
      <c r="CK4" s="615"/>
    </row>
    <row r="5" spans="1:115" ht="14.4">
      <c r="A5" s="369"/>
      <c r="B5" s="369"/>
      <c r="C5" s="369"/>
      <c r="D5" s="369"/>
      <c r="E5" s="369"/>
      <c r="F5" s="369"/>
      <c r="G5" s="369"/>
      <c r="H5" s="369"/>
      <c r="I5" s="369"/>
      <c r="J5" s="375"/>
      <c r="K5" s="375"/>
      <c r="L5" s="376"/>
      <c r="M5" s="375"/>
      <c r="N5" s="375"/>
      <c r="O5" s="375"/>
      <c r="P5" s="375"/>
      <c r="Q5" s="375"/>
      <c r="R5" s="375"/>
      <c r="S5" s="375"/>
      <c r="T5" s="375"/>
      <c r="U5" s="377"/>
      <c r="X5" s="368"/>
      <c r="Y5" s="368"/>
      <c r="Z5" s="368"/>
      <c r="AA5" s="369"/>
      <c r="AB5" s="369"/>
      <c r="AC5" s="369"/>
      <c r="AD5" s="369"/>
      <c r="AE5" s="368"/>
      <c r="AF5" s="368"/>
      <c r="AG5" s="368"/>
      <c r="AH5" s="369"/>
      <c r="AI5" s="369"/>
      <c r="AJ5" s="377"/>
      <c r="AK5" s="377"/>
      <c r="AL5" s="377"/>
      <c r="AM5" s="377"/>
      <c r="AN5" s="377"/>
      <c r="AO5" s="377"/>
      <c r="AP5" s="377"/>
      <c r="AQ5" s="377"/>
      <c r="AR5" s="375"/>
      <c r="AS5" s="375"/>
      <c r="AT5" s="375"/>
      <c r="AU5" s="375"/>
      <c r="AV5" s="377"/>
      <c r="AW5" s="377"/>
      <c r="AX5" s="369"/>
      <c r="AY5" s="369"/>
      <c r="AZ5" s="369"/>
      <c r="BA5" s="369"/>
      <c r="BB5" s="377"/>
      <c r="BC5" s="377"/>
      <c r="BD5" s="377"/>
      <c r="BF5" s="378"/>
      <c r="BG5" s="378"/>
      <c r="BH5" s="377"/>
      <c r="BI5" s="378"/>
      <c r="BN5" s="377"/>
      <c r="BO5" s="377"/>
      <c r="BP5" s="377"/>
      <c r="BQ5" s="377"/>
      <c r="BW5" s="369"/>
      <c r="BX5" s="369"/>
      <c r="BY5" s="369"/>
      <c r="BZ5" s="369"/>
      <c r="CA5" s="377"/>
      <c r="CB5" s="377"/>
      <c r="CC5" s="375"/>
      <c r="CD5" s="377"/>
      <c r="CE5" s="157"/>
      <c r="CF5" s="157"/>
    </row>
    <row r="7" spans="1:115" ht="14.4">
      <c r="BP7" s="368"/>
    </row>
    <row r="8" spans="1:115" ht="14.4">
      <c r="AL8" s="368"/>
      <c r="BP8" s="368"/>
    </row>
    <row r="9" spans="1:115" ht="14.4">
      <c r="AK9" s="369"/>
      <c r="AL9" s="368"/>
    </row>
    <row r="10" spans="1:115">
      <c r="AK10" s="369"/>
      <c r="AL10" s="369"/>
    </row>
    <row r="12" spans="1:115" ht="13.5" customHeight="1">
      <c r="A12" s="1"/>
      <c r="B12" s="516" t="s">
        <v>12</v>
      </c>
      <c r="C12" s="546"/>
      <c r="D12" s="594" t="s">
        <v>183</v>
      </c>
      <c r="E12" s="597" t="s">
        <v>103</v>
      </c>
      <c r="F12" s="604" t="s">
        <v>181</v>
      </c>
      <c r="G12" s="607" t="s">
        <v>184</v>
      </c>
      <c r="H12" s="628" t="s">
        <v>50</v>
      </c>
      <c r="I12" s="629"/>
      <c r="J12" s="630"/>
      <c r="K12" s="29" t="s">
        <v>29</v>
      </c>
      <c r="L12" s="30"/>
      <c r="M12" s="30"/>
      <c r="N12" s="30"/>
      <c r="O12" s="30"/>
      <c r="P12" s="30"/>
      <c r="Q12" s="30"/>
      <c r="R12" s="31"/>
      <c r="S12" s="30" t="s">
        <v>30</v>
      </c>
      <c r="T12" s="30"/>
      <c r="U12" s="30"/>
      <c r="V12" s="30"/>
      <c r="X12" s="1"/>
      <c r="Y12" s="516" t="s">
        <v>12</v>
      </c>
      <c r="Z12" s="546"/>
      <c r="AA12" s="594" t="str">
        <f>$D$12</f>
        <v>住基台帳人口(令和５年度)</v>
      </c>
      <c r="AB12" s="597" t="s">
        <v>103</v>
      </c>
      <c r="AC12" s="604" t="str">
        <f>$F$12</f>
        <v>受診者数(令和５年度中）</v>
      </c>
      <c r="AD12" s="607" t="str">
        <f>$G$12</f>
        <v>要精密検査者数(令和５年度中）</v>
      </c>
      <c r="AE12" s="628" t="s">
        <v>50</v>
      </c>
      <c r="AF12" s="629"/>
      <c r="AG12" s="630"/>
      <c r="AH12" s="29" t="s">
        <v>29</v>
      </c>
      <c r="AI12" s="30"/>
      <c r="AJ12" s="30"/>
      <c r="AK12" s="30"/>
      <c r="AL12" s="30"/>
      <c r="AM12" s="30"/>
      <c r="AN12" s="30"/>
      <c r="AO12" s="31"/>
      <c r="AP12" s="30" t="s">
        <v>30</v>
      </c>
      <c r="AQ12" s="30"/>
      <c r="AR12" s="30"/>
      <c r="AS12" s="30"/>
      <c r="AU12" s="1"/>
      <c r="AV12" s="516" t="s">
        <v>12</v>
      </c>
      <c r="AW12" s="546"/>
      <c r="AX12" s="594" t="str">
        <f>$D$12</f>
        <v>住基台帳人口(令和５年度)</v>
      </c>
      <c r="AY12" s="597" t="s">
        <v>151</v>
      </c>
      <c r="AZ12" s="604" t="str">
        <f>$F$12</f>
        <v>受診者数(令和５年度中）</v>
      </c>
      <c r="BA12" s="607" t="str">
        <f>$G$12</f>
        <v>要精密検査者数(令和５年度中）</v>
      </c>
      <c r="BB12" s="628" t="s">
        <v>152</v>
      </c>
      <c r="BC12" s="629"/>
      <c r="BD12" s="630"/>
      <c r="BE12" s="29" t="s">
        <v>29</v>
      </c>
      <c r="BF12" s="30"/>
      <c r="BG12" s="30"/>
      <c r="BH12" s="30"/>
      <c r="BI12" s="30"/>
      <c r="BJ12" s="30"/>
      <c r="BK12" s="30"/>
      <c r="BL12" s="31"/>
      <c r="BM12" s="30" t="s">
        <v>30</v>
      </c>
      <c r="BN12" s="30"/>
      <c r="BO12" s="30"/>
      <c r="BP12" s="30"/>
      <c r="BR12" s="1"/>
      <c r="BS12" s="516" t="s">
        <v>12</v>
      </c>
      <c r="BT12" s="546"/>
      <c r="BU12" s="594" t="str">
        <f>$D$12</f>
        <v>住基台帳人口(令和５年度)</v>
      </c>
      <c r="BV12" s="597" t="s">
        <v>151</v>
      </c>
      <c r="BW12" s="604" t="str">
        <f>$F$12</f>
        <v>受診者数(令和５年度中）</v>
      </c>
      <c r="BX12" s="607" t="str">
        <f>$G$12</f>
        <v>要精密検査者数(令和５年度中）</v>
      </c>
      <c r="BY12" s="628" t="s">
        <v>152</v>
      </c>
      <c r="BZ12" s="629"/>
      <c r="CA12" s="630"/>
      <c r="CB12" s="29" t="s">
        <v>29</v>
      </c>
      <c r="CC12" s="30"/>
      <c r="CD12" s="30"/>
      <c r="CE12" s="30"/>
      <c r="CF12" s="30"/>
      <c r="CG12" s="30"/>
      <c r="CH12" s="30"/>
      <c r="CI12" s="31"/>
      <c r="CJ12" s="30" t="s">
        <v>30</v>
      </c>
      <c r="CK12" s="30"/>
      <c r="CL12" s="30"/>
      <c r="CM12" s="30"/>
      <c r="CP12" s="588" t="s">
        <v>125</v>
      </c>
      <c r="CQ12" s="588"/>
      <c r="CR12" s="588"/>
      <c r="CS12" s="588"/>
      <c r="CT12" s="588"/>
      <c r="CU12" s="588"/>
      <c r="CV12" s="588"/>
      <c r="CW12" s="588"/>
      <c r="CX12" s="588"/>
      <c r="CY12" s="588"/>
      <c r="CZ12" s="588"/>
      <c r="DA12" s="588"/>
      <c r="DB12" s="588"/>
      <c r="DC12" s="588"/>
      <c r="DD12" s="588"/>
      <c r="DE12" s="588"/>
      <c r="DF12" s="588"/>
      <c r="DG12" s="588"/>
      <c r="DH12" s="588"/>
      <c r="DI12" s="588"/>
      <c r="DJ12" s="588"/>
      <c r="DK12" s="588"/>
    </row>
    <row r="13" spans="1:115" ht="13.5" customHeight="1">
      <c r="A13" s="5"/>
      <c r="B13" s="576"/>
      <c r="C13" s="577"/>
      <c r="D13" s="595"/>
      <c r="E13" s="598"/>
      <c r="F13" s="605"/>
      <c r="G13" s="608"/>
      <c r="H13" s="540" t="s">
        <v>185</v>
      </c>
      <c r="I13" s="54"/>
      <c r="J13" s="537" t="s">
        <v>187</v>
      </c>
      <c r="K13" s="33" t="s">
        <v>51</v>
      </c>
      <c r="L13" s="34"/>
      <c r="M13" s="34"/>
      <c r="N13" s="34"/>
      <c r="O13" s="34"/>
      <c r="P13" s="34"/>
      <c r="Q13" s="319"/>
      <c r="R13" s="35"/>
      <c r="S13" s="591" t="s">
        <v>32</v>
      </c>
      <c r="T13" s="543"/>
      <c r="U13" s="513" t="s">
        <v>33</v>
      </c>
      <c r="V13" s="543"/>
      <c r="X13" s="5"/>
      <c r="Y13" s="576"/>
      <c r="Z13" s="577"/>
      <c r="AA13" s="595"/>
      <c r="AB13" s="598"/>
      <c r="AC13" s="605"/>
      <c r="AD13" s="608"/>
      <c r="AE13" s="540" t="str">
        <f>$H$13</f>
        <v>検診時生検受診者数（令和５年度中）</v>
      </c>
      <c r="AF13" s="54"/>
      <c r="AG13" s="537" t="str">
        <f>$J$13</f>
        <v>検診時生検未受診のうち要再検査者数（令和５年度中）</v>
      </c>
      <c r="AH13" s="33" t="s">
        <v>51</v>
      </c>
      <c r="AI13" s="34"/>
      <c r="AJ13" s="34"/>
      <c r="AK13" s="34"/>
      <c r="AL13" s="34"/>
      <c r="AM13" s="34"/>
      <c r="AN13" s="319"/>
      <c r="AO13" s="35"/>
      <c r="AP13" s="591" t="s">
        <v>32</v>
      </c>
      <c r="AQ13" s="543"/>
      <c r="AR13" s="513" t="s">
        <v>33</v>
      </c>
      <c r="AS13" s="543"/>
      <c r="AU13" s="5"/>
      <c r="AV13" s="576"/>
      <c r="AW13" s="577"/>
      <c r="AX13" s="595"/>
      <c r="AY13" s="598"/>
      <c r="AZ13" s="605"/>
      <c r="BA13" s="608"/>
      <c r="BB13" s="540" t="str">
        <f>$H$13</f>
        <v>検診時生検受診者数（令和５年度中）</v>
      </c>
      <c r="BC13" s="54"/>
      <c r="BD13" s="537" t="str">
        <f>$J$13</f>
        <v>検診時生検未受診のうち要再検査者数（令和５年度中）</v>
      </c>
      <c r="BE13" s="33" t="s">
        <v>51</v>
      </c>
      <c r="BF13" s="34"/>
      <c r="BG13" s="34"/>
      <c r="BH13" s="34"/>
      <c r="BI13" s="34"/>
      <c r="BJ13" s="34"/>
      <c r="BK13" s="319"/>
      <c r="BL13" s="35"/>
      <c r="BM13" s="591" t="s">
        <v>32</v>
      </c>
      <c r="BN13" s="543"/>
      <c r="BO13" s="513" t="s">
        <v>33</v>
      </c>
      <c r="BP13" s="543"/>
      <c r="BR13" s="5"/>
      <c r="BS13" s="576"/>
      <c r="BT13" s="577"/>
      <c r="BU13" s="595"/>
      <c r="BV13" s="598"/>
      <c r="BW13" s="605"/>
      <c r="BX13" s="608"/>
      <c r="BY13" s="540" t="str">
        <f>$H$13</f>
        <v>検診時生検受診者数（令和５年度中）</v>
      </c>
      <c r="BZ13" s="54"/>
      <c r="CA13" s="537" t="str">
        <f>$J$13</f>
        <v>検診時生検未受診のうち要再検査者数（令和５年度中）</v>
      </c>
      <c r="CB13" s="33" t="s">
        <v>51</v>
      </c>
      <c r="CC13" s="34"/>
      <c r="CD13" s="34"/>
      <c r="CE13" s="34"/>
      <c r="CF13" s="34"/>
      <c r="CG13" s="34"/>
      <c r="CH13" s="319"/>
      <c r="CI13" s="35"/>
      <c r="CJ13" s="591" t="s">
        <v>32</v>
      </c>
      <c r="CK13" s="543"/>
      <c r="CL13" s="513" t="s">
        <v>33</v>
      </c>
      <c r="CM13" s="543"/>
      <c r="CP13" s="625"/>
      <c r="CQ13" s="625"/>
      <c r="CR13" s="625"/>
      <c r="CS13" s="625"/>
      <c r="CT13" s="625"/>
      <c r="CU13" s="625"/>
      <c r="CV13" s="625"/>
      <c r="CW13" s="625"/>
      <c r="CX13" s="625"/>
      <c r="CY13" s="625"/>
      <c r="CZ13" s="625"/>
      <c r="DA13" s="625"/>
      <c r="DB13" s="625"/>
      <c r="DC13" s="625"/>
      <c r="DD13" s="625"/>
      <c r="DE13" s="625"/>
      <c r="DF13" s="625"/>
      <c r="DG13" s="625"/>
      <c r="DH13" s="625"/>
      <c r="DI13" s="625"/>
      <c r="DJ13" s="625"/>
      <c r="DK13" s="625"/>
    </row>
    <row r="14" spans="1:115" ht="13.5" customHeight="1">
      <c r="A14" s="5"/>
      <c r="B14" s="576"/>
      <c r="C14" s="577"/>
      <c r="D14" s="595"/>
      <c r="E14" s="598"/>
      <c r="F14" s="605"/>
      <c r="G14" s="608"/>
      <c r="H14" s="587"/>
      <c r="I14" s="537" t="s">
        <v>186</v>
      </c>
      <c r="J14" s="538"/>
      <c r="K14" s="36"/>
      <c r="L14" s="513" t="s">
        <v>34</v>
      </c>
      <c r="M14" s="514"/>
      <c r="N14" s="514"/>
      <c r="O14" s="514"/>
      <c r="P14" s="543"/>
      <c r="Q14" s="538" t="s">
        <v>52</v>
      </c>
      <c r="R14" s="605" t="s">
        <v>53</v>
      </c>
      <c r="S14" s="600" t="s">
        <v>55</v>
      </c>
      <c r="T14" s="30"/>
      <c r="U14" s="540" t="s">
        <v>55</v>
      </c>
      <c r="V14" s="30"/>
      <c r="X14" s="5"/>
      <c r="Y14" s="576"/>
      <c r="Z14" s="577"/>
      <c r="AA14" s="595"/>
      <c r="AB14" s="598"/>
      <c r="AC14" s="605"/>
      <c r="AD14" s="608"/>
      <c r="AE14" s="587"/>
      <c r="AF14" s="537" t="str">
        <f>$I$14</f>
        <v>検診時生検受診のうち要再検査者数（令和５年度中）</v>
      </c>
      <c r="AG14" s="538"/>
      <c r="AH14" s="36"/>
      <c r="AI14" s="513" t="s">
        <v>34</v>
      </c>
      <c r="AJ14" s="514"/>
      <c r="AK14" s="514"/>
      <c r="AL14" s="514"/>
      <c r="AM14" s="543"/>
      <c r="AN14" s="538" t="s">
        <v>52</v>
      </c>
      <c r="AO14" s="605" t="s">
        <v>53</v>
      </c>
      <c r="AP14" s="600" t="s">
        <v>41</v>
      </c>
      <c r="AQ14" s="30"/>
      <c r="AR14" s="540" t="s">
        <v>41</v>
      </c>
      <c r="AS14" s="30"/>
      <c r="AU14" s="5"/>
      <c r="AV14" s="576"/>
      <c r="AW14" s="577"/>
      <c r="AX14" s="595"/>
      <c r="AY14" s="598"/>
      <c r="AZ14" s="605"/>
      <c r="BA14" s="608"/>
      <c r="BB14" s="587"/>
      <c r="BC14" s="537" t="str">
        <f>$I$14</f>
        <v>検診時生検受診のうち要再検査者数（令和５年度中）</v>
      </c>
      <c r="BD14" s="538"/>
      <c r="BE14" s="36"/>
      <c r="BF14" s="513" t="s">
        <v>34</v>
      </c>
      <c r="BG14" s="514"/>
      <c r="BH14" s="514"/>
      <c r="BI14" s="514"/>
      <c r="BJ14" s="543"/>
      <c r="BK14" s="538" t="s">
        <v>52</v>
      </c>
      <c r="BL14" s="605" t="s">
        <v>53</v>
      </c>
      <c r="BM14" s="600" t="s">
        <v>41</v>
      </c>
      <c r="BN14" s="30"/>
      <c r="BO14" s="540" t="s">
        <v>41</v>
      </c>
      <c r="BP14" s="30"/>
      <c r="BR14" s="5"/>
      <c r="BS14" s="576"/>
      <c r="BT14" s="577"/>
      <c r="BU14" s="595"/>
      <c r="BV14" s="598"/>
      <c r="BW14" s="605"/>
      <c r="BX14" s="608"/>
      <c r="BY14" s="587"/>
      <c r="BZ14" s="537" t="str">
        <f>$I$14</f>
        <v>検診時生検受診のうち要再検査者数（令和５年度中）</v>
      </c>
      <c r="CA14" s="538"/>
      <c r="CB14" s="36"/>
      <c r="CC14" s="513" t="s">
        <v>34</v>
      </c>
      <c r="CD14" s="514"/>
      <c r="CE14" s="514"/>
      <c r="CF14" s="514"/>
      <c r="CG14" s="543"/>
      <c r="CH14" s="538" t="s">
        <v>52</v>
      </c>
      <c r="CI14" s="605" t="s">
        <v>53</v>
      </c>
      <c r="CJ14" s="600" t="s">
        <v>41</v>
      </c>
      <c r="CK14" s="30"/>
      <c r="CL14" s="540" t="s">
        <v>41</v>
      </c>
      <c r="CM14" s="30"/>
      <c r="CP14" s="1"/>
      <c r="CQ14" s="516" t="s">
        <v>12</v>
      </c>
      <c r="CR14" s="546"/>
      <c r="CS14" s="594" t="str">
        <f>D12</f>
        <v>住基台帳人口(令和５年度)</v>
      </c>
      <c r="CT14" s="597" t="s">
        <v>103</v>
      </c>
      <c r="CU14" s="604" t="str">
        <f>F12</f>
        <v>受診者数(令和５年度中）</v>
      </c>
      <c r="CV14" s="607" t="str">
        <f>G12</f>
        <v>要精密検査者数(令和５年度中）</v>
      </c>
      <c r="CW14" s="628" t="s">
        <v>50</v>
      </c>
      <c r="CX14" s="629"/>
      <c r="CY14" s="630"/>
      <c r="CZ14" s="29" t="s">
        <v>29</v>
      </c>
      <c r="DA14" s="30"/>
      <c r="DB14" s="30"/>
      <c r="DC14" s="30"/>
      <c r="DD14" s="30"/>
      <c r="DE14" s="30"/>
      <c r="DF14" s="30"/>
      <c r="DG14" s="31"/>
      <c r="DH14" s="30" t="s">
        <v>30</v>
      </c>
      <c r="DI14" s="30"/>
      <c r="DJ14" s="30"/>
      <c r="DK14" s="30"/>
    </row>
    <row r="15" spans="1:115" ht="27" customHeight="1">
      <c r="A15" s="5"/>
      <c r="B15" s="576"/>
      <c r="C15" s="577"/>
      <c r="D15" s="595"/>
      <c r="E15" s="598"/>
      <c r="F15" s="605"/>
      <c r="G15" s="608"/>
      <c r="H15" s="587"/>
      <c r="I15" s="538"/>
      <c r="J15" s="538"/>
      <c r="K15" s="38"/>
      <c r="L15" s="39"/>
      <c r="M15" s="40"/>
      <c r="N15" s="41"/>
      <c r="O15" s="537" t="s">
        <v>35</v>
      </c>
      <c r="P15" s="537" t="s">
        <v>36</v>
      </c>
      <c r="Q15" s="538"/>
      <c r="R15" s="605"/>
      <c r="S15" s="601"/>
      <c r="T15" s="43"/>
      <c r="U15" s="587"/>
      <c r="V15" s="43"/>
      <c r="X15" s="5"/>
      <c r="Y15" s="576"/>
      <c r="Z15" s="577"/>
      <c r="AA15" s="595"/>
      <c r="AB15" s="598"/>
      <c r="AC15" s="605"/>
      <c r="AD15" s="608"/>
      <c r="AE15" s="587"/>
      <c r="AF15" s="538"/>
      <c r="AG15" s="538"/>
      <c r="AH15" s="38"/>
      <c r="AI15" s="39"/>
      <c r="AJ15" s="40"/>
      <c r="AK15" s="41"/>
      <c r="AL15" s="537" t="s">
        <v>35</v>
      </c>
      <c r="AM15" s="537" t="s">
        <v>36</v>
      </c>
      <c r="AN15" s="538"/>
      <c r="AO15" s="605"/>
      <c r="AP15" s="601"/>
      <c r="AQ15" s="43"/>
      <c r="AR15" s="587"/>
      <c r="AS15" s="43"/>
      <c r="AU15" s="5"/>
      <c r="AV15" s="576"/>
      <c r="AW15" s="577"/>
      <c r="AX15" s="595"/>
      <c r="AY15" s="598"/>
      <c r="AZ15" s="605"/>
      <c r="BA15" s="608"/>
      <c r="BB15" s="587"/>
      <c r="BC15" s="538"/>
      <c r="BD15" s="538"/>
      <c r="BE15" s="38"/>
      <c r="BF15" s="39"/>
      <c r="BG15" s="40"/>
      <c r="BH15" s="41"/>
      <c r="BI15" s="537" t="s">
        <v>35</v>
      </c>
      <c r="BJ15" s="537" t="s">
        <v>36</v>
      </c>
      <c r="BK15" s="538"/>
      <c r="BL15" s="605"/>
      <c r="BM15" s="601"/>
      <c r="BN15" s="43"/>
      <c r="BO15" s="587"/>
      <c r="BP15" s="43"/>
      <c r="BR15" s="5"/>
      <c r="BS15" s="576"/>
      <c r="BT15" s="577"/>
      <c r="BU15" s="595"/>
      <c r="BV15" s="598"/>
      <c r="BW15" s="605"/>
      <c r="BX15" s="608"/>
      <c r="BY15" s="587"/>
      <c r="BZ15" s="538"/>
      <c r="CA15" s="538"/>
      <c r="CB15" s="38"/>
      <c r="CC15" s="39"/>
      <c r="CD15" s="40"/>
      <c r="CE15" s="41"/>
      <c r="CF15" s="537" t="s">
        <v>35</v>
      </c>
      <c r="CG15" s="537" t="s">
        <v>36</v>
      </c>
      <c r="CH15" s="538"/>
      <c r="CI15" s="605"/>
      <c r="CJ15" s="601"/>
      <c r="CK15" s="43"/>
      <c r="CL15" s="587"/>
      <c r="CM15" s="43"/>
      <c r="CP15" s="5"/>
      <c r="CQ15" s="576"/>
      <c r="CR15" s="577"/>
      <c r="CS15" s="595"/>
      <c r="CT15" s="598"/>
      <c r="CU15" s="605"/>
      <c r="CV15" s="608"/>
      <c r="CW15" s="540" t="str">
        <f>H13</f>
        <v>検診時生検受診者数（令和５年度中）</v>
      </c>
      <c r="CX15" s="54"/>
      <c r="CY15" s="537" t="str">
        <f>J13</f>
        <v>検診時生検未受診のうち要再検査者数（令和５年度中）</v>
      </c>
      <c r="CZ15" s="33" t="s">
        <v>51</v>
      </c>
      <c r="DA15" s="34"/>
      <c r="DB15" s="34"/>
      <c r="DC15" s="34"/>
      <c r="DD15" s="34"/>
      <c r="DE15" s="34"/>
      <c r="DF15" s="319"/>
      <c r="DG15" s="35"/>
      <c r="DH15" s="591" t="s">
        <v>32</v>
      </c>
      <c r="DI15" s="543"/>
      <c r="DJ15" s="513" t="s">
        <v>33</v>
      </c>
      <c r="DK15" s="543"/>
    </row>
    <row r="16" spans="1:115" ht="27" customHeight="1">
      <c r="A16" s="5"/>
      <c r="B16" s="576"/>
      <c r="C16" s="577"/>
      <c r="D16" s="595"/>
      <c r="E16" s="598"/>
      <c r="F16" s="605"/>
      <c r="G16" s="608"/>
      <c r="H16" s="587"/>
      <c r="I16" s="538"/>
      <c r="J16" s="538"/>
      <c r="K16" s="603" t="s">
        <v>54</v>
      </c>
      <c r="L16" s="603" t="s">
        <v>40</v>
      </c>
      <c r="M16" s="44"/>
      <c r="N16" s="43"/>
      <c r="O16" s="538"/>
      <c r="P16" s="538"/>
      <c r="Q16" s="538"/>
      <c r="R16" s="605"/>
      <c r="S16" s="601"/>
      <c r="T16" s="537" t="s">
        <v>56</v>
      </c>
      <c r="U16" s="587"/>
      <c r="V16" s="537" t="s">
        <v>61</v>
      </c>
      <c r="X16" s="5"/>
      <c r="Y16" s="576"/>
      <c r="Z16" s="577"/>
      <c r="AA16" s="595"/>
      <c r="AB16" s="598"/>
      <c r="AC16" s="605"/>
      <c r="AD16" s="608"/>
      <c r="AE16" s="587"/>
      <c r="AF16" s="538"/>
      <c r="AG16" s="538"/>
      <c r="AH16" s="603" t="s">
        <v>39</v>
      </c>
      <c r="AI16" s="603" t="s">
        <v>40</v>
      </c>
      <c r="AJ16" s="44"/>
      <c r="AK16" s="43"/>
      <c r="AL16" s="538"/>
      <c r="AM16" s="538"/>
      <c r="AN16" s="538"/>
      <c r="AO16" s="605"/>
      <c r="AP16" s="601"/>
      <c r="AQ16" s="537" t="s">
        <v>42</v>
      </c>
      <c r="AR16" s="587"/>
      <c r="AS16" s="537" t="s">
        <v>61</v>
      </c>
      <c r="AU16" s="5"/>
      <c r="AV16" s="576"/>
      <c r="AW16" s="577"/>
      <c r="AX16" s="595"/>
      <c r="AY16" s="598"/>
      <c r="AZ16" s="605"/>
      <c r="BA16" s="608"/>
      <c r="BB16" s="587"/>
      <c r="BC16" s="538"/>
      <c r="BD16" s="538"/>
      <c r="BE16" s="603" t="s">
        <v>39</v>
      </c>
      <c r="BF16" s="603" t="s">
        <v>40</v>
      </c>
      <c r="BG16" s="44"/>
      <c r="BH16" s="43"/>
      <c r="BI16" s="538"/>
      <c r="BJ16" s="538"/>
      <c r="BK16" s="538"/>
      <c r="BL16" s="605"/>
      <c r="BM16" s="601"/>
      <c r="BN16" s="537" t="s">
        <v>42</v>
      </c>
      <c r="BO16" s="587"/>
      <c r="BP16" s="537" t="s">
        <v>61</v>
      </c>
      <c r="BR16" s="5"/>
      <c r="BS16" s="576"/>
      <c r="BT16" s="577"/>
      <c r="BU16" s="595"/>
      <c r="BV16" s="598"/>
      <c r="BW16" s="605"/>
      <c r="BX16" s="608"/>
      <c r="BY16" s="587"/>
      <c r="BZ16" s="538"/>
      <c r="CA16" s="538"/>
      <c r="CB16" s="603" t="s">
        <v>39</v>
      </c>
      <c r="CC16" s="603" t="s">
        <v>40</v>
      </c>
      <c r="CD16" s="44"/>
      <c r="CE16" s="43"/>
      <c r="CF16" s="538"/>
      <c r="CG16" s="538"/>
      <c r="CH16" s="538"/>
      <c r="CI16" s="605"/>
      <c r="CJ16" s="601"/>
      <c r="CK16" s="537" t="s">
        <v>42</v>
      </c>
      <c r="CL16" s="587"/>
      <c r="CM16" s="537" t="s">
        <v>61</v>
      </c>
      <c r="CP16" s="5"/>
      <c r="CQ16" s="576"/>
      <c r="CR16" s="577"/>
      <c r="CS16" s="595"/>
      <c r="CT16" s="598"/>
      <c r="CU16" s="605"/>
      <c r="CV16" s="608"/>
      <c r="CW16" s="587"/>
      <c r="CX16" s="537" t="str">
        <f>I14</f>
        <v>検診時生検受診のうち要再検査者数（令和５年度中）</v>
      </c>
      <c r="CY16" s="538"/>
      <c r="CZ16" s="36"/>
      <c r="DA16" s="513" t="s">
        <v>34</v>
      </c>
      <c r="DB16" s="514"/>
      <c r="DC16" s="514"/>
      <c r="DD16" s="514"/>
      <c r="DE16" s="543"/>
      <c r="DF16" s="538" t="s">
        <v>52</v>
      </c>
      <c r="DG16" s="605" t="s">
        <v>53</v>
      </c>
      <c r="DH16" s="600" t="s">
        <v>41</v>
      </c>
      <c r="DI16" s="30"/>
      <c r="DJ16" s="540" t="s">
        <v>41</v>
      </c>
      <c r="DK16" s="30"/>
    </row>
    <row r="17" spans="1:115">
      <c r="A17" s="5"/>
      <c r="B17" s="576"/>
      <c r="C17" s="577"/>
      <c r="D17" s="595"/>
      <c r="E17" s="598"/>
      <c r="F17" s="605"/>
      <c r="G17" s="608"/>
      <c r="H17" s="587"/>
      <c r="I17" s="538"/>
      <c r="J17" s="538"/>
      <c r="K17" s="603"/>
      <c r="L17" s="603"/>
      <c r="M17" s="18" t="s">
        <v>43</v>
      </c>
      <c r="N17" s="316" t="s">
        <v>44</v>
      </c>
      <c r="O17" s="538"/>
      <c r="P17" s="538"/>
      <c r="Q17" s="538"/>
      <c r="R17" s="605"/>
      <c r="S17" s="601"/>
      <c r="T17" s="538"/>
      <c r="U17" s="587"/>
      <c r="V17" s="538"/>
      <c r="X17" s="5"/>
      <c r="Y17" s="576"/>
      <c r="Z17" s="577"/>
      <c r="AA17" s="595"/>
      <c r="AB17" s="598"/>
      <c r="AC17" s="605"/>
      <c r="AD17" s="608"/>
      <c r="AE17" s="587"/>
      <c r="AF17" s="538"/>
      <c r="AG17" s="538"/>
      <c r="AH17" s="603"/>
      <c r="AI17" s="603"/>
      <c r="AJ17" s="18" t="s">
        <v>43</v>
      </c>
      <c r="AK17" s="316" t="s">
        <v>44</v>
      </c>
      <c r="AL17" s="538"/>
      <c r="AM17" s="538"/>
      <c r="AN17" s="538"/>
      <c r="AO17" s="605"/>
      <c r="AP17" s="601"/>
      <c r="AQ17" s="538"/>
      <c r="AR17" s="587"/>
      <c r="AS17" s="538"/>
      <c r="AU17" s="5"/>
      <c r="AV17" s="576"/>
      <c r="AW17" s="577"/>
      <c r="AX17" s="595"/>
      <c r="AY17" s="598"/>
      <c r="AZ17" s="605"/>
      <c r="BA17" s="608"/>
      <c r="BB17" s="587"/>
      <c r="BC17" s="538"/>
      <c r="BD17" s="538"/>
      <c r="BE17" s="603"/>
      <c r="BF17" s="603"/>
      <c r="BG17" s="18" t="s">
        <v>43</v>
      </c>
      <c r="BH17" s="316" t="s">
        <v>44</v>
      </c>
      <c r="BI17" s="538"/>
      <c r="BJ17" s="538"/>
      <c r="BK17" s="538"/>
      <c r="BL17" s="605"/>
      <c r="BM17" s="601"/>
      <c r="BN17" s="538"/>
      <c r="BO17" s="587"/>
      <c r="BP17" s="538"/>
      <c r="BR17" s="5"/>
      <c r="BS17" s="576"/>
      <c r="BT17" s="577"/>
      <c r="BU17" s="595"/>
      <c r="BV17" s="598"/>
      <c r="BW17" s="605"/>
      <c r="BX17" s="608"/>
      <c r="BY17" s="587"/>
      <c r="BZ17" s="538"/>
      <c r="CA17" s="538"/>
      <c r="CB17" s="603"/>
      <c r="CC17" s="603"/>
      <c r="CD17" s="18" t="s">
        <v>43</v>
      </c>
      <c r="CE17" s="316" t="s">
        <v>44</v>
      </c>
      <c r="CF17" s="538"/>
      <c r="CG17" s="538"/>
      <c r="CH17" s="538"/>
      <c r="CI17" s="605"/>
      <c r="CJ17" s="601"/>
      <c r="CK17" s="538"/>
      <c r="CL17" s="587"/>
      <c r="CM17" s="538"/>
      <c r="CP17" s="5"/>
      <c r="CQ17" s="576"/>
      <c r="CR17" s="577"/>
      <c r="CS17" s="595"/>
      <c r="CT17" s="598"/>
      <c r="CU17" s="605"/>
      <c r="CV17" s="608"/>
      <c r="CW17" s="587"/>
      <c r="CX17" s="538"/>
      <c r="CY17" s="538"/>
      <c r="CZ17" s="38"/>
      <c r="DA17" s="39"/>
      <c r="DB17" s="40"/>
      <c r="DC17" s="41"/>
      <c r="DD17" s="537" t="s">
        <v>35</v>
      </c>
      <c r="DE17" s="537" t="s">
        <v>36</v>
      </c>
      <c r="DF17" s="538"/>
      <c r="DG17" s="605"/>
      <c r="DH17" s="601"/>
      <c r="DI17" s="43"/>
      <c r="DJ17" s="587"/>
      <c r="DK17" s="43"/>
    </row>
    <row r="18" spans="1:115">
      <c r="A18" s="5"/>
      <c r="B18" s="576"/>
      <c r="C18" s="577"/>
      <c r="D18" s="595"/>
      <c r="E18" s="598"/>
      <c r="F18" s="605"/>
      <c r="G18" s="608"/>
      <c r="H18" s="587"/>
      <c r="I18" s="538"/>
      <c r="J18" s="538"/>
      <c r="K18" s="324"/>
      <c r="L18" s="603"/>
      <c r="M18" s="18" t="s">
        <v>45</v>
      </c>
      <c r="N18" s="325" t="s">
        <v>46</v>
      </c>
      <c r="O18" s="538"/>
      <c r="P18" s="538"/>
      <c r="Q18" s="538"/>
      <c r="R18" s="605"/>
      <c r="S18" s="601"/>
      <c r="T18" s="538"/>
      <c r="U18" s="587"/>
      <c r="V18" s="538"/>
      <c r="X18" s="5"/>
      <c r="Y18" s="576"/>
      <c r="Z18" s="577"/>
      <c r="AA18" s="595"/>
      <c r="AB18" s="598"/>
      <c r="AC18" s="605"/>
      <c r="AD18" s="608"/>
      <c r="AE18" s="587"/>
      <c r="AF18" s="538"/>
      <c r="AG18" s="538"/>
      <c r="AH18" s="324"/>
      <c r="AI18" s="603"/>
      <c r="AJ18" s="18" t="s">
        <v>45</v>
      </c>
      <c r="AK18" s="325" t="s">
        <v>46</v>
      </c>
      <c r="AL18" s="538"/>
      <c r="AM18" s="538"/>
      <c r="AN18" s="538"/>
      <c r="AO18" s="605"/>
      <c r="AP18" s="601"/>
      <c r="AQ18" s="538"/>
      <c r="AR18" s="587"/>
      <c r="AS18" s="538"/>
      <c r="AU18" s="5"/>
      <c r="AV18" s="576"/>
      <c r="AW18" s="577"/>
      <c r="AX18" s="595"/>
      <c r="AY18" s="598"/>
      <c r="AZ18" s="605"/>
      <c r="BA18" s="608"/>
      <c r="BB18" s="587"/>
      <c r="BC18" s="538"/>
      <c r="BD18" s="538"/>
      <c r="BE18" s="324"/>
      <c r="BF18" s="603"/>
      <c r="BG18" s="18" t="s">
        <v>45</v>
      </c>
      <c r="BH18" s="325" t="s">
        <v>46</v>
      </c>
      <c r="BI18" s="538"/>
      <c r="BJ18" s="538"/>
      <c r="BK18" s="538"/>
      <c r="BL18" s="605"/>
      <c r="BM18" s="601"/>
      <c r="BN18" s="538"/>
      <c r="BO18" s="587"/>
      <c r="BP18" s="538"/>
      <c r="BR18" s="5"/>
      <c r="BS18" s="576"/>
      <c r="BT18" s="577"/>
      <c r="BU18" s="595"/>
      <c r="BV18" s="598"/>
      <c r="BW18" s="605"/>
      <c r="BX18" s="608"/>
      <c r="BY18" s="587"/>
      <c r="BZ18" s="538"/>
      <c r="CA18" s="538"/>
      <c r="CB18" s="324"/>
      <c r="CC18" s="603"/>
      <c r="CD18" s="18" t="s">
        <v>45</v>
      </c>
      <c r="CE18" s="325" t="s">
        <v>46</v>
      </c>
      <c r="CF18" s="538"/>
      <c r="CG18" s="538"/>
      <c r="CH18" s="538"/>
      <c r="CI18" s="605"/>
      <c r="CJ18" s="601"/>
      <c r="CK18" s="538"/>
      <c r="CL18" s="587"/>
      <c r="CM18" s="538"/>
      <c r="CP18" s="5"/>
      <c r="CQ18" s="576"/>
      <c r="CR18" s="577"/>
      <c r="CS18" s="595"/>
      <c r="CT18" s="598"/>
      <c r="CU18" s="605"/>
      <c r="CV18" s="608"/>
      <c r="CW18" s="587"/>
      <c r="CX18" s="538"/>
      <c r="CY18" s="538"/>
      <c r="CZ18" s="603" t="s">
        <v>39</v>
      </c>
      <c r="DA18" s="603" t="s">
        <v>40</v>
      </c>
      <c r="DB18" s="44"/>
      <c r="DC18" s="43"/>
      <c r="DD18" s="538"/>
      <c r="DE18" s="538"/>
      <c r="DF18" s="538"/>
      <c r="DG18" s="605"/>
      <c r="DH18" s="601"/>
      <c r="DI18" s="537" t="s">
        <v>42</v>
      </c>
      <c r="DJ18" s="587"/>
      <c r="DK18" s="537" t="s">
        <v>61</v>
      </c>
    </row>
    <row r="19" spans="1:115">
      <c r="A19" s="5"/>
      <c r="B19" s="576"/>
      <c r="C19" s="577"/>
      <c r="D19" s="595"/>
      <c r="E19" s="598"/>
      <c r="F19" s="605"/>
      <c r="G19" s="608"/>
      <c r="H19" s="587"/>
      <c r="I19" s="538"/>
      <c r="J19" s="538"/>
      <c r="K19" s="324"/>
      <c r="L19" s="603"/>
      <c r="M19" s="18" t="s">
        <v>44</v>
      </c>
      <c r="N19" s="325" t="s">
        <v>47</v>
      </c>
      <c r="O19" s="538"/>
      <c r="P19" s="538"/>
      <c r="Q19" s="538"/>
      <c r="R19" s="605"/>
      <c r="S19" s="601"/>
      <c r="T19" s="538"/>
      <c r="U19" s="587"/>
      <c r="V19" s="538"/>
      <c r="X19" s="5"/>
      <c r="Y19" s="576"/>
      <c r="Z19" s="577"/>
      <c r="AA19" s="595"/>
      <c r="AB19" s="598"/>
      <c r="AC19" s="605"/>
      <c r="AD19" s="608"/>
      <c r="AE19" s="587"/>
      <c r="AF19" s="538"/>
      <c r="AG19" s="538"/>
      <c r="AH19" s="324"/>
      <c r="AI19" s="603"/>
      <c r="AJ19" s="18" t="s">
        <v>44</v>
      </c>
      <c r="AK19" s="325" t="s">
        <v>47</v>
      </c>
      <c r="AL19" s="538"/>
      <c r="AM19" s="538"/>
      <c r="AN19" s="538"/>
      <c r="AO19" s="605"/>
      <c r="AP19" s="601"/>
      <c r="AQ19" s="538"/>
      <c r="AR19" s="587"/>
      <c r="AS19" s="538"/>
      <c r="AU19" s="5"/>
      <c r="AV19" s="576"/>
      <c r="AW19" s="577"/>
      <c r="AX19" s="595"/>
      <c r="AY19" s="598"/>
      <c r="AZ19" s="605"/>
      <c r="BA19" s="608"/>
      <c r="BB19" s="587"/>
      <c r="BC19" s="538"/>
      <c r="BD19" s="538"/>
      <c r="BE19" s="324"/>
      <c r="BF19" s="603"/>
      <c r="BG19" s="18" t="s">
        <v>44</v>
      </c>
      <c r="BH19" s="325" t="s">
        <v>47</v>
      </c>
      <c r="BI19" s="538"/>
      <c r="BJ19" s="538"/>
      <c r="BK19" s="538"/>
      <c r="BL19" s="605"/>
      <c r="BM19" s="601"/>
      <c r="BN19" s="538"/>
      <c r="BO19" s="587"/>
      <c r="BP19" s="538"/>
      <c r="BR19" s="5"/>
      <c r="BS19" s="576"/>
      <c r="BT19" s="577"/>
      <c r="BU19" s="595"/>
      <c r="BV19" s="598"/>
      <c r="BW19" s="605"/>
      <c r="BX19" s="608"/>
      <c r="BY19" s="587"/>
      <c r="BZ19" s="538"/>
      <c r="CA19" s="538"/>
      <c r="CB19" s="324"/>
      <c r="CC19" s="603"/>
      <c r="CD19" s="18" t="s">
        <v>44</v>
      </c>
      <c r="CE19" s="325" t="s">
        <v>47</v>
      </c>
      <c r="CF19" s="538"/>
      <c r="CG19" s="538"/>
      <c r="CH19" s="538"/>
      <c r="CI19" s="605"/>
      <c r="CJ19" s="601"/>
      <c r="CK19" s="538"/>
      <c r="CL19" s="587"/>
      <c r="CM19" s="538"/>
      <c r="CP19" s="5"/>
      <c r="CQ19" s="576"/>
      <c r="CR19" s="577"/>
      <c r="CS19" s="595"/>
      <c r="CT19" s="598"/>
      <c r="CU19" s="605"/>
      <c r="CV19" s="608"/>
      <c r="CW19" s="587"/>
      <c r="CX19" s="538"/>
      <c r="CY19" s="538"/>
      <c r="CZ19" s="603"/>
      <c r="DA19" s="603"/>
      <c r="DB19" s="18" t="s">
        <v>43</v>
      </c>
      <c r="DC19" s="316" t="s">
        <v>44</v>
      </c>
      <c r="DD19" s="538"/>
      <c r="DE19" s="538"/>
      <c r="DF19" s="538"/>
      <c r="DG19" s="605"/>
      <c r="DH19" s="601"/>
      <c r="DI19" s="538"/>
      <c r="DJ19" s="587"/>
      <c r="DK19" s="538"/>
    </row>
    <row r="20" spans="1:115">
      <c r="A20" s="5"/>
      <c r="B20" s="576"/>
      <c r="C20" s="577"/>
      <c r="D20" s="595"/>
      <c r="E20" s="598"/>
      <c r="F20" s="605"/>
      <c r="G20" s="608"/>
      <c r="H20" s="587"/>
      <c r="I20" s="538"/>
      <c r="J20" s="538"/>
      <c r="K20" s="324"/>
      <c r="L20" s="42"/>
      <c r="M20" s="18"/>
      <c r="N20" s="325"/>
      <c r="O20" s="325"/>
      <c r="P20" s="325"/>
      <c r="Q20" s="325"/>
      <c r="R20" s="321"/>
      <c r="S20" s="601"/>
      <c r="T20" s="538"/>
      <c r="U20" s="587"/>
      <c r="V20" s="538"/>
      <c r="X20" s="5"/>
      <c r="Y20" s="576"/>
      <c r="Z20" s="577"/>
      <c r="AA20" s="595"/>
      <c r="AB20" s="598"/>
      <c r="AC20" s="605"/>
      <c r="AD20" s="608"/>
      <c r="AE20" s="587"/>
      <c r="AF20" s="538"/>
      <c r="AG20" s="538"/>
      <c r="AH20" s="324"/>
      <c r="AI20" s="42"/>
      <c r="AJ20" s="18"/>
      <c r="AK20" s="325"/>
      <c r="AL20" s="325"/>
      <c r="AM20" s="325"/>
      <c r="AN20" s="325"/>
      <c r="AO20" s="321"/>
      <c r="AP20" s="601"/>
      <c r="AQ20" s="538"/>
      <c r="AR20" s="587"/>
      <c r="AS20" s="538"/>
      <c r="AU20" s="5"/>
      <c r="AV20" s="576"/>
      <c r="AW20" s="577"/>
      <c r="AX20" s="595"/>
      <c r="AY20" s="598"/>
      <c r="AZ20" s="605"/>
      <c r="BA20" s="608"/>
      <c r="BB20" s="587"/>
      <c r="BC20" s="538"/>
      <c r="BD20" s="538"/>
      <c r="BE20" s="324"/>
      <c r="BF20" s="42"/>
      <c r="BG20" s="18"/>
      <c r="BH20" s="325"/>
      <c r="BI20" s="325"/>
      <c r="BJ20" s="325"/>
      <c r="BK20" s="325"/>
      <c r="BL20" s="321"/>
      <c r="BM20" s="601"/>
      <c r="BN20" s="538"/>
      <c r="BO20" s="587"/>
      <c r="BP20" s="538"/>
      <c r="BR20" s="5"/>
      <c r="BS20" s="576"/>
      <c r="BT20" s="577"/>
      <c r="BU20" s="595"/>
      <c r="BV20" s="598"/>
      <c r="BW20" s="605"/>
      <c r="BX20" s="608"/>
      <c r="BY20" s="587"/>
      <c r="BZ20" s="538"/>
      <c r="CA20" s="538"/>
      <c r="CB20" s="324"/>
      <c r="CC20" s="42"/>
      <c r="CD20" s="18"/>
      <c r="CE20" s="325"/>
      <c r="CF20" s="325"/>
      <c r="CG20" s="325"/>
      <c r="CH20" s="325"/>
      <c r="CI20" s="321"/>
      <c r="CJ20" s="601"/>
      <c r="CK20" s="538"/>
      <c r="CL20" s="587"/>
      <c r="CM20" s="538"/>
      <c r="CP20" s="5"/>
      <c r="CQ20" s="576"/>
      <c r="CR20" s="577"/>
      <c r="CS20" s="595"/>
      <c r="CT20" s="598"/>
      <c r="CU20" s="605"/>
      <c r="CV20" s="608"/>
      <c r="CW20" s="587"/>
      <c r="CX20" s="538"/>
      <c r="CY20" s="538"/>
      <c r="CZ20" s="324"/>
      <c r="DA20" s="603"/>
      <c r="DB20" s="18" t="s">
        <v>45</v>
      </c>
      <c r="DC20" s="325" t="s">
        <v>46</v>
      </c>
      <c r="DD20" s="538"/>
      <c r="DE20" s="538"/>
      <c r="DF20" s="538"/>
      <c r="DG20" s="605"/>
      <c r="DH20" s="601"/>
      <c r="DI20" s="538"/>
      <c r="DJ20" s="587"/>
      <c r="DK20" s="538"/>
    </row>
    <row r="21" spans="1:115" ht="13.8" thickBot="1">
      <c r="A21" s="21"/>
      <c r="B21" s="518"/>
      <c r="C21" s="578"/>
      <c r="D21" s="596"/>
      <c r="E21" s="599"/>
      <c r="F21" s="606"/>
      <c r="G21" s="608"/>
      <c r="H21" s="587"/>
      <c r="I21" s="538"/>
      <c r="J21" s="538"/>
      <c r="K21" s="234"/>
      <c r="L21" s="234"/>
      <c r="M21" s="234"/>
      <c r="N21" s="234"/>
      <c r="O21" s="234"/>
      <c r="P21" s="234"/>
      <c r="Q21" s="234"/>
      <c r="R21" s="235"/>
      <c r="S21" s="601"/>
      <c r="T21" s="538"/>
      <c r="U21" s="234"/>
      <c r="V21" s="538"/>
      <c r="X21" s="21"/>
      <c r="Y21" s="518"/>
      <c r="Z21" s="578"/>
      <c r="AA21" s="596"/>
      <c r="AB21" s="599"/>
      <c r="AC21" s="606"/>
      <c r="AD21" s="609"/>
      <c r="AE21" s="541"/>
      <c r="AF21" s="539"/>
      <c r="AG21" s="539"/>
      <c r="AH21" s="56"/>
      <c r="AI21" s="56"/>
      <c r="AJ21" s="56"/>
      <c r="AK21" s="56"/>
      <c r="AL21" s="56"/>
      <c r="AM21" s="56"/>
      <c r="AN21" s="56"/>
      <c r="AO21" s="55"/>
      <c r="AP21" s="602"/>
      <c r="AQ21" s="539"/>
      <c r="AR21" s="56"/>
      <c r="AS21" s="539"/>
      <c r="AU21" s="21"/>
      <c r="AV21" s="518"/>
      <c r="AW21" s="578"/>
      <c r="AX21" s="596"/>
      <c r="AY21" s="599"/>
      <c r="AZ21" s="606"/>
      <c r="BA21" s="609"/>
      <c r="BB21" s="541"/>
      <c r="BC21" s="539"/>
      <c r="BD21" s="539"/>
      <c r="BE21" s="56"/>
      <c r="BF21" s="56"/>
      <c r="BG21" s="56"/>
      <c r="BH21" s="56"/>
      <c r="BI21" s="56"/>
      <c r="BJ21" s="56"/>
      <c r="BK21" s="56"/>
      <c r="BL21" s="55"/>
      <c r="BM21" s="602"/>
      <c r="BN21" s="539"/>
      <c r="BO21" s="56"/>
      <c r="BP21" s="539"/>
      <c r="BR21" s="21"/>
      <c r="BS21" s="518"/>
      <c r="BT21" s="578"/>
      <c r="BU21" s="596"/>
      <c r="BV21" s="599"/>
      <c r="BW21" s="606"/>
      <c r="BX21" s="609"/>
      <c r="BY21" s="541"/>
      <c r="BZ21" s="539"/>
      <c r="CA21" s="539"/>
      <c r="CB21" s="56"/>
      <c r="CC21" s="56"/>
      <c r="CD21" s="56"/>
      <c r="CE21" s="56"/>
      <c r="CF21" s="56"/>
      <c r="CG21" s="56"/>
      <c r="CH21" s="56"/>
      <c r="CI21" s="55"/>
      <c r="CJ21" s="602"/>
      <c r="CK21" s="539"/>
      <c r="CL21" s="56"/>
      <c r="CM21" s="539"/>
      <c r="CP21" s="5"/>
      <c r="CQ21" s="576"/>
      <c r="CR21" s="577"/>
      <c r="CS21" s="595"/>
      <c r="CT21" s="598"/>
      <c r="CU21" s="605"/>
      <c r="CV21" s="608"/>
      <c r="CW21" s="587"/>
      <c r="CX21" s="538"/>
      <c r="CY21" s="538"/>
      <c r="CZ21" s="324"/>
      <c r="DA21" s="603"/>
      <c r="DB21" s="18" t="s">
        <v>44</v>
      </c>
      <c r="DC21" s="325" t="s">
        <v>47</v>
      </c>
      <c r="DD21" s="538"/>
      <c r="DE21" s="538"/>
      <c r="DF21" s="538"/>
      <c r="DG21" s="605"/>
      <c r="DH21" s="601"/>
      <c r="DI21" s="538"/>
      <c r="DJ21" s="587"/>
      <c r="DK21" s="538"/>
    </row>
    <row r="22" spans="1:115" ht="13.8" thickTop="1">
      <c r="A22" s="537" t="s">
        <v>15</v>
      </c>
      <c r="B22" s="540" t="s">
        <v>16</v>
      </c>
      <c r="C22" s="579"/>
      <c r="D22" s="84"/>
      <c r="E22" s="84"/>
      <c r="F22" s="397"/>
      <c r="G22" s="268"/>
      <c r="H22" s="198"/>
      <c r="I22" s="198"/>
      <c r="J22" s="198"/>
      <c r="K22" s="197"/>
      <c r="L22" s="197"/>
      <c r="M22" s="197"/>
      <c r="N22" s="197"/>
      <c r="O22" s="197"/>
      <c r="P22" s="197"/>
      <c r="Q22" s="197"/>
      <c r="R22" s="269"/>
      <c r="S22" s="198"/>
      <c r="T22" s="197"/>
      <c r="U22" s="197"/>
      <c r="V22" s="199"/>
      <c r="X22" s="537" t="s">
        <v>15</v>
      </c>
      <c r="Y22" s="540" t="s">
        <v>16</v>
      </c>
      <c r="Z22" s="579"/>
      <c r="AA22" s="84"/>
      <c r="AB22" s="295"/>
      <c r="AC22" s="397"/>
      <c r="AD22" s="268"/>
      <c r="AE22" s="198"/>
      <c r="AF22" s="198"/>
      <c r="AG22" s="198"/>
      <c r="AH22" s="197"/>
      <c r="AI22" s="197"/>
      <c r="AJ22" s="197"/>
      <c r="AK22" s="197"/>
      <c r="AL22" s="197"/>
      <c r="AM22" s="197"/>
      <c r="AN22" s="197"/>
      <c r="AO22" s="269"/>
      <c r="AP22" s="198"/>
      <c r="AQ22" s="197"/>
      <c r="AR22" s="197"/>
      <c r="AS22" s="199"/>
      <c r="AU22" s="537" t="s">
        <v>15</v>
      </c>
      <c r="AV22" s="540" t="s">
        <v>16</v>
      </c>
      <c r="AW22" s="579"/>
      <c r="AX22" s="295"/>
      <c r="AY22" s="295"/>
      <c r="AZ22" s="397"/>
      <c r="BA22" s="268"/>
      <c r="BB22" s="198"/>
      <c r="BC22" s="198"/>
      <c r="BD22" s="198"/>
      <c r="BE22" s="197"/>
      <c r="BF22" s="197"/>
      <c r="BG22" s="197"/>
      <c r="BH22" s="197"/>
      <c r="BI22" s="197"/>
      <c r="BJ22" s="197"/>
      <c r="BK22" s="197"/>
      <c r="BL22" s="269"/>
      <c r="BM22" s="198"/>
      <c r="BN22" s="197"/>
      <c r="BO22" s="197"/>
      <c r="BP22" s="199"/>
      <c r="BR22" s="537" t="s">
        <v>15</v>
      </c>
      <c r="BS22" s="540" t="s">
        <v>16</v>
      </c>
      <c r="BT22" s="579"/>
      <c r="BU22" s="295"/>
      <c r="BV22" s="295"/>
      <c r="BW22" s="398"/>
      <c r="BX22" s="268"/>
      <c r="BY22" s="198"/>
      <c r="BZ22" s="198"/>
      <c r="CA22" s="198"/>
      <c r="CB22" s="197"/>
      <c r="CC22" s="197"/>
      <c r="CD22" s="197"/>
      <c r="CE22" s="197"/>
      <c r="CF22" s="197"/>
      <c r="CG22" s="197"/>
      <c r="CH22" s="197"/>
      <c r="CI22" s="269"/>
      <c r="CJ22" s="198"/>
      <c r="CK22" s="197"/>
      <c r="CL22" s="197"/>
      <c r="CM22" s="199"/>
      <c r="CP22" s="36" t="s">
        <v>15</v>
      </c>
      <c r="CQ22" s="44" t="s">
        <v>16</v>
      </c>
      <c r="CR22" s="88"/>
      <c r="CS22" s="174"/>
      <c r="CT22" s="175"/>
      <c r="CU22" s="163">
        <f t="shared" ref="CU22:DK22" si="0">F23+AC23+AZ23+BW23</f>
        <v>0</v>
      </c>
      <c r="CV22" s="165">
        <f t="shared" si="0"/>
        <v>0</v>
      </c>
      <c r="CW22" s="60">
        <f t="shared" si="0"/>
        <v>0</v>
      </c>
      <c r="CX22" s="60">
        <f t="shared" si="0"/>
        <v>0</v>
      </c>
      <c r="CY22" s="60">
        <f t="shared" si="0"/>
        <v>0</v>
      </c>
      <c r="CZ22" s="60">
        <f t="shared" si="0"/>
        <v>0</v>
      </c>
      <c r="DA22" s="60">
        <f t="shared" si="0"/>
        <v>0</v>
      </c>
      <c r="DB22" s="60">
        <f t="shared" si="0"/>
        <v>0</v>
      </c>
      <c r="DC22" s="60">
        <f t="shared" si="0"/>
        <v>0</v>
      </c>
      <c r="DD22" s="60">
        <f t="shared" si="0"/>
        <v>0</v>
      </c>
      <c r="DE22" s="60">
        <f t="shared" si="0"/>
        <v>0</v>
      </c>
      <c r="DF22" s="60">
        <f t="shared" si="0"/>
        <v>0</v>
      </c>
      <c r="DG22" s="163">
        <f t="shared" si="0"/>
        <v>0</v>
      </c>
      <c r="DH22" s="74">
        <f t="shared" si="0"/>
        <v>0</v>
      </c>
      <c r="DI22" s="60">
        <f t="shared" si="0"/>
        <v>0</v>
      </c>
      <c r="DJ22" s="60">
        <f t="shared" si="0"/>
        <v>0</v>
      </c>
      <c r="DK22" s="60">
        <f t="shared" si="0"/>
        <v>0</v>
      </c>
    </row>
    <row r="23" spans="1:115">
      <c r="A23" s="538"/>
      <c r="B23" s="541"/>
      <c r="C23" s="580"/>
      <c r="D23" s="84"/>
      <c r="E23" s="84"/>
      <c r="F23" s="399"/>
      <c r="G23" s="270"/>
      <c r="H23" s="189"/>
      <c r="I23" s="189"/>
      <c r="J23" s="189"/>
      <c r="K23" s="69"/>
      <c r="L23" s="69"/>
      <c r="M23" s="69"/>
      <c r="N23" s="271"/>
      <c r="O23" s="69"/>
      <c r="P23" s="69"/>
      <c r="Q23" s="271"/>
      <c r="R23" s="272"/>
      <c r="S23" s="189"/>
      <c r="T23" s="69"/>
      <c r="U23" s="69"/>
      <c r="V23" s="273"/>
      <c r="X23" s="538"/>
      <c r="Y23" s="541"/>
      <c r="Z23" s="580"/>
      <c r="AA23" s="84"/>
      <c r="AB23" s="295"/>
      <c r="AC23" s="399"/>
      <c r="AD23" s="270"/>
      <c r="AE23" s="189"/>
      <c r="AF23" s="189"/>
      <c r="AG23" s="189"/>
      <c r="AH23" s="69"/>
      <c r="AI23" s="69"/>
      <c r="AJ23" s="69"/>
      <c r="AK23" s="271"/>
      <c r="AL23" s="69"/>
      <c r="AM23" s="69"/>
      <c r="AN23" s="271"/>
      <c r="AO23" s="272"/>
      <c r="AP23" s="189"/>
      <c r="AQ23" s="69"/>
      <c r="AR23" s="69"/>
      <c r="AS23" s="273"/>
      <c r="AU23" s="538"/>
      <c r="AV23" s="541"/>
      <c r="AW23" s="580"/>
      <c r="AX23" s="295"/>
      <c r="AY23" s="295"/>
      <c r="AZ23" s="399"/>
      <c r="BA23" s="270"/>
      <c r="BB23" s="189"/>
      <c r="BC23" s="189"/>
      <c r="BD23" s="189"/>
      <c r="BE23" s="69"/>
      <c r="BF23" s="69"/>
      <c r="BG23" s="69"/>
      <c r="BH23" s="271"/>
      <c r="BI23" s="69"/>
      <c r="BJ23" s="69"/>
      <c r="BK23" s="271"/>
      <c r="BL23" s="272"/>
      <c r="BM23" s="189"/>
      <c r="BN23" s="69"/>
      <c r="BO23" s="69"/>
      <c r="BP23" s="273"/>
      <c r="BR23" s="538"/>
      <c r="BS23" s="541"/>
      <c r="BT23" s="580"/>
      <c r="BU23" s="295"/>
      <c r="BV23" s="295"/>
      <c r="BW23" s="400"/>
      <c r="BX23" s="270"/>
      <c r="BY23" s="189"/>
      <c r="BZ23" s="189"/>
      <c r="CA23" s="189"/>
      <c r="CB23" s="69"/>
      <c r="CC23" s="69"/>
      <c r="CD23" s="69"/>
      <c r="CE23" s="271"/>
      <c r="CF23" s="69"/>
      <c r="CG23" s="69"/>
      <c r="CH23" s="271"/>
      <c r="CI23" s="272"/>
      <c r="CJ23" s="189"/>
      <c r="CK23" s="69"/>
      <c r="CL23" s="69"/>
      <c r="CM23" s="273"/>
      <c r="CP23" s="38"/>
      <c r="CQ23" s="44" t="s">
        <v>17</v>
      </c>
      <c r="CR23" s="86"/>
      <c r="CS23" s="176"/>
      <c r="CT23" s="177"/>
      <c r="CU23" s="163">
        <f t="shared" ref="CU23:DK23" si="1">F25+AC25+AZ25+BW25</f>
        <v>0</v>
      </c>
      <c r="CV23" s="165">
        <f t="shared" si="1"/>
        <v>0</v>
      </c>
      <c r="CW23" s="60">
        <f t="shared" si="1"/>
        <v>0</v>
      </c>
      <c r="CX23" s="60">
        <f t="shared" si="1"/>
        <v>0</v>
      </c>
      <c r="CY23" s="60">
        <f t="shared" si="1"/>
        <v>0</v>
      </c>
      <c r="CZ23" s="60">
        <f t="shared" si="1"/>
        <v>0</v>
      </c>
      <c r="DA23" s="60">
        <f t="shared" si="1"/>
        <v>0</v>
      </c>
      <c r="DB23" s="60">
        <f t="shared" si="1"/>
        <v>0</v>
      </c>
      <c r="DC23" s="60">
        <f t="shared" si="1"/>
        <v>0</v>
      </c>
      <c r="DD23" s="60">
        <f t="shared" si="1"/>
        <v>0</v>
      </c>
      <c r="DE23" s="60">
        <f t="shared" si="1"/>
        <v>0</v>
      </c>
      <c r="DF23" s="60">
        <f t="shared" si="1"/>
        <v>0</v>
      </c>
      <c r="DG23" s="163">
        <f t="shared" si="1"/>
        <v>0</v>
      </c>
      <c r="DH23" s="74">
        <f t="shared" si="1"/>
        <v>0</v>
      </c>
      <c r="DI23" s="60">
        <f t="shared" si="1"/>
        <v>0</v>
      </c>
      <c r="DJ23" s="60">
        <f t="shared" si="1"/>
        <v>0</v>
      </c>
      <c r="DK23" s="60">
        <f t="shared" si="1"/>
        <v>0</v>
      </c>
    </row>
    <row r="24" spans="1:115">
      <c r="A24" s="538"/>
      <c r="B24" s="540" t="s">
        <v>17</v>
      </c>
      <c r="C24" s="579"/>
      <c r="D24" s="84"/>
      <c r="E24" s="84"/>
      <c r="F24" s="397"/>
      <c r="G24" s="274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275"/>
      <c r="S24" s="103"/>
      <c r="T24" s="103"/>
      <c r="U24" s="103"/>
      <c r="V24" s="283"/>
      <c r="X24" s="538"/>
      <c r="Y24" s="540" t="s">
        <v>17</v>
      </c>
      <c r="Z24" s="579"/>
      <c r="AA24" s="84"/>
      <c r="AB24" s="295"/>
      <c r="AC24" s="397"/>
      <c r="AD24" s="274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275"/>
      <c r="AP24" s="103"/>
      <c r="AQ24" s="103"/>
      <c r="AR24" s="103"/>
      <c r="AS24" s="283"/>
      <c r="AU24" s="538"/>
      <c r="AV24" s="540" t="s">
        <v>17</v>
      </c>
      <c r="AW24" s="579"/>
      <c r="AX24" s="295"/>
      <c r="AY24" s="295"/>
      <c r="AZ24" s="397"/>
      <c r="BA24" s="274"/>
      <c r="BB24" s="103"/>
      <c r="BC24" s="103"/>
      <c r="BD24" s="103"/>
      <c r="BE24" s="103"/>
      <c r="BF24" s="103"/>
      <c r="BG24" s="103"/>
      <c r="BH24" s="103"/>
      <c r="BI24" s="103"/>
      <c r="BJ24" s="103"/>
      <c r="BK24" s="103"/>
      <c r="BL24" s="275"/>
      <c r="BM24" s="103"/>
      <c r="BN24" s="103"/>
      <c r="BO24" s="103"/>
      <c r="BP24" s="283"/>
      <c r="BR24" s="538"/>
      <c r="BS24" s="540" t="s">
        <v>17</v>
      </c>
      <c r="BT24" s="579"/>
      <c r="BU24" s="295"/>
      <c r="BV24" s="295"/>
      <c r="BW24" s="398"/>
      <c r="BX24" s="274"/>
      <c r="BY24" s="103"/>
      <c r="BZ24" s="103"/>
      <c r="CA24" s="103"/>
      <c r="CB24" s="103"/>
      <c r="CC24" s="103"/>
      <c r="CD24" s="103"/>
      <c r="CE24" s="103"/>
      <c r="CF24" s="103"/>
      <c r="CG24" s="103"/>
      <c r="CH24" s="103"/>
      <c r="CI24" s="275"/>
      <c r="CJ24" s="103"/>
      <c r="CK24" s="103"/>
      <c r="CL24" s="103"/>
      <c r="CM24" s="283"/>
      <c r="CP24" s="70"/>
      <c r="CQ24" s="44" t="s">
        <v>9</v>
      </c>
      <c r="CR24" s="86"/>
      <c r="CS24" s="303">
        <f>D27+AA27</f>
        <v>0</v>
      </c>
      <c r="CT24" s="186">
        <f>E27+AB27</f>
        <v>0</v>
      </c>
      <c r="CU24" s="28">
        <f>CU22+CU23</f>
        <v>0</v>
      </c>
      <c r="CV24" s="98">
        <f>SUM(CV22:CV23)</f>
        <v>0</v>
      </c>
      <c r="CW24" s="4">
        <f t="shared" ref="CW24:DK24" si="2">SUM(CW22:CW23)</f>
        <v>0</v>
      </c>
      <c r="CX24" s="4">
        <f t="shared" si="2"/>
        <v>0</v>
      </c>
      <c r="CY24" s="4">
        <f t="shared" si="2"/>
        <v>0</v>
      </c>
      <c r="CZ24" s="4">
        <f t="shared" si="2"/>
        <v>0</v>
      </c>
      <c r="DA24" s="4">
        <f t="shared" si="2"/>
        <v>0</v>
      </c>
      <c r="DB24" s="4">
        <f t="shared" si="2"/>
        <v>0</v>
      </c>
      <c r="DC24" s="4">
        <f t="shared" si="2"/>
        <v>0</v>
      </c>
      <c r="DD24" s="4">
        <f t="shared" si="2"/>
        <v>0</v>
      </c>
      <c r="DE24" s="4">
        <f t="shared" si="2"/>
        <v>0</v>
      </c>
      <c r="DF24" s="4">
        <f t="shared" si="2"/>
        <v>0</v>
      </c>
      <c r="DG24" s="28">
        <f t="shared" si="2"/>
        <v>0</v>
      </c>
      <c r="DH24" s="27">
        <f t="shared" si="2"/>
        <v>0</v>
      </c>
      <c r="DI24" s="4">
        <f t="shared" si="2"/>
        <v>0</v>
      </c>
      <c r="DJ24" s="4">
        <f t="shared" si="2"/>
        <v>0</v>
      </c>
      <c r="DK24" s="4">
        <f t="shared" si="2"/>
        <v>0</v>
      </c>
    </row>
    <row r="25" spans="1:115">
      <c r="A25" s="538"/>
      <c r="B25" s="541"/>
      <c r="C25" s="580"/>
      <c r="D25" s="84"/>
      <c r="E25" s="84"/>
      <c r="F25" s="399"/>
      <c r="G25" s="270"/>
      <c r="H25" s="189"/>
      <c r="I25" s="189"/>
      <c r="J25" s="189"/>
      <c r="K25" s="189"/>
      <c r="L25" s="189"/>
      <c r="M25" s="189"/>
      <c r="N25" s="189"/>
      <c r="O25" s="189"/>
      <c r="P25" s="189"/>
      <c r="Q25" s="189"/>
      <c r="R25" s="276"/>
      <c r="S25" s="189"/>
      <c r="T25" s="189"/>
      <c r="U25" s="189"/>
      <c r="V25" s="284"/>
      <c r="X25" s="538"/>
      <c r="Y25" s="541"/>
      <c r="Z25" s="580"/>
      <c r="AA25" s="84"/>
      <c r="AB25" s="295"/>
      <c r="AC25" s="399"/>
      <c r="AD25" s="270"/>
      <c r="AE25" s="189"/>
      <c r="AF25" s="189"/>
      <c r="AG25" s="189"/>
      <c r="AH25" s="189"/>
      <c r="AI25" s="189"/>
      <c r="AJ25" s="189"/>
      <c r="AK25" s="189"/>
      <c r="AL25" s="189"/>
      <c r="AM25" s="189"/>
      <c r="AN25" s="189"/>
      <c r="AO25" s="276"/>
      <c r="AP25" s="189"/>
      <c r="AQ25" s="189"/>
      <c r="AR25" s="189"/>
      <c r="AS25" s="284"/>
      <c r="AU25" s="538"/>
      <c r="AV25" s="541"/>
      <c r="AW25" s="580"/>
      <c r="AX25" s="295"/>
      <c r="AY25" s="295"/>
      <c r="AZ25" s="399"/>
      <c r="BA25" s="270"/>
      <c r="BB25" s="189"/>
      <c r="BC25" s="189"/>
      <c r="BD25" s="189"/>
      <c r="BE25" s="189"/>
      <c r="BF25" s="189"/>
      <c r="BG25" s="189"/>
      <c r="BH25" s="189"/>
      <c r="BI25" s="189"/>
      <c r="BJ25" s="189"/>
      <c r="BK25" s="189"/>
      <c r="BL25" s="276"/>
      <c r="BM25" s="189"/>
      <c r="BN25" s="189"/>
      <c r="BO25" s="189"/>
      <c r="BP25" s="284"/>
      <c r="BR25" s="538"/>
      <c r="BS25" s="541"/>
      <c r="BT25" s="580"/>
      <c r="BU25" s="295"/>
      <c r="BV25" s="295"/>
      <c r="BW25" s="400"/>
      <c r="BX25" s="270"/>
      <c r="BY25" s="189"/>
      <c r="BZ25" s="189"/>
      <c r="CA25" s="189"/>
      <c r="CB25" s="189"/>
      <c r="CC25" s="189"/>
      <c r="CD25" s="189"/>
      <c r="CE25" s="189"/>
      <c r="CF25" s="189"/>
      <c r="CG25" s="189"/>
      <c r="CH25" s="189"/>
      <c r="CI25" s="276"/>
      <c r="CJ25" s="189"/>
      <c r="CK25" s="189"/>
      <c r="CL25" s="189"/>
      <c r="CM25" s="284"/>
      <c r="CP25" s="36" t="s">
        <v>18</v>
      </c>
      <c r="CQ25" s="44" t="s">
        <v>16</v>
      </c>
      <c r="CR25" s="86"/>
      <c r="CS25" s="174"/>
      <c r="CT25" s="175"/>
      <c r="CU25" s="163">
        <f t="shared" ref="CU25:DK25" si="3">F29+AC29+AZ29+BW29</f>
        <v>0</v>
      </c>
      <c r="CV25" s="165">
        <f t="shared" si="3"/>
        <v>0</v>
      </c>
      <c r="CW25" s="60">
        <f t="shared" si="3"/>
        <v>0</v>
      </c>
      <c r="CX25" s="60">
        <f t="shared" si="3"/>
        <v>0</v>
      </c>
      <c r="CY25" s="60">
        <f t="shared" si="3"/>
        <v>0</v>
      </c>
      <c r="CZ25" s="60">
        <f t="shared" si="3"/>
        <v>0</v>
      </c>
      <c r="DA25" s="60">
        <f t="shared" si="3"/>
        <v>0</v>
      </c>
      <c r="DB25" s="60">
        <f t="shared" si="3"/>
        <v>0</v>
      </c>
      <c r="DC25" s="60">
        <f t="shared" si="3"/>
        <v>0</v>
      </c>
      <c r="DD25" s="60">
        <f t="shared" si="3"/>
        <v>0</v>
      </c>
      <c r="DE25" s="60">
        <f t="shared" si="3"/>
        <v>0</v>
      </c>
      <c r="DF25" s="60">
        <f t="shared" si="3"/>
        <v>0</v>
      </c>
      <c r="DG25" s="163">
        <f t="shared" si="3"/>
        <v>0</v>
      </c>
      <c r="DH25" s="74">
        <f t="shared" si="3"/>
        <v>0</v>
      </c>
      <c r="DI25" s="60">
        <f t="shared" si="3"/>
        <v>0</v>
      </c>
      <c r="DJ25" s="60">
        <f t="shared" si="3"/>
        <v>0</v>
      </c>
      <c r="DK25" s="60">
        <f t="shared" si="3"/>
        <v>0</v>
      </c>
    </row>
    <row r="26" spans="1:115">
      <c r="A26" s="538"/>
      <c r="B26" s="540" t="s">
        <v>9</v>
      </c>
      <c r="C26" s="579"/>
      <c r="D26" s="84"/>
      <c r="E26" s="84"/>
      <c r="F26" s="397"/>
      <c r="G26" s="277"/>
      <c r="H26" s="103"/>
      <c r="I26" s="103"/>
      <c r="J26" s="103"/>
      <c r="K26" s="111"/>
      <c r="L26" s="111"/>
      <c r="M26" s="111"/>
      <c r="N26" s="111"/>
      <c r="O26" s="111"/>
      <c r="P26" s="111"/>
      <c r="Q26" s="111"/>
      <c r="R26" s="278"/>
      <c r="S26" s="111"/>
      <c r="T26" s="111"/>
      <c r="U26" s="111"/>
      <c r="V26" s="285"/>
      <c r="X26" s="538"/>
      <c r="Y26" s="540" t="s">
        <v>9</v>
      </c>
      <c r="Z26" s="579"/>
      <c r="AA26" s="84"/>
      <c r="AB26" s="295"/>
      <c r="AC26" s="397"/>
      <c r="AD26" s="277"/>
      <c r="AE26" s="103"/>
      <c r="AF26" s="103"/>
      <c r="AG26" s="103"/>
      <c r="AH26" s="111"/>
      <c r="AI26" s="111"/>
      <c r="AJ26" s="111"/>
      <c r="AK26" s="111"/>
      <c r="AL26" s="111"/>
      <c r="AM26" s="111"/>
      <c r="AN26" s="111"/>
      <c r="AO26" s="278"/>
      <c r="AP26" s="111"/>
      <c r="AQ26" s="111"/>
      <c r="AR26" s="111"/>
      <c r="AS26" s="285"/>
      <c r="AU26" s="538"/>
      <c r="AV26" s="540" t="s">
        <v>9</v>
      </c>
      <c r="AW26" s="579"/>
      <c r="AX26" s="295"/>
      <c r="AY26" s="295"/>
      <c r="AZ26" s="397"/>
      <c r="BA26" s="277"/>
      <c r="BB26" s="103"/>
      <c r="BC26" s="103"/>
      <c r="BD26" s="103"/>
      <c r="BE26" s="111"/>
      <c r="BF26" s="111"/>
      <c r="BG26" s="111"/>
      <c r="BH26" s="111"/>
      <c r="BI26" s="111"/>
      <c r="BJ26" s="111"/>
      <c r="BK26" s="111"/>
      <c r="BL26" s="278"/>
      <c r="BM26" s="111"/>
      <c r="BN26" s="111"/>
      <c r="BO26" s="111"/>
      <c r="BP26" s="285"/>
      <c r="BR26" s="538"/>
      <c r="BS26" s="540" t="s">
        <v>9</v>
      </c>
      <c r="BT26" s="579"/>
      <c r="BU26" s="295"/>
      <c r="BV26" s="295"/>
      <c r="BW26" s="398"/>
      <c r="BX26" s="277"/>
      <c r="BY26" s="103"/>
      <c r="BZ26" s="103"/>
      <c r="CA26" s="103"/>
      <c r="CB26" s="111"/>
      <c r="CC26" s="111"/>
      <c r="CD26" s="111"/>
      <c r="CE26" s="111"/>
      <c r="CF26" s="111"/>
      <c r="CG26" s="111"/>
      <c r="CH26" s="111"/>
      <c r="CI26" s="278"/>
      <c r="CJ26" s="111"/>
      <c r="CK26" s="111"/>
      <c r="CL26" s="111"/>
      <c r="CM26" s="285"/>
      <c r="CP26" s="38"/>
      <c r="CQ26" s="44" t="s">
        <v>17</v>
      </c>
      <c r="CR26" s="86"/>
      <c r="CS26" s="176"/>
      <c r="CT26" s="177"/>
      <c r="CU26" s="163">
        <f t="shared" ref="CU26:DK26" si="4">F31+AC31+AZ31+BW31</f>
        <v>0</v>
      </c>
      <c r="CV26" s="165">
        <f t="shared" si="4"/>
        <v>0</v>
      </c>
      <c r="CW26" s="60">
        <f t="shared" si="4"/>
        <v>0</v>
      </c>
      <c r="CX26" s="60">
        <f t="shared" si="4"/>
        <v>0</v>
      </c>
      <c r="CY26" s="60">
        <f t="shared" si="4"/>
        <v>0</v>
      </c>
      <c r="CZ26" s="60">
        <f t="shared" si="4"/>
        <v>0</v>
      </c>
      <c r="DA26" s="60">
        <f t="shared" si="4"/>
        <v>0</v>
      </c>
      <c r="DB26" s="60">
        <f t="shared" si="4"/>
        <v>0</v>
      </c>
      <c r="DC26" s="60">
        <f t="shared" si="4"/>
        <v>0</v>
      </c>
      <c r="DD26" s="60">
        <f t="shared" si="4"/>
        <v>0</v>
      </c>
      <c r="DE26" s="60">
        <f t="shared" si="4"/>
        <v>0</v>
      </c>
      <c r="DF26" s="60">
        <f t="shared" si="4"/>
        <v>0</v>
      </c>
      <c r="DG26" s="163">
        <f t="shared" si="4"/>
        <v>0</v>
      </c>
      <c r="DH26" s="74">
        <f t="shared" si="4"/>
        <v>0</v>
      </c>
      <c r="DI26" s="60">
        <f t="shared" si="4"/>
        <v>0</v>
      </c>
      <c r="DJ26" s="60">
        <f t="shared" si="4"/>
        <v>0</v>
      </c>
      <c r="DK26" s="60">
        <f t="shared" si="4"/>
        <v>0</v>
      </c>
    </row>
    <row r="27" spans="1:115">
      <c r="A27" s="539"/>
      <c r="B27" s="541"/>
      <c r="C27" s="580"/>
      <c r="D27" s="300">
        <f>'04_R5受診者数'!D20</f>
        <v>0</v>
      </c>
      <c r="E27" s="300">
        <f>'04_R5受診者数'!E20</f>
        <v>0</v>
      </c>
      <c r="F27" s="401"/>
      <c r="G27" s="279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280"/>
      <c r="S27" s="127"/>
      <c r="T27" s="127"/>
      <c r="U27" s="127"/>
      <c r="V27" s="286"/>
      <c r="X27" s="539"/>
      <c r="Y27" s="541"/>
      <c r="Z27" s="580"/>
      <c r="AA27" s="154">
        <f>'04_R5受診者数'!F20</f>
        <v>0</v>
      </c>
      <c r="AB27" s="300">
        <f>'04_R5受診者数'!G20</f>
        <v>0</v>
      </c>
      <c r="AC27" s="401"/>
      <c r="AD27" s="279"/>
      <c r="AE27" s="127"/>
      <c r="AF27" s="127"/>
      <c r="AG27" s="127"/>
      <c r="AH27" s="127"/>
      <c r="AI27" s="127"/>
      <c r="AJ27" s="127"/>
      <c r="AK27" s="127"/>
      <c r="AL27" s="127"/>
      <c r="AM27" s="127"/>
      <c r="AN27" s="127"/>
      <c r="AO27" s="280"/>
      <c r="AP27" s="127"/>
      <c r="AQ27" s="127"/>
      <c r="AR27" s="127"/>
      <c r="AS27" s="286"/>
      <c r="AU27" s="539"/>
      <c r="AV27" s="541"/>
      <c r="AW27" s="580"/>
      <c r="AX27" s="300">
        <f>'04_R5受診者数'!D20</f>
        <v>0</v>
      </c>
      <c r="AY27" s="300">
        <f>'04_R5受診者数'!E20</f>
        <v>0</v>
      </c>
      <c r="AZ27" s="401"/>
      <c r="BA27" s="279"/>
      <c r="BB27" s="127"/>
      <c r="BC27" s="127"/>
      <c r="BD27" s="127"/>
      <c r="BE27" s="127"/>
      <c r="BF27" s="127"/>
      <c r="BG27" s="127"/>
      <c r="BH27" s="127"/>
      <c r="BI27" s="127"/>
      <c r="BJ27" s="127"/>
      <c r="BK27" s="127"/>
      <c r="BL27" s="280"/>
      <c r="BM27" s="127"/>
      <c r="BN27" s="127"/>
      <c r="BO27" s="127"/>
      <c r="BP27" s="286"/>
      <c r="BR27" s="539"/>
      <c r="BS27" s="541"/>
      <c r="BT27" s="580"/>
      <c r="BU27" s="300">
        <f>'04_R5受診者数'!F20</f>
        <v>0</v>
      </c>
      <c r="BV27" s="300">
        <f>'04_R5受診者数'!G20</f>
        <v>0</v>
      </c>
      <c r="BW27" s="402"/>
      <c r="BX27" s="279"/>
      <c r="BY27" s="127"/>
      <c r="BZ27" s="127"/>
      <c r="CA27" s="127"/>
      <c r="CB27" s="127"/>
      <c r="CC27" s="127"/>
      <c r="CD27" s="127"/>
      <c r="CE27" s="127"/>
      <c r="CF27" s="127"/>
      <c r="CG27" s="127"/>
      <c r="CH27" s="127"/>
      <c r="CI27" s="280"/>
      <c r="CJ27" s="127"/>
      <c r="CK27" s="127"/>
      <c r="CL27" s="127"/>
      <c r="CM27" s="286"/>
      <c r="CP27" s="70"/>
      <c r="CQ27" s="44" t="s">
        <v>9</v>
      </c>
      <c r="CR27" s="86"/>
      <c r="CS27" s="184">
        <f>D33+AA33</f>
        <v>0</v>
      </c>
      <c r="CT27" s="186">
        <f>E33+AB33</f>
        <v>0</v>
      </c>
      <c r="CU27" s="28">
        <f>CU25+CU26</f>
        <v>0</v>
      </c>
      <c r="CV27" s="98">
        <f>SUM(CV25:CV26)</f>
        <v>0</v>
      </c>
      <c r="CW27" s="4">
        <f t="shared" ref="CW27:DK27" si="5">SUM(CW25:CW26)</f>
        <v>0</v>
      </c>
      <c r="CX27" s="4">
        <f t="shared" si="5"/>
        <v>0</v>
      </c>
      <c r="CY27" s="4">
        <f t="shared" si="5"/>
        <v>0</v>
      </c>
      <c r="CZ27" s="4">
        <f t="shared" si="5"/>
        <v>0</v>
      </c>
      <c r="DA27" s="4">
        <f t="shared" si="5"/>
        <v>0</v>
      </c>
      <c r="DB27" s="4">
        <f t="shared" si="5"/>
        <v>0</v>
      </c>
      <c r="DC27" s="4">
        <f t="shared" si="5"/>
        <v>0</v>
      </c>
      <c r="DD27" s="4">
        <f t="shared" si="5"/>
        <v>0</v>
      </c>
      <c r="DE27" s="4">
        <f t="shared" si="5"/>
        <v>0</v>
      </c>
      <c r="DF27" s="4">
        <f t="shared" si="5"/>
        <v>0</v>
      </c>
      <c r="DG27" s="28">
        <f t="shared" si="5"/>
        <v>0</v>
      </c>
      <c r="DH27" s="27">
        <f t="shared" si="5"/>
        <v>0</v>
      </c>
      <c r="DI27" s="4">
        <f t="shared" si="5"/>
        <v>0</v>
      </c>
      <c r="DJ27" s="4">
        <f t="shared" si="5"/>
        <v>0</v>
      </c>
      <c r="DK27" s="4">
        <f t="shared" si="5"/>
        <v>0</v>
      </c>
    </row>
    <row r="28" spans="1:115">
      <c r="A28" s="537" t="s">
        <v>18</v>
      </c>
      <c r="B28" s="540" t="s">
        <v>16</v>
      </c>
      <c r="C28" s="579"/>
      <c r="D28" s="84"/>
      <c r="E28" s="84"/>
      <c r="F28" s="397"/>
      <c r="G28" s="274"/>
      <c r="H28" s="103"/>
      <c r="I28" s="103"/>
      <c r="J28" s="103"/>
      <c r="K28" s="114"/>
      <c r="L28" s="114"/>
      <c r="M28" s="114"/>
      <c r="N28" s="114"/>
      <c r="O28" s="114"/>
      <c r="P28" s="114"/>
      <c r="Q28" s="114"/>
      <c r="R28" s="281"/>
      <c r="S28" s="103"/>
      <c r="T28" s="114"/>
      <c r="U28" s="114"/>
      <c r="V28" s="202"/>
      <c r="X28" s="537" t="s">
        <v>18</v>
      </c>
      <c r="Y28" s="540" t="s">
        <v>16</v>
      </c>
      <c r="Z28" s="579"/>
      <c r="AA28" s="84"/>
      <c r="AB28" s="295"/>
      <c r="AC28" s="397"/>
      <c r="AD28" s="274"/>
      <c r="AE28" s="103"/>
      <c r="AF28" s="103"/>
      <c r="AG28" s="103"/>
      <c r="AH28" s="114"/>
      <c r="AI28" s="114"/>
      <c r="AJ28" s="114"/>
      <c r="AK28" s="114"/>
      <c r="AL28" s="114"/>
      <c r="AM28" s="114"/>
      <c r="AN28" s="114"/>
      <c r="AO28" s="281"/>
      <c r="AP28" s="103"/>
      <c r="AQ28" s="114"/>
      <c r="AR28" s="114"/>
      <c r="AS28" s="202"/>
      <c r="AU28" s="537" t="s">
        <v>18</v>
      </c>
      <c r="AV28" s="540" t="s">
        <v>16</v>
      </c>
      <c r="AW28" s="579"/>
      <c r="AX28" s="295"/>
      <c r="AY28" s="295"/>
      <c r="AZ28" s="397"/>
      <c r="BA28" s="274"/>
      <c r="BB28" s="103"/>
      <c r="BC28" s="103"/>
      <c r="BD28" s="103"/>
      <c r="BE28" s="114"/>
      <c r="BF28" s="114"/>
      <c r="BG28" s="114"/>
      <c r="BH28" s="114"/>
      <c r="BI28" s="114"/>
      <c r="BJ28" s="114"/>
      <c r="BK28" s="114"/>
      <c r="BL28" s="281"/>
      <c r="BM28" s="103"/>
      <c r="BN28" s="114"/>
      <c r="BO28" s="114"/>
      <c r="BP28" s="202"/>
      <c r="BR28" s="537" t="s">
        <v>18</v>
      </c>
      <c r="BS28" s="540" t="s">
        <v>16</v>
      </c>
      <c r="BT28" s="579"/>
      <c r="BU28" s="295"/>
      <c r="BV28" s="295"/>
      <c r="BW28" s="398"/>
      <c r="BX28" s="274"/>
      <c r="BY28" s="103"/>
      <c r="BZ28" s="103"/>
      <c r="CA28" s="103"/>
      <c r="CB28" s="114"/>
      <c r="CC28" s="114"/>
      <c r="CD28" s="114"/>
      <c r="CE28" s="114"/>
      <c r="CF28" s="114"/>
      <c r="CG28" s="114"/>
      <c r="CH28" s="114"/>
      <c r="CI28" s="281"/>
      <c r="CJ28" s="103"/>
      <c r="CK28" s="114"/>
      <c r="CL28" s="114"/>
      <c r="CM28" s="202"/>
      <c r="CP28" s="36" t="s">
        <v>19</v>
      </c>
      <c r="CQ28" s="44" t="s">
        <v>16</v>
      </c>
      <c r="CR28" s="86"/>
      <c r="CS28" s="174"/>
      <c r="CT28" s="175"/>
      <c r="CU28" s="163">
        <f t="shared" ref="CU28:DK28" si="6">F35+AC35+AZ35+BW35</f>
        <v>0</v>
      </c>
      <c r="CV28" s="165">
        <f t="shared" si="6"/>
        <v>0</v>
      </c>
      <c r="CW28" s="60">
        <f t="shared" si="6"/>
        <v>0</v>
      </c>
      <c r="CX28" s="60">
        <f t="shared" si="6"/>
        <v>0</v>
      </c>
      <c r="CY28" s="60">
        <f t="shared" si="6"/>
        <v>0</v>
      </c>
      <c r="CZ28" s="60">
        <f t="shared" si="6"/>
        <v>0</v>
      </c>
      <c r="DA28" s="60">
        <f t="shared" si="6"/>
        <v>0</v>
      </c>
      <c r="DB28" s="60">
        <f t="shared" si="6"/>
        <v>0</v>
      </c>
      <c r="DC28" s="60">
        <f t="shared" si="6"/>
        <v>0</v>
      </c>
      <c r="DD28" s="60">
        <f t="shared" si="6"/>
        <v>0</v>
      </c>
      <c r="DE28" s="60">
        <f t="shared" si="6"/>
        <v>0</v>
      </c>
      <c r="DF28" s="60">
        <f t="shared" si="6"/>
        <v>0</v>
      </c>
      <c r="DG28" s="163">
        <f t="shared" si="6"/>
        <v>0</v>
      </c>
      <c r="DH28" s="74">
        <f t="shared" si="6"/>
        <v>0</v>
      </c>
      <c r="DI28" s="60">
        <f t="shared" si="6"/>
        <v>0</v>
      </c>
      <c r="DJ28" s="60">
        <f t="shared" si="6"/>
        <v>0</v>
      </c>
      <c r="DK28" s="60">
        <f t="shared" si="6"/>
        <v>0</v>
      </c>
    </row>
    <row r="29" spans="1:115">
      <c r="A29" s="538"/>
      <c r="B29" s="541"/>
      <c r="C29" s="580"/>
      <c r="D29" s="84"/>
      <c r="E29" s="84"/>
      <c r="F29" s="399"/>
      <c r="G29" s="270"/>
      <c r="H29" s="189"/>
      <c r="I29" s="189"/>
      <c r="J29" s="189"/>
      <c r="K29" s="69"/>
      <c r="L29" s="69"/>
      <c r="M29" s="69"/>
      <c r="N29" s="69"/>
      <c r="O29" s="69"/>
      <c r="P29" s="69"/>
      <c r="Q29" s="69"/>
      <c r="R29" s="282"/>
      <c r="S29" s="189"/>
      <c r="T29" s="69"/>
      <c r="U29" s="69"/>
      <c r="V29" s="273"/>
      <c r="X29" s="538"/>
      <c r="Y29" s="541"/>
      <c r="Z29" s="580"/>
      <c r="AA29" s="84"/>
      <c r="AB29" s="295"/>
      <c r="AC29" s="399"/>
      <c r="AD29" s="270"/>
      <c r="AE29" s="189"/>
      <c r="AF29" s="189"/>
      <c r="AG29" s="189"/>
      <c r="AH29" s="69"/>
      <c r="AI29" s="69"/>
      <c r="AJ29" s="69"/>
      <c r="AK29" s="69"/>
      <c r="AL29" s="69"/>
      <c r="AM29" s="69"/>
      <c r="AN29" s="69"/>
      <c r="AO29" s="282"/>
      <c r="AP29" s="189"/>
      <c r="AQ29" s="69"/>
      <c r="AR29" s="69"/>
      <c r="AS29" s="273"/>
      <c r="AU29" s="538"/>
      <c r="AV29" s="541"/>
      <c r="AW29" s="580"/>
      <c r="AX29" s="295"/>
      <c r="AY29" s="295"/>
      <c r="AZ29" s="399"/>
      <c r="BA29" s="270"/>
      <c r="BB29" s="189"/>
      <c r="BC29" s="189"/>
      <c r="BD29" s="189"/>
      <c r="BE29" s="69"/>
      <c r="BF29" s="69"/>
      <c r="BG29" s="69"/>
      <c r="BH29" s="69"/>
      <c r="BI29" s="69"/>
      <c r="BJ29" s="69"/>
      <c r="BK29" s="69"/>
      <c r="BL29" s="282"/>
      <c r="BM29" s="189"/>
      <c r="BN29" s="69"/>
      <c r="BO29" s="69"/>
      <c r="BP29" s="273"/>
      <c r="BR29" s="538"/>
      <c r="BS29" s="541"/>
      <c r="BT29" s="580"/>
      <c r="BU29" s="295"/>
      <c r="BV29" s="295"/>
      <c r="BW29" s="400"/>
      <c r="BX29" s="270"/>
      <c r="BY29" s="189"/>
      <c r="BZ29" s="189"/>
      <c r="CA29" s="189"/>
      <c r="CB29" s="69"/>
      <c r="CC29" s="69"/>
      <c r="CD29" s="69"/>
      <c r="CE29" s="69"/>
      <c r="CF29" s="69"/>
      <c r="CG29" s="69"/>
      <c r="CH29" s="69"/>
      <c r="CI29" s="282"/>
      <c r="CJ29" s="189"/>
      <c r="CK29" s="69"/>
      <c r="CL29" s="69"/>
      <c r="CM29" s="273"/>
      <c r="CP29" s="38"/>
      <c r="CQ29" s="44" t="s">
        <v>17</v>
      </c>
      <c r="CR29" s="86"/>
      <c r="CS29" s="176"/>
      <c r="CT29" s="177"/>
      <c r="CU29" s="163">
        <f t="shared" ref="CU29:DK29" si="7">F37+AC37+AZ37+BW37</f>
        <v>0</v>
      </c>
      <c r="CV29" s="165">
        <f t="shared" si="7"/>
        <v>0</v>
      </c>
      <c r="CW29" s="60">
        <f t="shared" si="7"/>
        <v>0</v>
      </c>
      <c r="CX29" s="60">
        <f t="shared" si="7"/>
        <v>0</v>
      </c>
      <c r="CY29" s="60">
        <f t="shared" si="7"/>
        <v>0</v>
      </c>
      <c r="CZ29" s="60">
        <f t="shared" si="7"/>
        <v>0</v>
      </c>
      <c r="DA29" s="60">
        <f t="shared" si="7"/>
        <v>0</v>
      </c>
      <c r="DB29" s="60">
        <f t="shared" si="7"/>
        <v>0</v>
      </c>
      <c r="DC29" s="60">
        <f t="shared" si="7"/>
        <v>0</v>
      </c>
      <c r="DD29" s="60">
        <f t="shared" si="7"/>
        <v>0</v>
      </c>
      <c r="DE29" s="60">
        <f t="shared" si="7"/>
        <v>0</v>
      </c>
      <c r="DF29" s="60">
        <f t="shared" si="7"/>
        <v>0</v>
      </c>
      <c r="DG29" s="163">
        <f t="shared" si="7"/>
        <v>0</v>
      </c>
      <c r="DH29" s="74">
        <f t="shared" si="7"/>
        <v>0</v>
      </c>
      <c r="DI29" s="60">
        <f t="shared" si="7"/>
        <v>0</v>
      </c>
      <c r="DJ29" s="60">
        <f t="shared" si="7"/>
        <v>0</v>
      </c>
      <c r="DK29" s="60">
        <f t="shared" si="7"/>
        <v>0</v>
      </c>
    </row>
    <row r="30" spans="1:115">
      <c r="A30" s="538"/>
      <c r="B30" s="540" t="s">
        <v>17</v>
      </c>
      <c r="C30" s="579"/>
      <c r="D30" s="84"/>
      <c r="E30" s="84"/>
      <c r="F30" s="397"/>
      <c r="G30" s="274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275"/>
      <c r="S30" s="103"/>
      <c r="T30" s="103"/>
      <c r="U30" s="103"/>
      <c r="V30" s="283"/>
      <c r="X30" s="538"/>
      <c r="Y30" s="540" t="s">
        <v>17</v>
      </c>
      <c r="Z30" s="579"/>
      <c r="AA30" s="84"/>
      <c r="AB30" s="295"/>
      <c r="AC30" s="397"/>
      <c r="AD30" s="274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275"/>
      <c r="AP30" s="103"/>
      <c r="AQ30" s="103"/>
      <c r="AR30" s="103"/>
      <c r="AS30" s="283"/>
      <c r="AU30" s="538"/>
      <c r="AV30" s="540" t="s">
        <v>17</v>
      </c>
      <c r="AW30" s="579"/>
      <c r="AX30" s="295"/>
      <c r="AY30" s="295"/>
      <c r="AZ30" s="397"/>
      <c r="BA30" s="274"/>
      <c r="BB30" s="103"/>
      <c r="BC30" s="103"/>
      <c r="BD30" s="103"/>
      <c r="BE30" s="103"/>
      <c r="BF30" s="103"/>
      <c r="BG30" s="103"/>
      <c r="BH30" s="103"/>
      <c r="BI30" s="103"/>
      <c r="BJ30" s="103"/>
      <c r="BK30" s="103"/>
      <c r="BL30" s="275"/>
      <c r="BM30" s="103"/>
      <c r="BN30" s="103"/>
      <c r="BO30" s="103"/>
      <c r="BP30" s="283"/>
      <c r="BR30" s="538"/>
      <c r="BS30" s="540" t="s">
        <v>17</v>
      </c>
      <c r="BT30" s="579"/>
      <c r="BU30" s="295"/>
      <c r="BV30" s="295"/>
      <c r="BW30" s="398"/>
      <c r="BX30" s="274"/>
      <c r="BY30" s="103"/>
      <c r="BZ30" s="103"/>
      <c r="CA30" s="103"/>
      <c r="CB30" s="103"/>
      <c r="CC30" s="103"/>
      <c r="CD30" s="103"/>
      <c r="CE30" s="103"/>
      <c r="CF30" s="103"/>
      <c r="CG30" s="103"/>
      <c r="CH30" s="103"/>
      <c r="CI30" s="275"/>
      <c r="CJ30" s="103"/>
      <c r="CK30" s="103"/>
      <c r="CL30" s="103"/>
      <c r="CM30" s="283"/>
      <c r="CP30" s="70"/>
      <c r="CQ30" s="44" t="s">
        <v>9</v>
      </c>
      <c r="CR30" s="86"/>
      <c r="CS30" s="184">
        <f>D39+AA39</f>
        <v>0</v>
      </c>
      <c r="CT30" s="186">
        <f>E39+AB39</f>
        <v>0</v>
      </c>
      <c r="CU30" s="28">
        <f>CU28+CU29</f>
        <v>0</v>
      </c>
      <c r="CV30" s="98">
        <f>SUM(CV28:CV29)</f>
        <v>0</v>
      </c>
      <c r="CW30" s="4">
        <f t="shared" ref="CW30:DK30" si="8">SUM(CW28:CW29)</f>
        <v>0</v>
      </c>
      <c r="CX30" s="4">
        <f t="shared" si="8"/>
        <v>0</v>
      </c>
      <c r="CY30" s="4">
        <f t="shared" si="8"/>
        <v>0</v>
      </c>
      <c r="CZ30" s="4">
        <f t="shared" si="8"/>
        <v>0</v>
      </c>
      <c r="DA30" s="4">
        <f t="shared" si="8"/>
        <v>0</v>
      </c>
      <c r="DB30" s="4">
        <f t="shared" si="8"/>
        <v>0</v>
      </c>
      <c r="DC30" s="4">
        <f t="shared" si="8"/>
        <v>0</v>
      </c>
      <c r="DD30" s="4">
        <f t="shared" si="8"/>
        <v>0</v>
      </c>
      <c r="DE30" s="4">
        <f t="shared" si="8"/>
        <v>0</v>
      </c>
      <c r="DF30" s="4">
        <f t="shared" si="8"/>
        <v>0</v>
      </c>
      <c r="DG30" s="28">
        <f t="shared" si="8"/>
        <v>0</v>
      </c>
      <c r="DH30" s="27">
        <f t="shared" si="8"/>
        <v>0</v>
      </c>
      <c r="DI30" s="4">
        <f t="shared" si="8"/>
        <v>0</v>
      </c>
      <c r="DJ30" s="4">
        <f t="shared" si="8"/>
        <v>0</v>
      </c>
      <c r="DK30" s="4">
        <f t="shared" si="8"/>
        <v>0</v>
      </c>
    </row>
    <row r="31" spans="1:115" ht="13.5" customHeight="1">
      <c r="A31" s="538"/>
      <c r="B31" s="541"/>
      <c r="C31" s="580"/>
      <c r="D31" s="84"/>
      <c r="E31" s="84"/>
      <c r="F31" s="399"/>
      <c r="G31" s="270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276"/>
      <c r="S31" s="189"/>
      <c r="T31" s="189"/>
      <c r="U31" s="189"/>
      <c r="V31" s="284"/>
      <c r="X31" s="538"/>
      <c r="Y31" s="541"/>
      <c r="Z31" s="580"/>
      <c r="AA31" s="84"/>
      <c r="AB31" s="295"/>
      <c r="AC31" s="399"/>
      <c r="AD31" s="270"/>
      <c r="AE31" s="189"/>
      <c r="AF31" s="189"/>
      <c r="AG31" s="189"/>
      <c r="AH31" s="189"/>
      <c r="AI31" s="189"/>
      <c r="AJ31" s="189"/>
      <c r="AK31" s="189"/>
      <c r="AL31" s="189"/>
      <c r="AM31" s="189"/>
      <c r="AN31" s="189"/>
      <c r="AO31" s="276"/>
      <c r="AP31" s="189"/>
      <c r="AQ31" s="189"/>
      <c r="AR31" s="189"/>
      <c r="AS31" s="284"/>
      <c r="AU31" s="538"/>
      <c r="AV31" s="541"/>
      <c r="AW31" s="580"/>
      <c r="AX31" s="295"/>
      <c r="AY31" s="295"/>
      <c r="AZ31" s="399"/>
      <c r="BA31" s="270"/>
      <c r="BB31" s="189"/>
      <c r="BC31" s="189"/>
      <c r="BD31" s="189"/>
      <c r="BE31" s="189"/>
      <c r="BF31" s="189"/>
      <c r="BG31" s="189"/>
      <c r="BH31" s="189"/>
      <c r="BI31" s="189"/>
      <c r="BJ31" s="189"/>
      <c r="BK31" s="189"/>
      <c r="BL31" s="276"/>
      <c r="BM31" s="189"/>
      <c r="BN31" s="189"/>
      <c r="BO31" s="189"/>
      <c r="BP31" s="284"/>
      <c r="BR31" s="538"/>
      <c r="BS31" s="541"/>
      <c r="BT31" s="580"/>
      <c r="BU31" s="295"/>
      <c r="BV31" s="295"/>
      <c r="BW31" s="400"/>
      <c r="BX31" s="270"/>
      <c r="BY31" s="189"/>
      <c r="BZ31" s="189"/>
      <c r="CA31" s="189"/>
      <c r="CB31" s="189"/>
      <c r="CC31" s="189"/>
      <c r="CD31" s="189"/>
      <c r="CE31" s="189"/>
      <c r="CF31" s="189"/>
      <c r="CG31" s="189"/>
      <c r="CH31" s="189"/>
      <c r="CI31" s="276"/>
      <c r="CJ31" s="189"/>
      <c r="CK31" s="189"/>
      <c r="CL31" s="189"/>
      <c r="CM31" s="284"/>
      <c r="CP31" s="36" t="s">
        <v>20</v>
      </c>
      <c r="CQ31" s="44" t="s">
        <v>16</v>
      </c>
      <c r="CR31" s="86"/>
      <c r="CS31" s="174"/>
      <c r="CT31" s="175"/>
      <c r="CU31" s="163">
        <f t="shared" ref="CU31:DK31" si="9">F41+AC41+AZ41+BW41</f>
        <v>0</v>
      </c>
      <c r="CV31" s="165">
        <f t="shared" si="9"/>
        <v>0</v>
      </c>
      <c r="CW31" s="60">
        <f t="shared" si="9"/>
        <v>0</v>
      </c>
      <c r="CX31" s="60">
        <f t="shared" si="9"/>
        <v>0</v>
      </c>
      <c r="CY31" s="60">
        <f t="shared" si="9"/>
        <v>0</v>
      </c>
      <c r="CZ31" s="60">
        <f t="shared" si="9"/>
        <v>0</v>
      </c>
      <c r="DA31" s="60">
        <f t="shared" si="9"/>
        <v>0</v>
      </c>
      <c r="DB31" s="60">
        <f t="shared" si="9"/>
        <v>0</v>
      </c>
      <c r="DC31" s="60">
        <f t="shared" si="9"/>
        <v>0</v>
      </c>
      <c r="DD31" s="60">
        <f t="shared" si="9"/>
        <v>0</v>
      </c>
      <c r="DE31" s="60">
        <f t="shared" si="9"/>
        <v>0</v>
      </c>
      <c r="DF31" s="60">
        <f t="shared" si="9"/>
        <v>0</v>
      </c>
      <c r="DG31" s="163">
        <f t="shared" si="9"/>
        <v>0</v>
      </c>
      <c r="DH31" s="74">
        <f t="shared" si="9"/>
        <v>0</v>
      </c>
      <c r="DI31" s="60">
        <f t="shared" si="9"/>
        <v>0</v>
      </c>
      <c r="DJ31" s="60">
        <f t="shared" si="9"/>
        <v>0</v>
      </c>
      <c r="DK31" s="60">
        <f t="shared" si="9"/>
        <v>0</v>
      </c>
    </row>
    <row r="32" spans="1:115" ht="13.5" customHeight="1">
      <c r="A32" s="538"/>
      <c r="B32" s="540" t="s">
        <v>9</v>
      </c>
      <c r="C32" s="579"/>
      <c r="D32" s="84"/>
      <c r="E32" s="84"/>
      <c r="F32" s="397"/>
      <c r="G32" s="277"/>
      <c r="H32" s="103"/>
      <c r="I32" s="103"/>
      <c r="J32" s="103"/>
      <c r="K32" s="111"/>
      <c r="L32" s="111"/>
      <c r="M32" s="111"/>
      <c r="N32" s="111"/>
      <c r="O32" s="111"/>
      <c r="P32" s="111"/>
      <c r="Q32" s="111"/>
      <c r="R32" s="278"/>
      <c r="S32" s="111"/>
      <c r="T32" s="111"/>
      <c r="U32" s="111"/>
      <c r="V32" s="285"/>
      <c r="X32" s="538"/>
      <c r="Y32" s="540" t="s">
        <v>9</v>
      </c>
      <c r="Z32" s="579"/>
      <c r="AA32" s="84"/>
      <c r="AB32" s="295"/>
      <c r="AC32" s="397"/>
      <c r="AD32" s="277"/>
      <c r="AE32" s="103"/>
      <c r="AF32" s="103"/>
      <c r="AG32" s="103"/>
      <c r="AH32" s="111"/>
      <c r="AI32" s="111"/>
      <c r="AJ32" s="111"/>
      <c r="AK32" s="111"/>
      <c r="AL32" s="111"/>
      <c r="AM32" s="111"/>
      <c r="AN32" s="111"/>
      <c r="AO32" s="278"/>
      <c r="AP32" s="111"/>
      <c r="AQ32" s="111"/>
      <c r="AR32" s="111"/>
      <c r="AS32" s="285"/>
      <c r="AU32" s="538"/>
      <c r="AV32" s="540" t="s">
        <v>9</v>
      </c>
      <c r="AW32" s="579"/>
      <c r="AX32" s="295"/>
      <c r="AY32" s="295"/>
      <c r="AZ32" s="397"/>
      <c r="BA32" s="277"/>
      <c r="BB32" s="103"/>
      <c r="BC32" s="103"/>
      <c r="BD32" s="103"/>
      <c r="BE32" s="111"/>
      <c r="BF32" s="111"/>
      <c r="BG32" s="111"/>
      <c r="BH32" s="111"/>
      <c r="BI32" s="111"/>
      <c r="BJ32" s="111"/>
      <c r="BK32" s="111"/>
      <c r="BL32" s="278"/>
      <c r="BM32" s="111"/>
      <c r="BN32" s="111"/>
      <c r="BO32" s="111"/>
      <c r="BP32" s="285"/>
      <c r="BR32" s="538"/>
      <c r="BS32" s="540" t="s">
        <v>9</v>
      </c>
      <c r="BT32" s="579"/>
      <c r="BU32" s="295"/>
      <c r="BV32" s="295"/>
      <c r="BW32" s="398"/>
      <c r="BX32" s="277"/>
      <c r="BY32" s="103"/>
      <c r="BZ32" s="103"/>
      <c r="CA32" s="103"/>
      <c r="CB32" s="111"/>
      <c r="CC32" s="111"/>
      <c r="CD32" s="111"/>
      <c r="CE32" s="111"/>
      <c r="CF32" s="111"/>
      <c r="CG32" s="111"/>
      <c r="CH32" s="111"/>
      <c r="CI32" s="278"/>
      <c r="CJ32" s="111"/>
      <c r="CK32" s="111"/>
      <c r="CL32" s="111"/>
      <c r="CM32" s="285"/>
      <c r="CP32" s="38"/>
      <c r="CQ32" s="44" t="s">
        <v>17</v>
      </c>
      <c r="CR32" s="86"/>
      <c r="CS32" s="176"/>
      <c r="CT32" s="177"/>
      <c r="CU32" s="163">
        <f t="shared" ref="CU32:DK32" si="10">F43+AC43+AZ43+BW43</f>
        <v>0</v>
      </c>
      <c r="CV32" s="165">
        <f t="shared" si="10"/>
        <v>0</v>
      </c>
      <c r="CW32" s="60">
        <f t="shared" si="10"/>
        <v>0</v>
      </c>
      <c r="CX32" s="60">
        <f t="shared" si="10"/>
        <v>0</v>
      </c>
      <c r="CY32" s="60">
        <f t="shared" si="10"/>
        <v>0</v>
      </c>
      <c r="CZ32" s="60">
        <f t="shared" si="10"/>
        <v>0</v>
      </c>
      <c r="DA32" s="60">
        <f t="shared" si="10"/>
        <v>0</v>
      </c>
      <c r="DB32" s="60">
        <f t="shared" si="10"/>
        <v>0</v>
      </c>
      <c r="DC32" s="60">
        <f t="shared" si="10"/>
        <v>0</v>
      </c>
      <c r="DD32" s="60">
        <f t="shared" si="10"/>
        <v>0</v>
      </c>
      <c r="DE32" s="60">
        <f t="shared" si="10"/>
        <v>0</v>
      </c>
      <c r="DF32" s="60">
        <f t="shared" si="10"/>
        <v>0</v>
      </c>
      <c r="DG32" s="163">
        <f t="shared" si="10"/>
        <v>0</v>
      </c>
      <c r="DH32" s="74">
        <f t="shared" si="10"/>
        <v>0</v>
      </c>
      <c r="DI32" s="60">
        <f t="shared" si="10"/>
        <v>0</v>
      </c>
      <c r="DJ32" s="60">
        <f t="shared" si="10"/>
        <v>0</v>
      </c>
      <c r="DK32" s="60">
        <f t="shared" si="10"/>
        <v>0</v>
      </c>
    </row>
    <row r="33" spans="1:115">
      <c r="A33" s="539"/>
      <c r="B33" s="541"/>
      <c r="C33" s="580"/>
      <c r="D33" s="300">
        <f>'04_R5受診者数'!D26</f>
        <v>0</v>
      </c>
      <c r="E33" s="300">
        <f>'04_R5受診者数'!E26</f>
        <v>0</v>
      </c>
      <c r="F33" s="401"/>
      <c r="G33" s="279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280"/>
      <c r="S33" s="127"/>
      <c r="T33" s="127"/>
      <c r="U33" s="127"/>
      <c r="V33" s="286"/>
      <c r="X33" s="539"/>
      <c r="Y33" s="541"/>
      <c r="Z33" s="580"/>
      <c r="AA33" s="154">
        <f>'04_R5受診者数'!F26</f>
        <v>0</v>
      </c>
      <c r="AB33" s="300">
        <f>'04_R5受診者数'!G26</f>
        <v>0</v>
      </c>
      <c r="AC33" s="401"/>
      <c r="AD33" s="279"/>
      <c r="AE33" s="127"/>
      <c r="AF33" s="127"/>
      <c r="AG33" s="127"/>
      <c r="AH33" s="127"/>
      <c r="AI33" s="127"/>
      <c r="AJ33" s="127"/>
      <c r="AK33" s="127"/>
      <c r="AL33" s="127"/>
      <c r="AM33" s="127"/>
      <c r="AN33" s="127"/>
      <c r="AO33" s="280"/>
      <c r="AP33" s="127"/>
      <c r="AQ33" s="127"/>
      <c r="AR33" s="127"/>
      <c r="AS33" s="286"/>
      <c r="AU33" s="539"/>
      <c r="AV33" s="541"/>
      <c r="AW33" s="580"/>
      <c r="AX33" s="300">
        <f>'04_R5受診者数'!D26</f>
        <v>0</v>
      </c>
      <c r="AY33" s="300">
        <f>'04_R5受診者数'!E26</f>
        <v>0</v>
      </c>
      <c r="AZ33" s="401"/>
      <c r="BA33" s="279"/>
      <c r="BB33" s="127"/>
      <c r="BC33" s="127"/>
      <c r="BD33" s="127"/>
      <c r="BE33" s="127"/>
      <c r="BF33" s="127"/>
      <c r="BG33" s="127"/>
      <c r="BH33" s="127"/>
      <c r="BI33" s="127"/>
      <c r="BJ33" s="127"/>
      <c r="BK33" s="127"/>
      <c r="BL33" s="280"/>
      <c r="BM33" s="127"/>
      <c r="BN33" s="127"/>
      <c r="BO33" s="127"/>
      <c r="BP33" s="286"/>
      <c r="BR33" s="539"/>
      <c r="BS33" s="541"/>
      <c r="BT33" s="580"/>
      <c r="BU33" s="300">
        <f>'04_R5受診者数'!F26</f>
        <v>0</v>
      </c>
      <c r="BV33" s="300">
        <f>'04_R5受診者数'!G26</f>
        <v>0</v>
      </c>
      <c r="BW33" s="402"/>
      <c r="BX33" s="279"/>
      <c r="BY33" s="127"/>
      <c r="BZ33" s="127"/>
      <c r="CA33" s="127"/>
      <c r="CB33" s="127"/>
      <c r="CC33" s="127"/>
      <c r="CD33" s="127"/>
      <c r="CE33" s="127"/>
      <c r="CF33" s="127"/>
      <c r="CG33" s="127"/>
      <c r="CH33" s="127"/>
      <c r="CI33" s="280"/>
      <c r="CJ33" s="127"/>
      <c r="CK33" s="127"/>
      <c r="CL33" s="127"/>
      <c r="CM33" s="286"/>
      <c r="CP33" s="70"/>
      <c r="CQ33" s="44" t="s">
        <v>9</v>
      </c>
      <c r="CR33" s="86"/>
      <c r="CS33" s="184">
        <f>D45+AA45</f>
        <v>0</v>
      </c>
      <c r="CT33" s="186">
        <f>E45+AB45</f>
        <v>0</v>
      </c>
      <c r="CU33" s="28">
        <f>CU31+CU32</f>
        <v>0</v>
      </c>
      <c r="CV33" s="98">
        <f>SUM(CV31:CV32)</f>
        <v>0</v>
      </c>
      <c r="CW33" s="4">
        <f t="shared" ref="CW33:DK33" si="11">SUM(CW31:CW32)</f>
        <v>0</v>
      </c>
      <c r="CX33" s="4">
        <f t="shared" si="11"/>
        <v>0</v>
      </c>
      <c r="CY33" s="4">
        <f t="shared" si="11"/>
        <v>0</v>
      </c>
      <c r="CZ33" s="4">
        <f t="shared" si="11"/>
        <v>0</v>
      </c>
      <c r="DA33" s="4">
        <f t="shared" si="11"/>
        <v>0</v>
      </c>
      <c r="DB33" s="4">
        <f t="shared" si="11"/>
        <v>0</v>
      </c>
      <c r="DC33" s="4">
        <f t="shared" si="11"/>
        <v>0</v>
      </c>
      <c r="DD33" s="4">
        <f t="shared" si="11"/>
        <v>0</v>
      </c>
      <c r="DE33" s="4">
        <f t="shared" si="11"/>
        <v>0</v>
      </c>
      <c r="DF33" s="4">
        <f t="shared" si="11"/>
        <v>0</v>
      </c>
      <c r="DG33" s="28">
        <f t="shared" si="11"/>
        <v>0</v>
      </c>
      <c r="DH33" s="27">
        <f t="shared" si="11"/>
        <v>0</v>
      </c>
      <c r="DI33" s="4">
        <f t="shared" si="11"/>
        <v>0</v>
      </c>
      <c r="DJ33" s="4">
        <f t="shared" si="11"/>
        <v>0</v>
      </c>
      <c r="DK33" s="4">
        <f t="shared" si="11"/>
        <v>0</v>
      </c>
    </row>
    <row r="34" spans="1:115">
      <c r="A34" s="537" t="s">
        <v>19</v>
      </c>
      <c r="B34" s="540" t="s">
        <v>16</v>
      </c>
      <c r="C34" s="579"/>
      <c r="D34" s="84"/>
      <c r="E34" s="84"/>
      <c r="F34" s="360">
        <f>'04_R5受診者数'!L27</f>
        <v>0</v>
      </c>
      <c r="G34" s="229"/>
      <c r="H34" s="102"/>
      <c r="I34" s="102"/>
      <c r="J34" s="102"/>
      <c r="K34" s="104"/>
      <c r="L34" s="104"/>
      <c r="M34" s="104"/>
      <c r="N34" s="104"/>
      <c r="O34" s="104"/>
      <c r="P34" s="104"/>
      <c r="Q34" s="104"/>
      <c r="R34" s="105"/>
      <c r="S34" s="102"/>
      <c r="T34" s="104"/>
      <c r="U34" s="104"/>
      <c r="V34" s="205"/>
      <c r="X34" s="537" t="s">
        <v>19</v>
      </c>
      <c r="Y34" s="540" t="s">
        <v>16</v>
      </c>
      <c r="Z34" s="579"/>
      <c r="AA34" s="84"/>
      <c r="AB34" s="295"/>
      <c r="AC34" s="360">
        <f>'04_R5受診者数'!M27</f>
        <v>0</v>
      </c>
      <c r="AD34" s="229"/>
      <c r="AE34" s="102"/>
      <c r="AF34" s="102"/>
      <c r="AG34" s="102"/>
      <c r="AH34" s="104"/>
      <c r="AI34" s="104"/>
      <c r="AJ34" s="104"/>
      <c r="AK34" s="104"/>
      <c r="AL34" s="104"/>
      <c r="AM34" s="104"/>
      <c r="AN34" s="104"/>
      <c r="AO34" s="105"/>
      <c r="AP34" s="102"/>
      <c r="AQ34" s="104"/>
      <c r="AR34" s="104"/>
      <c r="AS34" s="205"/>
      <c r="AU34" s="537" t="s">
        <v>19</v>
      </c>
      <c r="AV34" s="540" t="s">
        <v>16</v>
      </c>
      <c r="AW34" s="579"/>
      <c r="AX34" s="295"/>
      <c r="AY34" s="295"/>
      <c r="AZ34" s="360">
        <f>'04_R5受診者数'!N27</f>
        <v>0</v>
      </c>
      <c r="BA34" s="229"/>
      <c r="BB34" s="102"/>
      <c r="BC34" s="102"/>
      <c r="BD34" s="102"/>
      <c r="BE34" s="104"/>
      <c r="BF34" s="104"/>
      <c r="BG34" s="104"/>
      <c r="BH34" s="104"/>
      <c r="BI34" s="104"/>
      <c r="BJ34" s="104"/>
      <c r="BK34" s="104"/>
      <c r="BL34" s="105"/>
      <c r="BM34" s="102"/>
      <c r="BN34" s="104"/>
      <c r="BO34" s="104"/>
      <c r="BP34" s="205"/>
      <c r="BR34" s="537" t="s">
        <v>19</v>
      </c>
      <c r="BS34" s="540" t="s">
        <v>16</v>
      </c>
      <c r="BT34" s="579"/>
      <c r="BU34" s="295"/>
      <c r="BV34" s="295"/>
      <c r="BW34" s="362">
        <f>'04_R5受診者数'!O27</f>
        <v>0</v>
      </c>
      <c r="BX34" s="229"/>
      <c r="BY34" s="102"/>
      <c r="BZ34" s="102"/>
      <c r="CA34" s="102"/>
      <c r="CB34" s="104"/>
      <c r="CC34" s="104"/>
      <c r="CD34" s="104"/>
      <c r="CE34" s="104"/>
      <c r="CF34" s="104"/>
      <c r="CG34" s="104"/>
      <c r="CH34" s="104"/>
      <c r="CI34" s="105"/>
      <c r="CJ34" s="102"/>
      <c r="CK34" s="104"/>
      <c r="CL34" s="104"/>
      <c r="CM34" s="205"/>
      <c r="CP34" s="36" t="s">
        <v>21</v>
      </c>
      <c r="CQ34" s="44" t="s">
        <v>16</v>
      </c>
      <c r="CR34" s="86"/>
      <c r="CS34" s="174"/>
      <c r="CT34" s="175"/>
      <c r="CU34" s="163">
        <f t="shared" ref="CU34:DK34" si="12">F47+AC47+AZ47+BW47</f>
        <v>0</v>
      </c>
      <c r="CV34" s="165">
        <f t="shared" si="12"/>
        <v>0</v>
      </c>
      <c r="CW34" s="60">
        <f t="shared" si="12"/>
        <v>0</v>
      </c>
      <c r="CX34" s="60">
        <f t="shared" si="12"/>
        <v>0</v>
      </c>
      <c r="CY34" s="60">
        <f t="shared" si="12"/>
        <v>0</v>
      </c>
      <c r="CZ34" s="60">
        <f t="shared" si="12"/>
        <v>0</v>
      </c>
      <c r="DA34" s="60">
        <f t="shared" si="12"/>
        <v>0</v>
      </c>
      <c r="DB34" s="60">
        <f t="shared" si="12"/>
        <v>0</v>
      </c>
      <c r="DC34" s="60">
        <f t="shared" si="12"/>
        <v>0</v>
      </c>
      <c r="DD34" s="60">
        <f t="shared" si="12"/>
        <v>0</v>
      </c>
      <c r="DE34" s="60">
        <f t="shared" si="12"/>
        <v>0</v>
      </c>
      <c r="DF34" s="60">
        <f t="shared" si="12"/>
        <v>0</v>
      </c>
      <c r="DG34" s="163">
        <f t="shared" si="12"/>
        <v>0</v>
      </c>
      <c r="DH34" s="74">
        <f t="shared" si="12"/>
        <v>0</v>
      </c>
      <c r="DI34" s="60">
        <f t="shared" si="12"/>
        <v>0</v>
      </c>
      <c r="DJ34" s="60">
        <f t="shared" si="12"/>
        <v>0</v>
      </c>
      <c r="DK34" s="60">
        <f t="shared" si="12"/>
        <v>0</v>
      </c>
    </row>
    <row r="35" spans="1:115">
      <c r="A35" s="538"/>
      <c r="B35" s="541"/>
      <c r="C35" s="580"/>
      <c r="D35" s="84"/>
      <c r="E35" s="84"/>
      <c r="F35" s="361">
        <f>'04_R5受診者数'!L28</f>
        <v>0</v>
      </c>
      <c r="G35" s="228"/>
      <c r="H35" s="24"/>
      <c r="I35" s="24"/>
      <c r="J35" s="24"/>
      <c r="K35" s="23"/>
      <c r="L35" s="23"/>
      <c r="M35" s="23"/>
      <c r="N35" s="23"/>
      <c r="O35" s="23"/>
      <c r="P35" s="23"/>
      <c r="Q35" s="23"/>
      <c r="R35" s="26"/>
      <c r="S35" s="24"/>
      <c r="T35" s="23"/>
      <c r="U35" s="23"/>
      <c r="V35" s="206"/>
      <c r="X35" s="538"/>
      <c r="Y35" s="541"/>
      <c r="Z35" s="580"/>
      <c r="AA35" s="84"/>
      <c r="AB35" s="295"/>
      <c r="AC35" s="361">
        <f>'04_R5受診者数'!M28</f>
        <v>0</v>
      </c>
      <c r="AD35" s="228"/>
      <c r="AE35" s="24"/>
      <c r="AF35" s="24"/>
      <c r="AG35" s="24"/>
      <c r="AH35" s="23"/>
      <c r="AI35" s="23"/>
      <c r="AJ35" s="23"/>
      <c r="AK35" s="23"/>
      <c r="AL35" s="23"/>
      <c r="AM35" s="23"/>
      <c r="AN35" s="23"/>
      <c r="AO35" s="26"/>
      <c r="AP35" s="24"/>
      <c r="AQ35" s="23"/>
      <c r="AR35" s="23"/>
      <c r="AS35" s="206"/>
      <c r="AU35" s="538"/>
      <c r="AV35" s="541"/>
      <c r="AW35" s="580"/>
      <c r="AX35" s="295"/>
      <c r="AY35" s="295"/>
      <c r="AZ35" s="361">
        <f>'04_R5受診者数'!N28</f>
        <v>0</v>
      </c>
      <c r="BA35" s="228"/>
      <c r="BB35" s="24"/>
      <c r="BC35" s="24"/>
      <c r="BD35" s="24"/>
      <c r="BE35" s="23"/>
      <c r="BF35" s="23"/>
      <c r="BG35" s="23"/>
      <c r="BH35" s="23"/>
      <c r="BI35" s="23"/>
      <c r="BJ35" s="23"/>
      <c r="BK35" s="23"/>
      <c r="BL35" s="26"/>
      <c r="BM35" s="24"/>
      <c r="BN35" s="23"/>
      <c r="BO35" s="23"/>
      <c r="BP35" s="206"/>
      <c r="BR35" s="538"/>
      <c r="BS35" s="541"/>
      <c r="BT35" s="580"/>
      <c r="BU35" s="295"/>
      <c r="BV35" s="295"/>
      <c r="BW35" s="162">
        <f>'04_R5受診者数'!O28</f>
        <v>0</v>
      </c>
      <c r="BX35" s="228"/>
      <c r="BY35" s="24"/>
      <c r="BZ35" s="24"/>
      <c r="CA35" s="24"/>
      <c r="CB35" s="23"/>
      <c r="CC35" s="23"/>
      <c r="CD35" s="23"/>
      <c r="CE35" s="23"/>
      <c r="CF35" s="23"/>
      <c r="CG35" s="23"/>
      <c r="CH35" s="23"/>
      <c r="CI35" s="26"/>
      <c r="CJ35" s="24"/>
      <c r="CK35" s="23"/>
      <c r="CL35" s="23"/>
      <c r="CM35" s="206"/>
      <c r="CP35" s="38"/>
      <c r="CQ35" s="44" t="s">
        <v>17</v>
      </c>
      <c r="CR35" s="86"/>
      <c r="CS35" s="176"/>
      <c r="CT35" s="177"/>
      <c r="CU35" s="163">
        <f t="shared" ref="CU35:DK35" si="13">F49+AC49+AZ49+BW49</f>
        <v>0</v>
      </c>
      <c r="CV35" s="165">
        <f t="shared" si="13"/>
        <v>0</v>
      </c>
      <c r="CW35" s="60">
        <f t="shared" si="13"/>
        <v>0</v>
      </c>
      <c r="CX35" s="60">
        <f t="shared" si="13"/>
        <v>0</v>
      </c>
      <c r="CY35" s="60">
        <f t="shared" si="13"/>
        <v>0</v>
      </c>
      <c r="CZ35" s="60">
        <f t="shared" si="13"/>
        <v>0</v>
      </c>
      <c r="DA35" s="60">
        <f t="shared" si="13"/>
        <v>0</v>
      </c>
      <c r="DB35" s="60">
        <f t="shared" si="13"/>
        <v>0</v>
      </c>
      <c r="DC35" s="60">
        <f t="shared" si="13"/>
        <v>0</v>
      </c>
      <c r="DD35" s="60">
        <f t="shared" si="13"/>
        <v>0</v>
      </c>
      <c r="DE35" s="60">
        <f t="shared" si="13"/>
        <v>0</v>
      </c>
      <c r="DF35" s="60">
        <f t="shared" si="13"/>
        <v>0</v>
      </c>
      <c r="DG35" s="163">
        <f t="shared" si="13"/>
        <v>0</v>
      </c>
      <c r="DH35" s="74">
        <f t="shared" si="13"/>
        <v>0</v>
      </c>
      <c r="DI35" s="60">
        <f t="shared" si="13"/>
        <v>0</v>
      </c>
      <c r="DJ35" s="60">
        <f t="shared" si="13"/>
        <v>0</v>
      </c>
      <c r="DK35" s="60">
        <f t="shared" si="13"/>
        <v>0</v>
      </c>
    </row>
    <row r="36" spans="1:115">
      <c r="A36" s="538"/>
      <c r="B36" s="540" t="s">
        <v>17</v>
      </c>
      <c r="C36" s="579"/>
      <c r="D36" s="84"/>
      <c r="E36" s="84"/>
      <c r="F36" s="360">
        <f>'04_R5受診者数'!L29</f>
        <v>0</v>
      </c>
      <c r="G36" s="229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6"/>
      <c r="S36" s="102"/>
      <c r="T36" s="102"/>
      <c r="U36" s="102"/>
      <c r="V36" s="236"/>
      <c r="X36" s="538"/>
      <c r="Y36" s="540" t="s">
        <v>17</v>
      </c>
      <c r="Z36" s="579"/>
      <c r="AA36" s="84"/>
      <c r="AB36" s="295"/>
      <c r="AC36" s="360">
        <f>'04_R5受診者数'!M29</f>
        <v>0</v>
      </c>
      <c r="AD36" s="229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6"/>
      <c r="AP36" s="102"/>
      <c r="AQ36" s="102"/>
      <c r="AR36" s="102"/>
      <c r="AS36" s="236"/>
      <c r="AU36" s="538"/>
      <c r="AV36" s="540" t="s">
        <v>17</v>
      </c>
      <c r="AW36" s="579"/>
      <c r="AX36" s="295"/>
      <c r="AY36" s="295"/>
      <c r="AZ36" s="360">
        <f>'04_R5受診者数'!N29</f>
        <v>0</v>
      </c>
      <c r="BA36" s="229"/>
      <c r="BB36" s="102"/>
      <c r="BC36" s="102"/>
      <c r="BD36" s="102"/>
      <c r="BE36" s="102"/>
      <c r="BF36" s="102"/>
      <c r="BG36" s="102"/>
      <c r="BH36" s="102"/>
      <c r="BI36" s="102"/>
      <c r="BJ36" s="102"/>
      <c r="BK36" s="102"/>
      <c r="BL36" s="106"/>
      <c r="BM36" s="102"/>
      <c r="BN36" s="102"/>
      <c r="BO36" s="102"/>
      <c r="BP36" s="236"/>
      <c r="BR36" s="538"/>
      <c r="BS36" s="540" t="s">
        <v>17</v>
      </c>
      <c r="BT36" s="579"/>
      <c r="BU36" s="295"/>
      <c r="BV36" s="295"/>
      <c r="BW36" s="362">
        <f>'04_R5受診者数'!O29</f>
        <v>0</v>
      </c>
      <c r="BX36" s="229"/>
      <c r="BY36" s="102"/>
      <c r="BZ36" s="102"/>
      <c r="CA36" s="102"/>
      <c r="CB36" s="102"/>
      <c r="CC36" s="102"/>
      <c r="CD36" s="102"/>
      <c r="CE36" s="102"/>
      <c r="CF36" s="102"/>
      <c r="CG36" s="102"/>
      <c r="CH36" s="102"/>
      <c r="CI36" s="106"/>
      <c r="CJ36" s="102"/>
      <c r="CK36" s="102"/>
      <c r="CL36" s="102"/>
      <c r="CM36" s="236"/>
      <c r="CP36" s="70"/>
      <c r="CQ36" s="44" t="s">
        <v>9</v>
      </c>
      <c r="CR36" s="86"/>
      <c r="CS36" s="184">
        <f>D51+AA51</f>
        <v>0</v>
      </c>
      <c r="CT36" s="186">
        <f>E51+AB51</f>
        <v>0</v>
      </c>
      <c r="CU36" s="28">
        <f>CU34+CU35</f>
        <v>0</v>
      </c>
      <c r="CV36" s="98">
        <f>SUM(CV34:CV35)</f>
        <v>0</v>
      </c>
      <c r="CW36" s="4">
        <f t="shared" ref="CW36:DK36" si="14">SUM(CW34:CW35)</f>
        <v>0</v>
      </c>
      <c r="CX36" s="4">
        <f t="shared" si="14"/>
        <v>0</v>
      </c>
      <c r="CY36" s="4">
        <f t="shared" si="14"/>
        <v>0</v>
      </c>
      <c r="CZ36" s="4">
        <f t="shared" si="14"/>
        <v>0</v>
      </c>
      <c r="DA36" s="4">
        <f t="shared" si="14"/>
        <v>0</v>
      </c>
      <c r="DB36" s="4">
        <f t="shared" si="14"/>
        <v>0</v>
      </c>
      <c r="DC36" s="4">
        <f t="shared" si="14"/>
        <v>0</v>
      </c>
      <c r="DD36" s="4">
        <f t="shared" si="14"/>
        <v>0</v>
      </c>
      <c r="DE36" s="4">
        <f t="shared" si="14"/>
        <v>0</v>
      </c>
      <c r="DF36" s="4">
        <f t="shared" si="14"/>
        <v>0</v>
      </c>
      <c r="DG36" s="28">
        <f t="shared" si="14"/>
        <v>0</v>
      </c>
      <c r="DH36" s="27">
        <f t="shared" si="14"/>
        <v>0</v>
      </c>
      <c r="DI36" s="4">
        <f t="shared" si="14"/>
        <v>0</v>
      </c>
      <c r="DJ36" s="4">
        <f t="shared" si="14"/>
        <v>0</v>
      </c>
      <c r="DK36" s="4">
        <f t="shared" si="14"/>
        <v>0</v>
      </c>
    </row>
    <row r="37" spans="1:115">
      <c r="A37" s="538"/>
      <c r="B37" s="541"/>
      <c r="C37" s="580"/>
      <c r="D37" s="84"/>
      <c r="E37" s="84"/>
      <c r="F37" s="361">
        <f>'04_R5受診者数'!L30</f>
        <v>0</v>
      </c>
      <c r="G37" s="228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53"/>
      <c r="S37" s="24"/>
      <c r="T37" s="24"/>
      <c r="U37" s="24"/>
      <c r="V37" s="237"/>
      <c r="X37" s="538"/>
      <c r="Y37" s="541"/>
      <c r="Z37" s="580"/>
      <c r="AA37" s="84"/>
      <c r="AB37" s="295"/>
      <c r="AC37" s="361">
        <f>'04_R5受診者数'!M30</f>
        <v>0</v>
      </c>
      <c r="AD37" s="228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53"/>
      <c r="AP37" s="24"/>
      <c r="AQ37" s="24"/>
      <c r="AR37" s="24"/>
      <c r="AS37" s="237"/>
      <c r="AU37" s="538"/>
      <c r="AV37" s="541"/>
      <c r="AW37" s="580"/>
      <c r="AX37" s="295"/>
      <c r="AY37" s="295"/>
      <c r="AZ37" s="361">
        <f>'04_R5受診者数'!N30</f>
        <v>0</v>
      </c>
      <c r="BA37" s="228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53"/>
      <c r="BM37" s="24"/>
      <c r="BN37" s="24"/>
      <c r="BO37" s="24"/>
      <c r="BP37" s="237"/>
      <c r="BR37" s="538"/>
      <c r="BS37" s="541"/>
      <c r="BT37" s="580"/>
      <c r="BU37" s="295"/>
      <c r="BV37" s="295"/>
      <c r="BW37" s="162">
        <f>'04_R5受診者数'!O30</f>
        <v>0</v>
      </c>
      <c r="BX37" s="228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53"/>
      <c r="CJ37" s="24"/>
      <c r="CK37" s="24"/>
      <c r="CL37" s="24"/>
      <c r="CM37" s="237"/>
      <c r="CP37" s="36" t="s">
        <v>22</v>
      </c>
      <c r="CQ37" s="44" t="s">
        <v>16</v>
      </c>
      <c r="CR37" s="86"/>
      <c r="CS37" s="174"/>
      <c r="CT37" s="175"/>
      <c r="CU37" s="163">
        <f t="shared" ref="CU37:DK37" si="15">F53+AC53+AZ53+BW53</f>
        <v>0</v>
      </c>
      <c r="CV37" s="165">
        <f t="shared" si="15"/>
        <v>0</v>
      </c>
      <c r="CW37" s="60">
        <f t="shared" si="15"/>
        <v>0</v>
      </c>
      <c r="CX37" s="60">
        <f t="shared" si="15"/>
        <v>0</v>
      </c>
      <c r="CY37" s="60">
        <f t="shared" si="15"/>
        <v>0</v>
      </c>
      <c r="CZ37" s="60">
        <f t="shared" si="15"/>
        <v>0</v>
      </c>
      <c r="DA37" s="60">
        <f t="shared" si="15"/>
        <v>0</v>
      </c>
      <c r="DB37" s="60">
        <f t="shared" si="15"/>
        <v>0</v>
      </c>
      <c r="DC37" s="60">
        <f t="shared" si="15"/>
        <v>0</v>
      </c>
      <c r="DD37" s="60">
        <f t="shared" si="15"/>
        <v>0</v>
      </c>
      <c r="DE37" s="60">
        <f t="shared" si="15"/>
        <v>0</v>
      </c>
      <c r="DF37" s="60">
        <f t="shared" si="15"/>
        <v>0</v>
      </c>
      <c r="DG37" s="163">
        <f t="shared" si="15"/>
        <v>0</v>
      </c>
      <c r="DH37" s="74">
        <f t="shared" si="15"/>
        <v>0</v>
      </c>
      <c r="DI37" s="60">
        <f t="shared" si="15"/>
        <v>0</v>
      </c>
      <c r="DJ37" s="60">
        <f t="shared" si="15"/>
        <v>0</v>
      </c>
      <c r="DK37" s="60">
        <f t="shared" si="15"/>
        <v>0</v>
      </c>
    </row>
    <row r="38" spans="1:115" ht="14.25" customHeight="1">
      <c r="A38" s="538"/>
      <c r="B38" s="540" t="s">
        <v>9</v>
      </c>
      <c r="C38" s="579"/>
      <c r="D38" s="84"/>
      <c r="E38" s="84"/>
      <c r="F38" s="360">
        <f>'04_R5受診者数'!L31</f>
        <v>0</v>
      </c>
      <c r="G38" s="201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2"/>
      <c r="S38" s="110"/>
      <c r="T38" s="110"/>
      <c r="U38" s="110"/>
      <c r="V38" s="221"/>
      <c r="X38" s="538"/>
      <c r="Y38" s="540" t="s">
        <v>9</v>
      </c>
      <c r="Z38" s="579"/>
      <c r="AA38" s="84"/>
      <c r="AB38" s="295"/>
      <c r="AC38" s="360">
        <f>'04_R5受診者数'!M31</f>
        <v>0</v>
      </c>
      <c r="AD38" s="201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12"/>
      <c r="AP38" s="110"/>
      <c r="AQ38" s="110"/>
      <c r="AR38" s="110"/>
      <c r="AS38" s="221"/>
      <c r="AU38" s="538"/>
      <c r="AV38" s="540" t="s">
        <v>9</v>
      </c>
      <c r="AW38" s="579"/>
      <c r="AX38" s="295"/>
      <c r="AY38" s="295"/>
      <c r="AZ38" s="360">
        <f>'04_R5受診者数'!N31</f>
        <v>0</v>
      </c>
      <c r="BA38" s="201"/>
      <c r="BB38" s="110"/>
      <c r="BC38" s="110"/>
      <c r="BD38" s="110"/>
      <c r="BE38" s="110"/>
      <c r="BF38" s="110"/>
      <c r="BG38" s="110"/>
      <c r="BH38" s="110"/>
      <c r="BI38" s="110"/>
      <c r="BJ38" s="110"/>
      <c r="BK38" s="110"/>
      <c r="BL38" s="112"/>
      <c r="BM38" s="110"/>
      <c r="BN38" s="110"/>
      <c r="BO38" s="110"/>
      <c r="BP38" s="221"/>
      <c r="BR38" s="538"/>
      <c r="BS38" s="540" t="s">
        <v>9</v>
      </c>
      <c r="BT38" s="579"/>
      <c r="BU38" s="295"/>
      <c r="BV38" s="295"/>
      <c r="BW38" s="362">
        <f>'04_R5受診者数'!O31</f>
        <v>0</v>
      </c>
      <c r="BX38" s="201"/>
      <c r="BY38" s="110"/>
      <c r="BZ38" s="110"/>
      <c r="CA38" s="110"/>
      <c r="CB38" s="110"/>
      <c r="CC38" s="110"/>
      <c r="CD38" s="110"/>
      <c r="CE38" s="110"/>
      <c r="CF38" s="110"/>
      <c r="CG38" s="110"/>
      <c r="CH38" s="110"/>
      <c r="CI38" s="112"/>
      <c r="CJ38" s="110"/>
      <c r="CK38" s="110"/>
      <c r="CL38" s="110"/>
      <c r="CM38" s="221"/>
      <c r="CP38" s="38"/>
      <c r="CQ38" s="44" t="s">
        <v>17</v>
      </c>
      <c r="CR38" s="86"/>
      <c r="CS38" s="176"/>
      <c r="CT38" s="177"/>
      <c r="CU38" s="163">
        <f t="shared" ref="CU38:DK38" si="16">F55+AC55+AZ55+BW55</f>
        <v>0</v>
      </c>
      <c r="CV38" s="165">
        <f t="shared" si="16"/>
        <v>0</v>
      </c>
      <c r="CW38" s="60">
        <f t="shared" si="16"/>
        <v>0</v>
      </c>
      <c r="CX38" s="60">
        <f t="shared" si="16"/>
        <v>0</v>
      </c>
      <c r="CY38" s="60">
        <f t="shared" si="16"/>
        <v>0</v>
      </c>
      <c r="CZ38" s="60">
        <f t="shared" si="16"/>
        <v>0</v>
      </c>
      <c r="DA38" s="60">
        <f t="shared" si="16"/>
        <v>0</v>
      </c>
      <c r="DB38" s="60">
        <f t="shared" si="16"/>
        <v>0</v>
      </c>
      <c r="DC38" s="60">
        <f t="shared" si="16"/>
        <v>0</v>
      </c>
      <c r="DD38" s="60">
        <f t="shared" si="16"/>
        <v>0</v>
      </c>
      <c r="DE38" s="60">
        <f t="shared" si="16"/>
        <v>0</v>
      </c>
      <c r="DF38" s="60">
        <f t="shared" si="16"/>
        <v>0</v>
      </c>
      <c r="DG38" s="163">
        <f t="shared" si="16"/>
        <v>0</v>
      </c>
      <c r="DH38" s="74">
        <f t="shared" si="16"/>
        <v>0</v>
      </c>
      <c r="DI38" s="60">
        <f t="shared" si="16"/>
        <v>0</v>
      </c>
      <c r="DJ38" s="60">
        <f t="shared" si="16"/>
        <v>0</v>
      </c>
      <c r="DK38" s="60">
        <f t="shared" si="16"/>
        <v>0</v>
      </c>
    </row>
    <row r="39" spans="1:115">
      <c r="A39" s="539"/>
      <c r="B39" s="541"/>
      <c r="C39" s="580"/>
      <c r="D39" s="300">
        <f>'04_R5受診者数'!D32</f>
        <v>0</v>
      </c>
      <c r="E39" s="300">
        <f>'04_R5受診者数'!E32</f>
        <v>0</v>
      </c>
      <c r="F39" s="75">
        <f>'04_R5受診者数'!L32</f>
        <v>0</v>
      </c>
      <c r="G39" s="203"/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7"/>
      <c r="S39" s="109"/>
      <c r="T39" s="109"/>
      <c r="U39" s="109"/>
      <c r="V39" s="219"/>
      <c r="X39" s="539"/>
      <c r="Y39" s="541"/>
      <c r="Z39" s="580"/>
      <c r="AA39" s="154">
        <f>'04_R5受診者数'!F32</f>
        <v>0</v>
      </c>
      <c r="AB39" s="300">
        <f>'04_R5受診者数'!G32</f>
        <v>0</v>
      </c>
      <c r="AC39" s="75">
        <f>'04_R5受診者数'!M32</f>
        <v>0</v>
      </c>
      <c r="AD39" s="203"/>
      <c r="AE39" s="109"/>
      <c r="AF39" s="109"/>
      <c r="AG39" s="109"/>
      <c r="AH39" s="109"/>
      <c r="AI39" s="109"/>
      <c r="AJ39" s="109"/>
      <c r="AK39" s="109"/>
      <c r="AL39" s="109"/>
      <c r="AM39" s="109"/>
      <c r="AN39" s="109"/>
      <c r="AO39" s="107"/>
      <c r="AP39" s="109"/>
      <c r="AQ39" s="109"/>
      <c r="AR39" s="109"/>
      <c r="AS39" s="219"/>
      <c r="AU39" s="539"/>
      <c r="AV39" s="541"/>
      <c r="AW39" s="580"/>
      <c r="AX39" s="300">
        <f>'04_R5受診者数'!D32</f>
        <v>0</v>
      </c>
      <c r="AY39" s="300">
        <f>'04_R5受診者数'!E32</f>
        <v>0</v>
      </c>
      <c r="AZ39" s="75">
        <f>'04_R5受診者数'!N32</f>
        <v>0</v>
      </c>
      <c r="BA39" s="203"/>
      <c r="BB39" s="109"/>
      <c r="BC39" s="109"/>
      <c r="BD39" s="109"/>
      <c r="BE39" s="109"/>
      <c r="BF39" s="109"/>
      <c r="BG39" s="109"/>
      <c r="BH39" s="109"/>
      <c r="BI39" s="109"/>
      <c r="BJ39" s="109"/>
      <c r="BK39" s="109"/>
      <c r="BL39" s="107"/>
      <c r="BM39" s="109"/>
      <c r="BN39" s="109"/>
      <c r="BO39" s="109"/>
      <c r="BP39" s="219"/>
      <c r="BR39" s="539"/>
      <c r="BS39" s="541"/>
      <c r="BT39" s="580"/>
      <c r="BU39" s="300">
        <f>'04_R5受診者数'!F32</f>
        <v>0</v>
      </c>
      <c r="BV39" s="300">
        <f>'04_R5受診者数'!G32</f>
        <v>0</v>
      </c>
      <c r="BW39" s="389">
        <f>'04_R5受診者数'!O32</f>
        <v>0</v>
      </c>
      <c r="BX39" s="203"/>
      <c r="BY39" s="109"/>
      <c r="BZ39" s="109"/>
      <c r="CA39" s="109"/>
      <c r="CB39" s="109"/>
      <c r="CC39" s="109"/>
      <c r="CD39" s="109"/>
      <c r="CE39" s="109"/>
      <c r="CF39" s="109"/>
      <c r="CG39" s="109"/>
      <c r="CH39" s="109"/>
      <c r="CI39" s="107"/>
      <c r="CJ39" s="109"/>
      <c r="CK39" s="109"/>
      <c r="CL39" s="109"/>
      <c r="CM39" s="219"/>
      <c r="CP39" s="70"/>
      <c r="CQ39" s="44" t="s">
        <v>9</v>
      </c>
      <c r="CR39" s="86"/>
      <c r="CS39" s="184">
        <f>D57+AA57</f>
        <v>0</v>
      </c>
      <c r="CT39" s="186">
        <f>E57+AB57</f>
        <v>0</v>
      </c>
      <c r="CU39" s="28">
        <f>CU37+CU38</f>
        <v>0</v>
      </c>
      <c r="CV39" s="98">
        <f>SUM(CV37:CV38)</f>
        <v>0</v>
      </c>
      <c r="CW39" s="4">
        <f t="shared" ref="CW39:DK39" si="17">SUM(CW37:CW38)</f>
        <v>0</v>
      </c>
      <c r="CX39" s="4">
        <f t="shared" si="17"/>
        <v>0</v>
      </c>
      <c r="CY39" s="4">
        <f t="shared" si="17"/>
        <v>0</v>
      </c>
      <c r="CZ39" s="4">
        <f t="shared" si="17"/>
        <v>0</v>
      </c>
      <c r="DA39" s="4">
        <f t="shared" si="17"/>
        <v>0</v>
      </c>
      <c r="DB39" s="4">
        <f t="shared" si="17"/>
        <v>0</v>
      </c>
      <c r="DC39" s="4">
        <f t="shared" si="17"/>
        <v>0</v>
      </c>
      <c r="DD39" s="4">
        <f t="shared" si="17"/>
        <v>0</v>
      </c>
      <c r="DE39" s="4">
        <f t="shared" si="17"/>
        <v>0</v>
      </c>
      <c r="DF39" s="4">
        <f t="shared" si="17"/>
        <v>0</v>
      </c>
      <c r="DG39" s="28">
        <f t="shared" si="17"/>
        <v>0</v>
      </c>
      <c r="DH39" s="27">
        <f t="shared" si="17"/>
        <v>0</v>
      </c>
      <c r="DI39" s="4">
        <f t="shared" si="17"/>
        <v>0</v>
      </c>
      <c r="DJ39" s="4">
        <f t="shared" si="17"/>
        <v>0</v>
      </c>
      <c r="DK39" s="4">
        <f t="shared" si="17"/>
        <v>0</v>
      </c>
    </row>
    <row r="40" spans="1:115">
      <c r="A40" s="537" t="s">
        <v>20</v>
      </c>
      <c r="B40" s="540" t="s">
        <v>16</v>
      </c>
      <c r="C40" s="579"/>
      <c r="D40" s="84"/>
      <c r="E40" s="84"/>
      <c r="F40" s="360">
        <f>'04_R5受診者数'!L33</f>
        <v>0</v>
      </c>
      <c r="G40" s="229"/>
      <c r="H40" s="102"/>
      <c r="I40" s="102"/>
      <c r="J40" s="102"/>
      <c r="K40" s="104"/>
      <c r="L40" s="104"/>
      <c r="M40" s="104"/>
      <c r="N40" s="104"/>
      <c r="O40" s="104"/>
      <c r="P40" s="104"/>
      <c r="Q40" s="104"/>
      <c r="R40" s="105"/>
      <c r="S40" s="102"/>
      <c r="T40" s="104"/>
      <c r="U40" s="104"/>
      <c r="V40" s="205"/>
      <c r="X40" s="537" t="s">
        <v>20</v>
      </c>
      <c r="Y40" s="540" t="s">
        <v>16</v>
      </c>
      <c r="Z40" s="579"/>
      <c r="AA40" s="84"/>
      <c r="AB40" s="295"/>
      <c r="AC40" s="360">
        <f>'04_R5受診者数'!M33</f>
        <v>0</v>
      </c>
      <c r="AD40" s="229"/>
      <c r="AE40" s="102"/>
      <c r="AF40" s="102"/>
      <c r="AG40" s="102"/>
      <c r="AH40" s="104"/>
      <c r="AI40" s="104"/>
      <c r="AJ40" s="104"/>
      <c r="AK40" s="104"/>
      <c r="AL40" s="104"/>
      <c r="AM40" s="104"/>
      <c r="AN40" s="104"/>
      <c r="AO40" s="105"/>
      <c r="AP40" s="102"/>
      <c r="AQ40" s="104"/>
      <c r="AR40" s="104"/>
      <c r="AS40" s="205"/>
      <c r="AU40" s="537" t="s">
        <v>20</v>
      </c>
      <c r="AV40" s="540" t="s">
        <v>16</v>
      </c>
      <c r="AW40" s="579"/>
      <c r="AX40" s="295"/>
      <c r="AY40" s="295"/>
      <c r="AZ40" s="360">
        <f>'04_R5受診者数'!N33</f>
        <v>0</v>
      </c>
      <c r="BA40" s="229"/>
      <c r="BB40" s="102"/>
      <c r="BC40" s="102"/>
      <c r="BD40" s="102"/>
      <c r="BE40" s="104"/>
      <c r="BF40" s="104"/>
      <c r="BG40" s="104"/>
      <c r="BH40" s="104"/>
      <c r="BI40" s="104"/>
      <c r="BJ40" s="104"/>
      <c r="BK40" s="104"/>
      <c r="BL40" s="105"/>
      <c r="BM40" s="102"/>
      <c r="BN40" s="104"/>
      <c r="BO40" s="104"/>
      <c r="BP40" s="205"/>
      <c r="BR40" s="537" t="s">
        <v>20</v>
      </c>
      <c r="BS40" s="540" t="s">
        <v>16</v>
      </c>
      <c r="BT40" s="579"/>
      <c r="BU40" s="295"/>
      <c r="BV40" s="295"/>
      <c r="BW40" s="362">
        <f>'04_R5受診者数'!O33</f>
        <v>0</v>
      </c>
      <c r="BX40" s="229"/>
      <c r="BY40" s="102"/>
      <c r="BZ40" s="102"/>
      <c r="CA40" s="102"/>
      <c r="CB40" s="104"/>
      <c r="CC40" s="104"/>
      <c r="CD40" s="104"/>
      <c r="CE40" s="104"/>
      <c r="CF40" s="104"/>
      <c r="CG40" s="104"/>
      <c r="CH40" s="104"/>
      <c r="CI40" s="105"/>
      <c r="CJ40" s="102"/>
      <c r="CK40" s="104"/>
      <c r="CL40" s="104"/>
      <c r="CM40" s="205"/>
      <c r="CP40" s="36" t="s">
        <v>23</v>
      </c>
      <c r="CQ40" s="44" t="s">
        <v>16</v>
      </c>
      <c r="CR40" s="86"/>
      <c r="CS40" s="174"/>
      <c r="CT40" s="175"/>
      <c r="CU40" s="163">
        <f t="shared" ref="CU40:DK40" si="18">F59+AC59+AZ59+BW59</f>
        <v>0</v>
      </c>
      <c r="CV40" s="165">
        <f t="shared" si="18"/>
        <v>0</v>
      </c>
      <c r="CW40" s="60">
        <f t="shared" si="18"/>
        <v>0</v>
      </c>
      <c r="CX40" s="60">
        <f t="shared" si="18"/>
        <v>0</v>
      </c>
      <c r="CY40" s="60">
        <f t="shared" si="18"/>
        <v>0</v>
      </c>
      <c r="CZ40" s="60">
        <f t="shared" si="18"/>
        <v>0</v>
      </c>
      <c r="DA40" s="60">
        <f t="shared" si="18"/>
        <v>0</v>
      </c>
      <c r="DB40" s="60">
        <f t="shared" si="18"/>
        <v>0</v>
      </c>
      <c r="DC40" s="60">
        <f t="shared" si="18"/>
        <v>0</v>
      </c>
      <c r="DD40" s="60">
        <f t="shared" si="18"/>
        <v>0</v>
      </c>
      <c r="DE40" s="60">
        <f t="shared" si="18"/>
        <v>0</v>
      </c>
      <c r="DF40" s="60">
        <f t="shared" si="18"/>
        <v>0</v>
      </c>
      <c r="DG40" s="163">
        <f t="shared" si="18"/>
        <v>0</v>
      </c>
      <c r="DH40" s="74">
        <f t="shared" si="18"/>
        <v>0</v>
      </c>
      <c r="DI40" s="60">
        <f t="shared" si="18"/>
        <v>0</v>
      </c>
      <c r="DJ40" s="60">
        <f t="shared" si="18"/>
        <v>0</v>
      </c>
      <c r="DK40" s="60">
        <f t="shared" si="18"/>
        <v>0</v>
      </c>
    </row>
    <row r="41" spans="1:115">
      <c r="A41" s="538"/>
      <c r="B41" s="541"/>
      <c r="C41" s="580"/>
      <c r="D41" s="84"/>
      <c r="E41" s="84"/>
      <c r="F41" s="361">
        <f>'04_R5受診者数'!L34</f>
        <v>0</v>
      </c>
      <c r="G41" s="228"/>
      <c r="H41" s="24"/>
      <c r="I41" s="24"/>
      <c r="J41" s="24"/>
      <c r="K41" s="23"/>
      <c r="L41" s="23"/>
      <c r="M41" s="23"/>
      <c r="N41" s="23"/>
      <c r="O41" s="23"/>
      <c r="P41" s="23"/>
      <c r="Q41" s="23"/>
      <c r="R41" s="26"/>
      <c r="S41" s="24"/>
      <c r="T41" s="23"/>
      <c r="U41" s="23"/>
      <c r="V41" s="206"/>
      <c r="X41" s="538"/>
      <c r="Y41" s="541"/>
      <c r="Z41" s="580"/>
      <c r="AA41" s="84"/>
      <c r="AB41" s="295"/>
      <c r="AC41" s="361">
        <f>'04_R5受診者数'!M34</f>
        <v>0</v>
      </c>
      <c r="AD41" s="228"/>
      <c r="AE41" s="24"/>
      <c r="AF41" s="24"/>
      <c r="AG41" s="24"/>
      <c r="AH41" s="23"/>
      <c r="AI41" s="23"/>
      <c r="AJ41" s="23"/>
      <c r="AK41" s="23"/>
      <c r="AL41" s="23"/>
      <c r="AM41" s="23"/>
      <c r="AN41" s="23"/>
      <c r="AO41" s="26"/>
      <c r="AP41" s="24"/>
      <c r="AQ41" s="23"/>
      <c r="AR41" s="23"/>
      <c r="AS41" s="206"/>
      <c r="AU41" s="538"/>
      <c r="AV41" s="541"/>
      <c r="AW41" s="580"/>
      <c r="AX41" s="295"/>
      <c r="AY41" s="295"/>
      <c r="AZ41" s="361">
        <f>'04_R5受診者数'!N34</f>
        <v>0</v>
      </c>
      <c r="BA41" s="228"/>
      <c r="BB41" s="24"/>
      <c r="BC41" s="24"/>
      <c r="BD41" s="24"/>
      <c r="BE41" s="23"/>
      <c r="BF41" s="23"/>
      <c r="BG41" s="23"/>
      <c r="BH41" s="23"/>
      <c r="BI41" s="23"/>
      <c r="BJ41" s="23"/>
      <c r="BK41" s="23"/>
      <c r="BL41" s="26"/>
      <c r="BM41" s="24"/>
      <c r="BN41" s="23"/>
      <c r="BO41" s="23"/>
      <c r="BP41" s="206"/>
      <c r="BR41" s="538"/>
      <c r="BS41" s="541"/>
      <c r="BT41" s="580"/>
      <c r="BU41" s="295"/>
      <c r="BV41" s="295"/>
      <c r="BW41" s="162">
        <f>'04_R5受診者数'!O34</f>
        <v>0</v>
      </c>
      <c r="BX41" s="228"/>
      <c r="BY41" s="24"/>
      <c r="BZ41" s="24"/>
      <c r="CA41" s="24"/>
      <c r="CB41" s="23"/>
      <c r="CC41" s="23"/>
      <c r="CD41" s="23"/>
      <c r="CE41" s="23"/>
      <c r="CF41" s="23"/>
      <c r="CG41" s="23"/>
      <c r="CH41" s="23"/>
      <c r="CI41" s="26"/>
      <c r="CJ41" s="24"/>
      <c r="CK41" s="23"/>
      <c r="CL41" s="23"/>
      <c r="CM41" s="206"/>
      <c r="CP41" s="38"/>
      <c r="CQ41" s="44" t="s">
        <v>17</v>
      </c>
      <c r="CR41" s="86"/>
      <c r="CS41" s="176"/>
      <c r="CT41" s="177"/>
      <c r="CU41" s="163">
        <f t="shared" ref="CU41:DK41" si="19">F61+AC61+AZ61+BW61</f>
        <v>0</v>
      </c>
      <c r="CV41" s="165">
        <f t="shared" si="19"/>
        <v>0</v>
      </c>
      <c r="CW41" s="60">
        <f t="shared" si="19"/>
        <v>0</v>
      </c>
      <c r="CX41" s="60">
        <f t="shared" si="19"/>
        <v>0</v>
      </c>
      <c r="CY41" s="60">
        <f t="shared" si="19"/>
        <v>0</v>
      </c>
      <c r="CZ41" s="60">
        <f t="shared" si="19"/>
        <v>0</v>
      </c>
      <c r="DA41" s="60">
        <f t="shared" si="19"/>
        <v>0</v>
      </c>
      <c r="DB41" s="60">
        <f t="shared" si="19"/>
        <v>0</v>
      </c>
      <c r="DC41" s="60">
        <f t="shared" si="19"/>
        <v>0</v>
      </c>
      <c r="DD41" s="60">
        <f t="shared" si="19"/>
        <v>0</v>
      </c>
      <c r="DE41" s="60">
        <f t="shared" si="19"/>
        <v>0</v>
      </c>
      <c r="DF41" s="60">
        <f t="shared" si="19"/>
        <v>0</v>
      </c>
      <c r="DG41" s="163">
        <f t="shared" si="19"/>
        <v>0</v>
      </c>
      <c r="DH41" s="74">
        <f t="shared" si="19"/>
        <v>0</v>
      </c>
      <c r="DI41" s="60">
        <f t="shared" si="19"/>
        <v>0</v>
      </c>
      <c r="DJ41" s="60">
        <f t="shared" si="19"/>
        <v>0</v>
      </c>
      <c r="DK41" s="60">
        <f t="shared" si="19"/>
        <v>0</v>
      </c>
    </row>
    <row r="42" spans="1:115">
      <c r="A42" s="538"/>
      <c r="B42" s="540" t="s">
        <v>17</v>
      </c>
      <c r="C42" s="579"/>
      <c r="D42" s="84"/>
      <c r="E42" s="84"/>
      <c r="F42" s="360">
        <f>'04_R5受診者数'!L35</f>
        <v>0</v>
      </c>
      <c r="G42" s="229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6"/>
      <c r="S42" s="102"/>
      <c r="T42" s="102"/>
      <c r="U42" s="102"/>
      <c r="V42" s="236"/>
      <c r="X42" s="538"/>
      <c r="Y42" s="540" t="s">
        <v>17</v>
      </c>
      <c r="Z42" s="579"/>
      <c r="AA42" s="84"/>
      <c r="AB42" s="295"/>
      <c r="AC42" s="360">
        <f>'04_R5受診者数'!M35</f>
        <v>0</v>
      </c>
      <c r="AD42" s="229"/>
      <c r="AE42" s="102"/>
      <c r="AF42" s="102"/>
      <c r="AG42" s="102"/>
      <c r="AH42" s="102"/>
      <c r="AI42" s="102"/>
      <c r="AJ42" s="102"/>
      <c r="AK42" s="102"/>
      <c r="AL42" s="102"/>
      <c r="AM42" s="102"/>
      <c r="AN42" s="102"/>
      <c r="AO42" s="106"/>
      <c r="AP42" s="102"/>
      <c r="AQ42" s="102"/>
      <c r="AR42" s="102"/>
      <c r="AS42" s="236"/>
      <c r="AU42" s="538"/>
      <c r="AV42" s="540" t="s">
        <v>17</v>
      </c>
      <c r="AW42" s="579"/>
      <c r="AX42" s="295"/>
      <c r="AY42" s="295"/>
      <c r="AZ42" s="360">
        <f>'04_R5受診者数'!N35</f>
        <v>0</v>
      </c>
      <c r="BA42" s="229"/>
      <c r="BB42" s="102"/>
      <c r="BC42" s="102"/>
      <c r="BD42" s="102"/>
      <c r="BE42" s="102"/>
      <c r="BF42" s="102"/>
      <c r="BG42" s="102"/>
      <c r="BH42" s="102"/>
      <c r="BI42" s="102"/>
      <c r="BJ42" s="102"/>
      <c r="BK42" s="102"/>
      <c r="BL42" s="106"/>
      <c r="BM42" s="102"/>
      <c r="BN42" s="102"/>
      <c r="BO42" s="102"/>
      <c r="BP42" s="236"/>
      <c r="BR42" s="538"/>
      <c r="BS42" s="540" t="s">
        <v>17</v>
      </c>
      <c r="BT42" s="579"/>
      <c r="BU42" s="295"/>
      <c r="BV42" s="295"/>
      <c r="BW42" s="362">
        <f>'04_R5受診者数'!O35</f>
        <v>0</v>
      </c>
      <c r="BX42" s="229"/>
      <c r="BY42" s="102"/>
      <c r="BZ42" s="102"/>
      <c r="CA42" s="102"/>
      <c r="CB42" s="102"/>
      <c r="CC42" s="102"/>
      <c r="CD42" s="102"/>
      <c r="CE42" s="102"/>
      <c r="CF42" s="102"/>
      <c r="CG42" s="102"/>
      <c r="CH42" s="102"/>
      <c r="CI42" s="106"/>
      <c r="CJ42" s="102"/>
      <c r="CK42" s="102"/>
      <c r="CL42" s="102"/>
      <c r="CM42" s="236"/>
      <c r="CP42" s="70"/>
      <c r="CQ42" s="44" t="s">
        <v>9</v>
      </c>
      <c r="CR42" s="86"/>
      <c r="CS42" s="184">
        <f>D63+AA63</f>
        <v>0</v>
      </c>
      <c r="CT42" s="186">
        <f>E63+AB63</f>
        <v>0</v>
      </c>
      <c r="CU42" s="28">
        <f>CU40+CU41</f>
        <v>0</v>
      </c>
      <c r="CV42" s="98">
        <f>SUM(CV40:CV41)</f>
        <v>0</v>
      </c>
      <c r="CW42" s="4">
        <f t="shared" ref="CW42:DK42" si="20">SUM(CW40:CW41)</f>
        <v>0</v>
      </c>
      <c r="CX42" s="4">
        <f t="shared" si="20"/>
        <v>0</v>
      </c>
      <c r="CY42" s="4">
        <f t="shared" si="20"/>
        <v>0</v>
      </c>
      <c r="CZ42" s="4">
        <f t="shared" si="20"/>
        <v>0</v>
      </c>
      <c r="DA42" s="4">
        <f t="shared" si="20"/>
        <v>0</v>
      </c>
      <c r="DB42" s="4">
        <f t="shared" si="20"/>
        <v>0</v>
      </c>
      <c r="DC42" s="4">
        <f t="shared" si="20"/>
        <v>0</v>
      </c>
      <c r="DD42" s="4">
        <f t="shared" si="20"/>
        <v>0</v>
      </c>
      <c r="DE42" s="4">
        <f t="shared" si="20"/>
        <v>0</v>
      </c>
      <c r="DF42" s="4">
        <f t="shared" si="20"/>
        <v>0</v>
      </c>
      <c r="DG42" s="28">
        <f t="shared" si="20"/>
        <v>0</v>
      </c>
      <c r="DH42" s="27">
        <f t="shared" si="20"/>
        <v>0</v>
      </c>
      <c r="DI42" s="4">
        <f t="shared" si="20"/>
        <v>0</v>
      </c>
      <c r="DJ42" s="4">
        <f t="shared" si="20"/>
        <v>0</v>
      </c>
      <c r="DK42" s="4">
        <f t="shared" si="20"/>
        <v>0</v>
      </c>
    </row>
    <row r="43" spans="1:115">
      <c r="A43" s="538"/>
      <c r="B43" s="541"/>
      <c r="C43" s="580"/>
      <c r="D43" s="84"/>
      <c r="E43" s="84"/>
      <c r="F43" s="361">
        <f>'04_R5受診者数'!L36</f>
        <v>0</v>
      </c>
      <c r="G43" s="228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53"/>
      <c r="S43" s="24"/>
      <c r="T43" s="24"/>
      <c r="U43" s="24"/>
      <c r="V43" s="237"/>
      <c r="X43" s="538"/>
      <c r="Y43" s="541"/>
      <c r="Z43" s="580"/>
      <c r="AA43" s="84"/>
      <c r="AB43" s="295"/>
      <c r="AC43" s="361">
        <f>'04_R5受診者数'!M36</f>
        <v>0</v>
      </c>
      <c r="AD43" s="228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53"/>
      <c r="AP43" s="24"/>
      <c r="AQ43" s="24"/>
      <c r="AR43" s="24"/>
      <c r="AS43" s="237"/>
      <c r="AU43" s="538"/>
      <c r="AV43" s="541"/>
      <c r="AW43" s="580"/>
      <c r="AX43" s="295"/>
      <c r="AY43" s="295"/>
      <c r="AZ43" s="361">
        <f>'04_R5受診者数'!N36</f>
        <v>0</v>
      </c>
      <c r="BA43" s="228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53"/>
      <c r="BM43" s="24"/>
      <c r="BN43" s="24"/>
      <c r="BO43" s="24"/>
      <c r="BP43" s="237"/>
      <c r="BR43" s="538"/>
      <c r="BS43" s="541"/>
      <c r="BT43" s="580"/>
      <c r="BU43" s="295"/>
      <c r="BV43" s="295"/>
      <c r="BW43" s="162">
        <f>'04_R5受診者数'!O36</f>
        <v>0</v>
      </c>
      <c r="BX43" s="228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53"/>
      <c r="CJ43" s="24"/>
      <c r="CK43" s="24"/>
      <c r="CL43" s="24"/>
      <c r="CM43" s="237"/>
      <c r="CP43" s="36" t="s">
        <v>24</v>
      </c>
      <c r="CQ43" s="44" t="s">
        <v>16</v>
      </c>
      <c r="CR43" s="86"/>
      <c r="CS43" s="174"/>
      <c r="CT43" s="175"/>
      <c r="CU43" s="163">
        <f t="shared" ref="CU43:DK43" si="21">F65+AC65+AZ65+BW65</f>
        <v>0</v>
      </c>
      <c r="CV43" s="165">
        <f t="shared" si="21"/>
        <v>0</v>
      </c>
      <c r="CW43" s="60">
        <f t="shared" si="21"/>
        <v>0</v>
      </c>
      <c r="CX43" s="60">
        <f t="shared" si="21"/>
        <v>0</v>
      </c>
      <c r="CY43" s="60">
        <f t="shared" si="21"/>
        <v>0</v>
      </c>
      <c r="CZ43" s="60">
        <f t="shared" si="21"/>
        <v>0</v>
      </c>
      <c r="DA43" s="60">
        <f t="shared" si="21"/>
        <v>0</v>
      </c>
      <c r="DB43" s="60">
        <f t="shared" si="21"/>
        <v>0</v>
      </c>
      <c r="DC43" s="60">
        <f t="shared" si="21"/>
        <v>0</v>
      </c>
      <c r="DD43" s="60">
        <f t="shared" si="21"/>
        <v>0</v>
      </c>
      <c r="DE43" s="60">
        <f t="shared" si="21"/>
        <v>0</v>
      </c>
      <c r="DF43" s="60">
        <f t="shared" si="21"/>
        <v>0</v>
      </c>
      <c r="DG43" s="163">
        <f t="shared" si="21"/>
        <v>0</v>
      </c>
      <c r="DH43" s="74">
        <f t="shared" si="21"/>
        <v>0</v>
      </c>
      <c r="DI43" s="60">
        <f t="shared" si="21"/>
        <v>0</v>
      </c>
      <c r="DJ43" s="60">
        <f t="shared" si="21"/>
        <v>0</v>
      </c>
      <c r="DK43" s="60">
        <f t="shared" si="21"/>
        <v>0</v>
      </c>
    </row>
    <row r="44" spans="1:115">
      <c r="A44" s="538"/>
      <c r="B44" s="540" t="s">
        <v>9</v>
      </c>
      <c r="C44" s="579"/>
      <c r="D44" s="84"/>
      <c r="E44" s="84"/>
      <c r="F44" s="360">
        <f>'04_R5受診者数'!L37</f>
        <v>0</v>
      </c>
      <c r="G44" s="201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2"/>
      <c r="S44" s="110"/>
      <c r="T44" s="110"/>
      <c r="U44" s="110"/>
      <c r="V44" s="221"/>
      <c r="X44" s="538"/>
      <c r="Y44" s="540" t="s">
        <v>9</v>
      </c>
      <c r="Z44" s="579"/>
      <c r="AA44" s="84"/>
      <c r="AB44" s="295"/>
      <c r="AC44" s="360">
        <f>'04_R5受診者数'!M37</f>
        <v>0</v>
      </c>
      <c r="AD44" s="201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  <c r="AO44" s="112"/>
      <c r="AP44" s="110"/>
      <c r="AQ44" s="110"/>
      <c r="AR44" s="110"/>
      <c r="AS44" s="221"/>
      <c r="AU44" s="538"/>
      <c r="AV44" s="540" t="s">
        <v>9</v>
      </c>
      <c r="AW44" s="579"/>
      <c r="AX44" s="295"/>
      <c r="AY44" s="295"/>
      <c r="AZ44" s="360">
        <f>'04_R5受診者数'!N37</f>
        <v>0</v>
      </c>
      <c r="BA44" s="201"/>
      <c r="BB44" s="110"/>
      <c r="BC44" s="110"/>
      <c r="BD44" s="110"/>
      <c r="BE44" s="110"/>
      <c r="BF44" s="110"/>
      <c r="BG44" s="110"/>
      <c r="BH44" s="110"/>
      <c r="BI44" s="110"/>
      <c r="BJ44" s="110"/>
      <c r="BK44" s="110"/>
      <c r="BL44" s="112"/>
      <c r="BM44" s="110"/>
      <c r="BN44" s="110"/>
      <c r="BO44" s="110"/>
      <c r="BP44" s="221"/>
      <c r="BR44" s="538"/>
      <c r="BS44" s="540" t="s">
        <v>9</v>
      </c>
      <c r="BT44" s="579"/>
      <c r="BU44" s="295"/>
      <c r="BV44" s="295"/>
      <c r="BW44" s="362">
        <f>'04_R5受診者数'!O37</f>
        <v>0</v>
      </c>
      <c r="BX44" s="201"/>
      <c r="BY44" s="110"/>
      <c r="BZ44" s="110"/>
      <c r="CA44" s="110"/>
      <c r="CB44" s="110"/>
      <c r="CC44" s="110"/>
      <c r="CD44" s="110"/>
      <c r="CE44" s="110"/>
      <c r="CF44" s="110"/>
      <c r="CG44" s="110"/>
      <c r="CH44" s="110"/>
      <c r="CI44" s="112"/>
      <c r="CJ44" s="110"/>
      <c r="CK44" s="110"/>
      <c r="CL44" s="110"/>
      <c r="CM44" s="221"/>
      <c r="CP44" s="38"/>
      <c r="CQ44" s="44" t="s">
        <v>17</v>
      </c>
      <c r="CR44" s="86"/>
      <c r="CS44" s="176"/>
      <c r="CT44" s="177"/>
      <c r="CU44" s="163">
        <f t="shared" ref="CU44:DK44" si="22">F67+AC67+AZ67+BW67</f>
        <v>0</v>
      </c>
      <c r="CV44" s="165">
        <f t="shared" si="22"/>
        <v>0</v>
      </c>
      <c r="CW44" s="60">
        <f t="shared" si="22"/>
        <v>0</v>
      </c>
      <c r="CX44" s="60">
        <f t="shared" si="22"/>
        <v>0</v>
      </c>
      <c r="CY44" s="60">
        <f t="shared" si="22"/>
        <v>0</v>
      </c>
      <c r="CZ44" s="60">
        <f t="shared" si="22"/>
        <v>0</v>
      </c>
      <c r="DA44" s="60">
        <f t="shared" si="22"/>
        <v>0</v>
      </c>
      <c r="DB44" s="60">
        <f t="shared" si="22"/>
        <v>0</v>
      </c>
      <c r="DC44" s="60">
        <f t="shared" si="22"/>
        <v>0</v>
      </c>
      <c r="DD44" s="60">
        <f t="shared" si="22"/>
        <v>0</v>
      </c>
      <c r="DE44" s="60">
        <f t="shared" si="22"/>
        <v>0</v>
      </c>
      <c r="DF44" s="60">
        <f t="shared" si="22"/>
        <v>0</v>
      </c>
      <c r="DG44" s="163">
        <f t="shared" si="22"/>
        <v>0</v>
      </c>
      <c r="DH44" s="74">
        <f t="shared" si="22"/>
        <v>0</v>
      </c>
      <c r="DI44" s="60">
        <f t="shared" si="22"/>
        <v>0</v>
      </c>
      <c r="DJ44" s="60">
        <f t="shared" si="22"/>
        <v>0</v>
      </c>
      <c r="DK44" s="60">
        <f t="shared" si="22"/>
        <v>0</v>
      </c>
    </row>
    <row r="45" spans="1:115">
      <c r="A45" s="539"/>
      <c r="B45" s="541"/>
      <c r="C45" s="580"/>
      <c r="D45" s="300">
        <f>'04_R5受診者数'!D38</f>
        <v>0</v>
      </c>
      <c r="E45" s="300">
        <f>'04_R5受診者数'!E38</f>
        <v>0</v>
      </c>
      <c r="F45" s="75">
        <f>'04_R5受診者数'!L38</f>
        <v>0</v>
      </c>
      <c r="G45" s="203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7"/>
      <c r="S45" s="109"/>
      <c r="T45" s="109"/>
      <c r="U45" s="109"/>
      <c r="V45" s="219"/>
      <c r="X45" s="539"/>
      <c r="Y45" s="541"/>
      <c r="Z45" s="580"/>
      <c r="AA45" s="154">
        <f>'04_R5受診者数'!F38</f>
        <v>0</v>
      </c>
      <c r="AB45" s="300">
        <f>'04_R5受診者数'!G38</f>
        <v>0</v>
      </c>
      <c r="AC45" s="75">
        <f>'04_R5受診者数'!M38</f>
        <v>0</v>
      </c>
      <c r="AD45" s="203"/>
      <c r="AE45" s="109"/>
      <c r="AF45" s="109"/>
      <c r="AG45" s="109"/>
      <c r="AH45" s="109"/>
      <c r="AI45" s="109"/>
      <c r="AJ45" s="109"/>
      <c r="AK45" s="109"/>
      <c r="AL45" s="109"/>
      <c r="AM45" s="109"/>
      <c r="AN45" s="109"/>
      <c r="AO45" s="107"/>
      <c r="AP45" s="109"/>
      <c r="AQ45" s="109"/>
      <c r="AR45" s="109"/>
      <c r="AS45" s="219"/>
      <c r="AU45" s="539"/>
      <c r="AV45" s="541"/>
      <c r="AW45" s="580"/>
      <c r="AX45" s="300">
        <f>'04_R5受診者数'!D38</f>
        <v>0</v>
      </c>
      <c r="AY45" s="300">
        <f>'04_R5受診者数'!E38</f>
        <v>0</v>
      </c>
      <c r="AZ45" s="75">
        <f>'04_R5受診者数'!N38</f>
        <v>0</v>
      </c>
      <c r="BA45" s="203"/>
      <c r="BB45" s="109"/>
      <c r="BC45" s="109"/>
      <c r="BD45" s="109"/>
      <c r="BE45" s="109"/>
      <c r="BF45" s="109"/>
      <c r="BG45" s="109"/>
      <c r="BH45" s="109"/>
      <c r="BI45" s="109"/>
      <c r="BJ45" s="109"/>
      <c r="BK45" s="109"/>
      <c r="BL45" s="107"/>
      <c r="BM45" s="109"/>
      <c r="BN45" s="109"/>
      <c r="BO45" s="109"/>
      <c r="BP45" s="219"/>
      <c r="BR45" s="539"/>
      <c r="BS45" s="541"/>
      <c r="BT45" s="580"/>
      <c r="BU45" s="300">
        <f>'04_R5受診者数'!F38</f>
        <v>0</v>
      </c>
      <c r="BV45" s="300">
        <f>'04_R5受診者数'!G38</f>
        <v>0</v>
      </c>
      <c r="BW45" s="389">
        <f>'04_R5受診者数'!O38</f>
        <v>0</v>
      </c>
      <c r="BX45" s="203"/>
      <c r="BY45" s="109"/>
      <c r="BZ45" s="109"/>
      <c r="CA45" s="109"/>
      <c r="CB45" s="109"/>
      <c r="CC45" s="109"/>
      <c r="CD45" s="109"/>
      <c r="CE45" s="109"/>
      <c r="CF45" s="109"/>
      <c r="CG45" s="109"/>
      <c r="CH45" s="109"/>
      <c r="CI45" s="107"/>
      <c r="CJ45" s="109"/>
      <c r="CK45" s="109"/>
      <c r="CL45" s="109"/>
      <c r="CM45" s="219"/>
      <c r="CP45" s="70"/>
      <c r="CQ45" s="44" t="s">
        <v>9</v>
      </c>
      <c r="CR45" s="86"/>
      <c r="CS45" s="184">
        <f>D69+AA69</f>
        <v>0</v>
      </c>
      <c r="CT45" s="186">
        <f>E69+AB69</f>
        <v>0</v>
      </c>
      <c r="CU45" s="28">
        <f>CU43+CU44</f>
        <v>0</v>
      </c>
      <c r="CV45" s="98">
        <f>SUM(CV43:CV44)</f>
        <v>0</v>
      </c>
      <c r="CW45" s="4">
        <f t="shared" ref="CW45:DK45" si="23">SUM(CW43:CW44)</f>
        <v>0</v>
      </c>
      <c r="CX45" s="4">
        <f t="shared" si="23"/>
        <v>0</v>
      </c>
      <c r="CY45" s="4">
        <f t="shared" si="23"/>
        <v>0</v>
      </c>
      <c r="CZ45" s="4">
        <f t="shared" si="23"/>
        <v>0</v>
      </c>
      <c r="DA45" s="4">
        <f t="shared" si="23"/>
        <v>0</v>
      </c>
      <c r="DB45" s="4">
        <f t="shared" si="23"/>
        <v>0</v>
      </c>
      <c r="DC45" s="4">
        <f t="shared" si="23"/>
        <v>0</v>
      </c>
      <c r="DD45" s="4">
        <f t="shared" si="23"/>
        <v>0</v>
      </c>
      <c r="DE45" s="4">
        <f t="shared" si="23"/>
        <v>0</v>
      </c>
      <c r="DF45" s="4">
        <f t="shared" si="23"/>
        <v>0</v>
      </c>
      <c r="DG45" s="28">
        <f t="shared" si="23"/>
        <v>0</v>
      </c>
      <c r="DH45" s="27">
        <f t="shared" si="23"/>
        <v>0</v>
      </c>
      <c r="DI45" s="4">
        <f t="shared" si="23"/>
        <v>0</v>
      </c>
      <c r="DJ45" s="4">
        <f t="shared" si="23"/>
        <v>0</v>
      </c>
      <c r="DK45" s="4">
        <f t="shared" si="23"/>
        <v>0</v>
      </c>
    </row>
    <row r="46" spans="1:115">
      <c r="A46" s="537" t="s">
        <v>21</v>
      </c>
      <c r="B46" s="540" t="s">
        <v>16</v>
      </c>
      <c r="C46" s="579"/>
      <c r="D46" s="84"/>
      <c r="E46" s="84"/>
      <c r="F46" s="360">
        <f>'04_R5受診者数'!L39</f>
        <v>0</v>
      </c>
      <c r="G46" s="229"/>
      <c r="H46" s="102"/>
      <c r="I46" s="102"/>
      <c r="J46" s="102"/>
      <c r="K46" s="104"/>
      <c r="L46" s="104"/>
      <c r="M46" s="104"/>
      <c r="N46" s="104"/>
      <c r="O46" s="104"/>
      <c r="P46" s="104"/>
      <c r="Q46" s="104"/>
      <c r="R46" s="105"/>
      <c r="S46" s="102"/>
      <c r="T46" s="104"/>
      <c r="U46" s="104"/>
      <c r="V46" s="205"/>
      <c r="X46" s="537" t="s">
        <v>21</v>
      </c>
      <c r="Y46" s="540" t="s">
        <v>16</v>
      </c>
      <c r="Z46" s="579"/>
      <c r="AA46" s="84"/>
      <c r="AB46" s="295"/>
      <c r="AC46" s="360">
        <f>'04_R5受診者数'!M39</f>
        <v>0</v>
      </c>
      <c r="AD46" s="229"/>
      <c r="AE46" s="102"/>
      <c r="AF46" s="102"/>
      <c r="AG46" s="102"/>
      <c r="AH46" s="104"/>
      <c r="AI46" s="104"/>
      <c r="AJ46" s="104"/>
      <c r="AK46" s="104"/>
      <c r="AL46" s="104"/>
      <c r="AM46" s="104"/>
      <c r="AN46" s="104"/>
      <c r="AO46" s="105"/>
      <c r="AP46" s="102"/>
      <c r="AQ46" s="104"/>
      <c r="AR46" s="104"/>
      <c r="AS46" s="205"/>
      <c r="AU46" s="537" t="s">
        <v>21</v>
      </c>
      <c r="AV46" s="540" t="s">
        <v>16</v>
      </c>
      <c r="AW46" s="579"/>
      <c r="AX46" s="295"/>
      <c r="AY46" s="295"/>
      <c r="AZ46" s="360">
        <f>'04_R5受診者数'!N39</f>
        <v>0</v>
      </c>
      <c r="BA46" s="229"/>
      <c r="BB46" s="102"/>
      <c r="BC46" s="102"/>
      <c r="BD46" s="102"/>
      <c r="BE46" s="104"/>
      <c r="BF46" s="104"/>
      <c r="BG46" s="104"/>
      <c r="BH46" s="104"/>
      <c r="BI46" s="104"/>
      <c r="BJ46" s="104"/>
      <c r="BK46" s="104"/>
      <c r="BL46" s="105"/>
      <c r="BM46" s="102"/>
      <c r="BN46" s="104"/>
      <c r="BO46" s="104"/>
      <c r="BP46" s="205"/>
      <c r="BR46" s="537" t="s">
        <v>21</v>
      </c>
      <c r="BS46" s="540" t="s">
        <v>16</v>
      </c>
      <c r="BT46" s="579"/>
      <c r="BU46" s="295"/>
      <c r="BV46" s="295"/>
      <c r="BW46" s="362">
        <f>'04_R5受診者数'!O39</f>
        <v>0</v>
      </c>
      <c r="BX46" s="229"/>
      <c r="BY46" s="102"/>
      <c r="BZ46" s="102"/>
      <c r="CA46" s="102"/>
      <c r="CB46" s="104"/>
      <c r="CC46" s="104"/>
      <c r="CD46" s="104"/>
      <c r="CE46" s="104"/>
      <c r="CF46" s="104"/>
      <c r="CG46" s="104"/>
      <c r="CH46" s="104"/>
      <c r="CI46" s="105"/>
      <c r="CJ46" s="102"/>
      <c r="CK46" s="104"/>
      <c r="CL46" s="104"/>
      <c r="CM46" s="205"/>
      <c r="CP46" s="36" t="s">
        <v>25</v>
      </c>
      <c r="CQ46" s="44" t="s">
        <v>16</v>
      </c>
      <c r="CR46" s="86"/>
      <c r="CS46" s="174"/>
      <c r="CT46" s="175"/>
      <c r="CU46" s="163">
        <f t="shared" ref="CU46:DK46" si="24">F71+AC71+AZ71+BW71</f>
        <v>0</v>
      </c>
      <c r="CV46" s="165">
        <f t="shared" si="24"/>
        <v>0</v>
      </c>
      <c r="CW46" s="60">
        <f t="shared" si="24"/>
        <v>0</v>
      </c>
      <c r="CX46" s="60">
        <f t="shared" si="24"/>
        <v>0</v>
      </c>
      <c r="CY46" s="60">
        <f t="shared" si="24"/>
        <v>0</v>
      </c>
      <c r="CZ46" s="60">
        <f t="shared" si="24"/>
        <v>0</v>
      </c>
      <c r="DA46" s="60">
        <f t="shared" si="24"/>
        <v>0</v>
      </c>
      <c r="DB46" s="60">
        <f t="shared" si="24"/>
        <v>0</v>
      </c>
      <c r="DC46" s="60">
        <f t="shared" si="24"/>
        <v>0</v>
      </c>
      <c r="DD46" s="60">
        <f t="shared" si="24"/>
        <v>0</v>
      </c>
      <c r="DE46" s="60">
        <f t="shared" si="24"/>
        <v>0</v>
      </c>
      <c r="DF46" s="60">
        <f t="shared" si="24"/>
        <v>0</v>
      </c>
      <c r="DG46" s="163">
        <f t="shared" si="24"/>
        <v>0</v>
      </c>
      <c r="DH46" s="74">
        <f t="shared" si="24"/>
        <v>0</v>
      </c>
      <c r="DI46" s="60">
        <f t="shared" si="24"/>
        <v>0</v>
      </c>
      <c r="DJ46" s="60">
        <f t="shared" si="24"/>
        <v>0</v>
      </c>
      <c r="DK46" s="60">
        <f t="shared" si="24"/>
        <v>0</v>
      </c>
    </row>
    <row r="47" spans="1:115">
      <c r="A47" s="538"/>
      <c r="B47" s="541"/>
      <c r="C47" s="580"/>
      <c r="D47" s="84"/>
      <c r="E47" s="84"/>
      <c r="F47" s="361">
        <f>'04_R5受診者数'!L40</f>
        <v>0</v>
      </c>
      <c r="G47" s="228"/>
      <c r="H47" s="24"/>
      <c r="I47" s="24"/>
      <c r="J47" s="24"/>
      <c r="K47" s="23"/>
      <c r="L47" s="23"/>
      <c r="M47" s="23"/>
      <c r="N47" s="23"/>
      <c r="O47" s="23"/>
      <c r="P47" s="23"/>
      <c r="Q47" s="23"/>
      <c r="R47" s="26"/>
      <c r="S47" s="24"/>
      <c r="T47" s="23"/>
      <c r="U47" s="23"/>
      <c r="V47" s="206"/>
      <c r="X47" s="538"/>
      <c r="Y47" s="541"/>
      <c r="Z47" s="580"/>
      <c r="AA47" s="84"/>
      <c r="AB47" s="295"/>
      <c r="AC47" s="361">
        <f>'04_R5受診者数'!M40</f>
        <v>0</v>
      </c>
      <c r="AD47" s="228"/>
      <c r="AE47" s="24"/>
      <c r="AF47" s="24"/>
      <c r="AG47" s="24"/>
      <c r="AH47" s="23"/>
      <c r="AI47" s="23"/>
      <c r="AJ47" s="23"/>
      <c r="AK47" s="23"/>
      <c r="AL47" s="23"/>
      <c r="AM47" s="23"/>
      <c r="AN47" s="23"/>
      <c r="AO47" s="26"/>
      <c r="AP47" s="24"/>
      <c r="AQ47" s="23"/>
      <c r="AR47" s="23"/>
      <c r="AS47" s="206"/>
      <c r="AU47" s="538"/>
      <c r="AV47" s="541"/>
      <c r="AW47" s="580"/>
      <c r="AX47" s="295"/>
      <c r="AY47" s="295"/>
      <c r="AZ47" s="361">
        <f>'04_R5受診者数'!N40</f>
        <v>0</v>
      </c>
      <c r="BA47" s="228"/>
      <c r="BB47" s="24"/>
      <c r="BC47" s="24"/>
      <c r="BD47" s="24"/>
      <c r="BE47" s="23"/>
      <c r="BF47" s="23"/>
      <c r="BG47" s="23"/>
      <c r="BH47" s="23"/>
      <c r="BI47" s="23"/>
      <c r="BJ47" s="23"/>
      <c r="BK47" s="23"/>
      <c r="BL47" s="26"/>
      <c r="BM47" s="24"/>
      <c r="BN47" s="23"/>
      <c r="BO47" s="23"/>
      <c r="BP47" s="206"/>
      <c r="BR47" s="538"/>
      <c r="BS47" s="541"/>
      <c r="BT47" s="580"/>
      <c r="BU47" s="295"/>
      <c r="BV47" s="295"/>
      <c r="BW47" s="162">
        <f>'04_R5受診者数'!O40</f>
        <v>0</v>
      </c>
      <c r="BX47" s="228"/>
      <c r="BY47" s="24"/>
      <c r="BZ47" s="24"/>
      <c r="CA47" s="24"/>
      <c r="CB47" s="23"/>
      <c r="CC47" s="23"/>
      <c r="CD47" s="23"/>
      <c r="CE47" s="23"/>
      <c r="CF47" s="23"/>
      <c r="CG47" s="23"/>
      <c r="CH47" s="23"/>
      <c r="CI47" s="26"/>
      <c r="CJ47" s="24"/>
      <c r="CK47" s="23"/>
      <c r="CL47" s="23"/>
      <c r="CM47" s="206"/>
      <c r="CP47" s="38"/>
      <c r="CQ47" s="44" t="s">
        <v>17</v>
      </c>
      <c r="CR47" s="86"/>
      <c r="CS47" s="176"/>
      <c r="CT47" s="177"/>
      <c r="CU47" s="163">
        <f t="shared" ref="CU47:DK47" si="25">F73+AC73+AZ73+BW73</f>
        <v>0</v>
      </c>
      <c r="CV47" s="165">
        <f t="shared" si="25"/>
        <v>0</v>
      </c>
      <c r="CW47" s="60">
        <f t="shared" si="25"/>
        <v>0</v>
      </c>
      <c r="CX47" s="60">
        <f t="shared" si="25"/>
        <v>0</v>
      </c>
      <c r="CY47" s="60">
        <f t="shared" si="25"/>
        <v>0</v>
      </c>
      <c r="CZ47" s="60">
        <f t="shared" si="25"/>
        <v>0</v>
      </c>
      <c r="DA47" s="60">
        <f t="shared" si="25"/>
        <v>0</v>
      </c>
      <c r="DB47" s="60">
        <f t="shared" si="25"/>
        <v>0</v>
      </c>
      <c r="DC47" s="60">
        <f t="shared" si="25"/>
        <v>0</v>
      </c>
      <c r="DD47" s="60">
        <f t="shared" si="25"/>
        <v>0</v>
      </c>
      <c r="DE47" s="60">
        <f t="shared" si="25"/>
        <v>0</v>
      </c>
      <c r="DF47" s="60">
        <f t="shared" si="25"/>
        <v>0</v>
      </c>
      <c r="DG47" s="163">
        <f t="shared" si="25"/>
        <v>0</v>
      </c>
      <c r="DH47" s="74">
        <f t="shared" si="25"/>
        <v>0</v>
      </c>
      <c r="DI47" s="60">
        <f t="shared" si="25"/>
        <v>0</v>
      </c>
      <c r="DJ47" s="60">
        <f t="shared" si="25"/>
        <v>0</v>
      </c>
      <c r="DK47" s="60">
        <f t="shared" si="25"/>
        <v>0</v>
      </c>
    </row>
    <row r="48" spans="1:115">
      <c r="A48" s="538"/>
      <c r="B48" s="540" t="s">
        <v>17</v>
      </c>
      <c r="C48" s="579"/>
      <c r="D48" s="84"/>
      <c r="E48" s="84"/>
      <c r="F48" s="360">
        <f>'04_R5受診者数'!L41</f>
        <v>0</v>
      </c>
      <c r="G48" s="229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6"/>
      <c r="S48" s="102"/>
      <c r="T48" s="102"/>
      <c r="U48" s="102"/>
      <c r="V48" s="236"/>
      <c r="X48" s="538"/>
      <c r="Y48" s="540" t="s">
        <v>17</v>
      </c>
      <c r="Z48" s="579"/>
      <c r="AA48" s="84"/>
      <c r="AB48" s="295"/>
      <c r="AC48" s="360">
        <f>'04_R5受診者数'!M41</f>
        <v>0</v>
      </c>
      <c r="AD48" s="229"/>
      <c r="AE48" s="102"/>
      <c r="AF48" s="102"/>
      <c r="AG48" s="102"/>
      <c r="AH48" s="102"/>
      <c r="AI48" s="102"/>
      <c r="AJ48" s="102"/>
      <c r="AK48" s="102"/>
      <c r="AL48" s="102"/>
      <c r="AM48" s="102"/>
      <c r="AN48" s="102"/>
      <c r="AO48" s="106"/>
      <c r="AP48" s="102"/>
      <c r="AQ48" s="102"/>
      <c r="AR48" s="102"/>
      <c r="AS48" s="236"/>
      <c r="AU48" s="538"/>
      <c r="AV48" s="540" t="s">
        <v>17</v>
      </c>
      <c r="AW48" s="579"/>
      <c r="AX48" s="295"/>
      <c r="AY48" s="295"/>
      <c r="AZ48" s="360">
        <f>'04_R5受診者数'!N41</f>
        <v>0</v>
      </c>
      <c r="BA48" s="229"/>
      <c r="BB48" s="102"/>
      <c r="BC48" s="102"/>
      <c r="BD48" s="102"/>
      <c r="BE48" s="102"/>
      <c r="BF48" s="102"/>
      <c r="BG48" s="102"/>
      <c r="BH48" s="102"/>
      <c r="BI48" s="102"/>
      <c r="BJ48" s="102"/>
      <c r="BK48" s="102"/>
      <c r="BL48" s="106"/>
      <c r="BM48" s="102"/>
      <c r="BN48" s="102"/>
      <c r="BO48" s="102"/>
      <c r="BP48" s="236"/>
      <c r="BR48" s="538"/>
      <c r="BS48" s="540" t="s">
        <v>17</v>
      </c>
      <c r="BT48" s="579"/>
      <c r="BU48" s="295"/>
      <c r="BV48" s="295"/>
      <c r="BW48" s="362">
        <f>'04_R5受診者数'!O41</f>
        <v>0</v>
      </c>
      <c r="BX48" s="229"/>
      <c r="BY48" s="102"/>
      <c r="BZ48" s="102"/>
      <c r="CA48" s="102"/>
      <c r="CB48" s="102"/>
      <c r="CC48" s="102"/>
      <c r="CD48" s="102"/>
      <c r="CE48" s="102"/>
      <c r="CF48" s="102"/>
      <c r="CG48" s="102"/>
      <c r="CH48" s="102"/>
      <c r="CI48" s="106"/>
      <c r="CJ48" s="102"/>
      <c r="CK48" s="102"/>
      <c r="CL48" s="102"/>
      <c r="CM48" s="236"/>
      <c r="CP48" s="70"/>
      <c r="CQ48" s="44" t="s">
        <v>9</v>
      </c>
      <c r="CR48" s="86"/>
      <c r="CS48" s="184">
        <f>D75+AA75</f>
        <v>0</v>
      </c>
      <c r="CT48" s="186">
        <f>E75+AB75</f>
        <v>0</v>
      </c>
      <c r="CU48" s="28">
        <f>CU46+CU47</f>
        <v>0</v>
      </c>
      <c r="CV48" s="76">
        <f>SUM(CV46:CV47)</f>
        <v>0</v>
      </c>
      <c r="CW48" s="4">
        <f t="shared" ref="CW48:DK48" si="26">SUM(CW46:CW47)</f>
        <v>0</v>
      </c>
      <c r="CX48" s="4">
        <f t="shared" si="26"/>
        <v>0</v>
      </c>
      <c r="CY48" s="4">
        <f t="shared" si="26"/>
        <v>0</v>
      </c>
      <c r="CZ48" s="4">
        <f t="shared" si="26"/>
        <v>0</v>
      </c>
      <c r="DA48" s="4">
        <f t="shared" si="26"/>
        <v>0</v>
      </c>
      <c r="DB48" s="4">
        <f t="shared" si="26"/>
        <v>0</v>
      </c>
      <c r="DC48" s="4">
        <f t="shared" si="26"/>
        <v>0</v>
      </c>
      <c r="DD48" s="4">
        <f t="shared" si="26"/>
        <v>0</v>
      </c>
      <c r="DE48" s="4">
        <f t="shared" si="26"/>
        <v>0</v>
      </c>
      <c r="DF48" s="4">
        <f t="shared" si="26"/>
        <v>0</v>
      </c>
      <c r="DG48" s="28">
        <f t="shared" si="26"/>
        <v>0</v>
      </c>
      <c r="DH48" s="27">
        <f t="shared" si="26"/>
        <v>0</v>
      </c>
      <c r="DI48" s="4">
        <f t="shared" si="26"/>
        <v>0</v>
      </c>
      <c r="DJ48" s="4">
        <f t="shared" si="26"/>
        <v>0</v>
      </c>
      <c r="DK48" s="4">
        <f t="shared" si="26"/>
        <v>0</v>
      </c>
    </row>
    <row r="49" spans="1:115">
      <c r="A49" s="538"/>
      <c r="B49" s="541"/>
      <c r="C49" s="580"/>
      <c r="D49" s="84"/>
      <c r="E49" s="84"/>
      <c r="F49" s="361">
        <f>'04_R5受診者数'!L42</f>
        <v>0</v>
      </c>
      <c r="G49" s="228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53"/>
      <c r="S49" s="24"/>
      <c r="T49" s="24"/>
      <c r="U49" s="24"/>
      <c r="V49" s="237"/>
      <c r="X49" s="538"/>
      <c r="Y49" s="541"/>
      <c r="Z49" s="580"/>
      <c r="AA49" s="84"/>
      <c r="AB49" s="295"/>
      <c r="AC49" s="361">
        <f>'04_R5受診者数'!M42</f>
        <v>0</v>
      </c>
      <c r="AD49" s="228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53"/>
      <c r="AP49" s="24"/>
      <c r="AQ49" s="24"/>
      <c r="AR49" s="24"/>
      <c r="AS49" s="237"/>
      <c r="AU49" s="538"/>
      <c r="AV49" s="541"/>
      <c r="AW49" s="580"/>
      <c r="AX49" s="295"/>
      <c r="AY49" s="295"/>
      <c r="AZ49" s="361">
        <f>'04_R5受診者数'!N42</f>
        <v>0</v>
      </c>
      <c r="BA49" s="228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53"/>
      <c r="BM49" s="24"/>
      <c r="BN49" s="24"/>
      <c r="BO49" s="24"/>
      <c r="BP49" s="237"/>
      <c r="BR49" s="538"/>
      <c r="BS49" s="541"/>
      <c r="BT49" s="580"/>
      <c r="BU49" s="295"/>
      <c r="BV49" s="295"/>
      <c r="BW49" s="162">
        <f>'04_R5受診者数'!O42</f>
        <v>0</v>
      </c>
      <c r="BX49" s="228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53"/>
      <c r="CJ49" s="24"/>
      <c r="CK49" s="24"/>
      <c r="CL49" s="24"/>
      <c r="CM49" s="237"/>
      <c r="CP49" s="537" t="s">
        <v>149</v>
      </c>
      <c r="CQ49" s="44" t="s">
        <v>16</v>
      </c>
      <c r="CR49" s="86"/>
      <c r="CS49" s="174"/>
      <c r="CT49" s="175"/>
      <c r="CU49" s="28">
        <f>CU28+CU31+CU34+CU37+CU40+CU43+CU46</f>
        <v>0</v>
      </c>
      <c r="CV49" s="98">
        <f t="shared" ref="CV49:DK49" si="27">CV28+CV31+CV34+CV37+CV40+CV43+CV46</f>
        <v>0</v>
      </c>
      <c r="CW49" s="4">
        <f t="shared" si="27"/>
        <v>0</v>
      </c>
      <c r="CX49" s="4">
        <f t="shared" si="27"/>
        <v>0</v>
      </c>
      <c r="CY49" s="4">
        <f t="shared" si="27"/>
        <v>0</v>
      </c>
      <c r="CZ49" s="4">
        <f t="shared" si="27"/>
        <v>0</v>
      </c>
      <c r="DA49" s="4">
        <f t="shared" si="27"/>
        <v>0</v>
      </c>
      <c r="DB49" s="4">
        <f t="shared" si="27"/>
        <v>0</v>
      </c>
      <c r="DC49" s="4">
        <f t="shared" si="27"/>
        <v>0</v>
      </c>
      <c r="DD49" s="4">
        <f t="shared" si="27"/>
        <v>0</v>
      </c>
      <c r="DE49" s="4">
        <f t="shared" si="27"/>
        <v>0</v>
      </c>
      <c r="DF49" s="4">
        <f t="shared" si="27"/>
        <v>0</v>
      </c>
      <c r="DG49" s="28">
        <f t="shared" si="27"/>
        <v>0</v>
      </c>
      <c r="DH49" s="27">
        <f t="shared" si="27"/>
        <v>0</v>
      </c>
      <c r="DI49" s="4">
        <f t="shared" si="27"/>
        <v>0</v>
      </c>
      <c r="DJ49" s="4">
        <f t="shared" si="27"/>
        <v>0</v>
      </c>
      <c r="DK49" s="4">
        <f t="shared" si="27"/>
        <v>0</v>
      </c>
    </row>
    <row r="50" spans="1:115">
      <c r="A50" s="538"/>
      <c r="B50" s="540" t="s">
        <v>9</v>
      </c>
      <c r="C50" s="579"/>
      <c r="D50" s="84"/>
      <c r="E50" s="84"/>
      <c r="F50" s="360">
        <f>'04_R5受診者数'!L43</f>
        <v>0</v>
      </c>
      <c r="G50" s="201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2"/>
      <c r="S50" s="110"/>
      <c r="T50" s="110"/>
      <c r="U50" s="110"/>
      <c r="V50" s="221"/>
      <c r="X50" s="538"/>
      <c r="Y50" s="540" t="s">
        <v>9</v>
      </c>
      <c r="Z50" s="579"/>
      <c r="AA50" s="84"/>
      <c r="AB50" s="295"/>
      <c r="AC50" s="360">
        <f>'04_R5受診者数'!M43</f>
        <v>0</v>
      </c>
      <c r="AD50" s="201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2"/>
      <c r="AP50" s="110"/>
      <c r="AQ50" s="110"/>
      <c r="AR50" s="110"/>
      <c r="AS50" s="221"/>
      <c r="AU50" s="538"/>
      <c r="AV50" s="540" t="s">
        <v>9</v>
      </c>
      <c r="AW50" s="579"/>
      <c r="AX50" s="295"/>
      <c r="AY50" s="295"/>
      <c r="AZ50" s="360">
        <f>'04_R5受診者数'!N43</f>
        <v>0</v>
      </c>
      <c r="BA50" s="201"/>
      <c r="BB50" s="110"/>
      <c r="BC50" s="110"/>
      <c r="BD50" s="110"/>
      <c r="BE50" s="110"/>
      <c r="BF50" s="110"/>
      <c r="BG50" s="110"/>
      <c r="BH50" s="110"/>
      <c r="BI50" s="110"/>
      <c r="BJ50" s="110"/>
      <c r="BK50" s="110"/>
      <c r="BL50" s="112"/>
      <c r="BM50" s="110"/>
      <c r="BN50" s="110"/>
      <c r="BO50" s="110"/>
      <c r="BP50" s="221"/>
      <c r="BR50" s="538"/>
      <c r="BS50" s="540" t="s">
        <v>9</v>
      </c>
      <c r="BT50" s="579"/>
      <c r="BU50" s="295"/>
      <c r="BV50" s="295"/>
      <c r="BW50" s="362">
        <f>'04_R5受診者数'!O43</f>
        <v>0</v>
      </c>
      <c r="BX50" s="201"/>
      <c r="BY50" s="110"/>
      <c r="BZ50" s="110"/>
      <c r="CA50" s="110"/>
      <c r="CB50" s="110"/>
      <c r="CC50" s="110"/>
      <c r="CD50" s="110"/>
      <c r="CE50" s="110"/>
      <c r="CF50" s="110"/>
      <c r="CG50" s="110"/>
      <c r="CH50" s="110"/>
      <c r="CI50" s="112"/>
      <c r="CJ50" s="110"/>
      <c r="CK50" s="110"/>
      <c r="CL50" s="110"/>
      <c r="CM50" s="221"/>
      <c r="CP50" s="538"/>
      <c r="CQ50" s="44" t="s">
        <v>17</v>
      </c>
      <c r="CR50" s="86"/>
      <c r="CS50" s="176"/>
      <c r="CT50" s="177"/>
      <c r="CU50" s="28">
        <f>CU29+CU32+CU35+CU38+CU41+CU44+CU47</f>
        <v>0</v>
      </c>
      <c r="CV50" s="98">
        <f>CV29+CV32+CV35+CV38+CV41+CV44+CV47</f>
        <v>0</v>
      </c>
      <c r="CW50" s="4">
        <f t="shared" ref="CW50:DK50" si="28">CW29+CW32+CW35+CW38+CW41+CW44+CW47</f>
        <v>0</v>
      </c>
      <c r="CX50" s="4">
        <f t="shared" si="28"/>
        <v>0</v>
      </c>
      <c r="CY50" s="4">
        <f t="shared" si="28"/>
        <v>0</v>
      </c>
      <c r="CZ50" s="4">
        <f t="shared" si="28"/>
        <v>0</v>
      </c>
      <c r="DA50" s="4">
        <f t="shared" si="28"/>
        <v>0</v>
      </c>
      <c r="DB50" s="4">
        <f t="shared" si="28"/>
        <v>0</v>
      </c>
      <c r="DC50" s="4">
        <f t="shared" si="28"/>
        <v>0</v>
      </c>
      <c r="DD50" s="4">
        <f t="shared" si="28"/>
        <v>0</v>
      </c>
      <c r="DE50" s="4">
        <f t="shared" si="28"/>
        <v>0</v>
      </c>
      <c r="DF50" s="4">
        <f t="shared" si="28"/>
        <v>0</v>
      </c>
      <c r="DG50" s="28">
        <f t="shared" si="28"/>
        <v>0</v>
      </c>
      <c r="DH50" s="27">
        <f t="shared" si="28"/>
        <v>0</v>
      </c>
      <c r="DI50" s="4">
        <f t="shared" si="28"/>
        <v>0</v>
      </c>
      <c r="DJ50" s="4">
        <f t="shared" si="28"/>
        <v>0</v>
      </c>
      <c r="DK50" s="4">
        <f t="shared" si="28"/>
        <v>0</v>
      </c>
    </row>
    <row r="51" spans="1:115">
      <c r="A51" s="539"/>
      <c r="B51" s="541"/>
      <c r="C51" s="580"/>
      <c r="D51" s="300">
        <f>'04_R5受診者数'!D44</f>
        <v>0</v>
      </c>
      <c r="E51" s="300">
        <f>'04_R5受診者数'!E44</f>
        <v>0</v>
      </c>
      <c r="F51" s="75">
        <f>'04_R5受診者数'!L44</f>
        <v>0</v>
      </c>
      <c r="G51" s="203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7"/>
      <c r="S51" s="109"/>
      <c r="T51" s="109"/>
      <c r="U51" s="109"/>
      <c r="V51" s="219"/>
      <c r="X51" s="539"/>
      <c r="Y51" s="541"/>
      <c r="Z51" s="580"/>
      <c r="AA51" s="154">
        <f>'04_R5受診者数'!F44</f>
        <v>0</v>
      </c>
      <c r="AB51" s="300">
        <f>'04_R5受診者数'!G44</f>
        <v>0</v>
      </c>
      <c r="AC51" s="75">
        <f>'04_R5受診者数'!M44</f>
        <v>0</v>
      </c>
      <c r="AD51" s="203"/>
      <c r="AE51" s="109"/>
      <c r="AF51" s="109"/>
      <c r="AG51" s="109"/>
      <c r="AH51" s="109"/>
      <c r="AI51" s="109"/>
      <c r="AJ51" s="109"/>
      <c r="AK51" s="109"/>
      <c r="AL51" s="109"/>
      <c r="AM51" s="109"/>
      <c r="AN51" s="109"/>
      <c r="AO51" s="107"/>
      <c r="AP51" s="109"/>
      <c r="AQ51" s="109"/>
      <c r="AR51" s="109"/>
      <c r="AS51" s="219"/>
      <c r="AU51" s="539"/>
      <c r="AV51" s="541"/>
      <c r="AW51" s="580"/>
      <c r="AX51" s="300">
        <f>'04_R5受診者数'!D44</f>
        <v>0</v>
      </c>
      <c r="AY51" s="300">
        <f>'04_R5受診者数'!E44</f>
        <v>0</v>
      </c>
      <c r="AZ51" s="75">
        <f>'04_R5受診者数'!N44</f>
        <v>0</v>
      </c>
      <c r="BA51" s="203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7"/>
      <c r="BM51" s="109"/>
      <c r="BN51" s="109"/>
      <c r="BO51" s="109"/>
      <c r="BP51" s="219"/>
      <c r="BR51" s="539"/>
      <c r="BS51" s="541"/>
      <c r="BT51" s="580"/>
      <c r="BU51" s="300">
        <f>'04_R5受診者数'!F44</f>
        <v>0</v>
      </c>
      <c r="BV51" s="300">
        <f>'04_R5受診者数'!G44</f>
        <v>0</v>
      </c>
      <c r="BW51" s="389">
        <f>'04_R5受診者数'!O44</f>
        <v>0</v>
      </c>
      <c r="BX51" s="203"/>
      <c r="BY51" s="109"/>
      <c r="BZ51" s="109"/>
      <c r="CA51" s="109"/>
      <c r="CB51" s="109"/>
      <c r="CC51" s="109"/>
      <c r="CD51" s="109"/>
      <c r="CE51" s="109"/>
      <c r="CF51" s="109"/>
      <c r="CG51" s="109"/>
      <c r="CH51" s="109"/>
      <c r="CI51" s="107"/>
      <c r="CJ51" s="109"/>
      <c r="CK51" s="109"/>
      <c r="CL51" s="109"/>
      <c r="CM51" s="219"/>
      <c r="CP51" s="539"/>
      <c r="CQ51" s="87" t="s">
        <v>9</v>
      </c>
      <c r="CR51" s="86"/>
      <c r="CS51" s="185">
        <f>D81+AA81</f>
        <v>0</v>
      </c>
      <c r="CT51" s="187">
        <f>E81+AB81</f>
        <v>0</v>
      </c>
      <c r="CU51" s="28">
        <f>CU30+CU33+CU36+CU39+CU42+CU45+CU48</f>
        <v>0</v>
      </c>
      <c r="CV51" s="98">
        <f>CV30+CV33+CV36+CV39+CV42+CV45+CV48</f>
        <v>0</v>
      </c>
      <c r="CW51" s="4">
        <f t="shared" ref="CW51:DK51" si="29">CW30+CW33+CW36+CW39+CW42+CW45+CW48</f>
        <v>0</v>
      </c>
      <c r="CX51" s="4">
        <f t="shared" si="29"/>
        <v>0</v>
      </c>
      <c r="CY51" s="4">
        <f t="shared" si="29"/>
        <v>0</v>
      </c>
      <c r="CZ51" s="4">
        <f t="shared" si="29"/>
        <v>0</v>
      </c>
      <c r="DA51" s="4">
        <f t="shared" si="29"/>
        <v>0</v>
      </c>
      <c r="DB51" s="4">
        <f t="shared" si="29"/>
        <v>0</v>
      </c>
      <c r="DC51" s="4">
        <f t="shared" si="29"/>
        <v>0</v>
      </c>
      <c r="DD51" s="4">
        <f t="shared" si="29"/>
        <v>0</v>
      </c>
      <c r="DE51" s="4">
        <f t="shared" si="29"/>
        <v>0</v>
      </c>
      <c r="DF51" s="4">
        <f t="shared" si="29"/>
        <v>0</v>
      </c>
      <c r="DG51" s="28">
        <f t="shared" si="29"/>
        <v>0</v>
      </c>
      <c r="DH51" s="27">
        <f t="shared" si="29"/>
        <v>0</v>
      </c>
      <c r="DI51" s="4">
        <f t="shared" si="29"/>
        <v>0</v>
      </c>
      <c r="DJ51" s="4">
        <f t="shared" si="29"/>
        <v>0</v>
      </c>
      <c r="DK51" s="4">
        <f t="shared" si="29"/>
        <v>0</v>
      </c>
    </row>
    <row r="52" spans="1:115">
      <c r="A52" s="537" t="s">
        <v>22</v>
      </c>
      <c r="B52" s="540" t="s">
        <v>16</v>
      </c>
      <c r="C52" s="579"/>
      <c r="D52" s="84"/>
      <c r="E52" s="84"/>
      <c r="F52" s="360">
        <f>'04_R5受診者数'!L45</f>
        <v>0</v>
      </c>
      <c r="G52" s="229"/>
      <c r="H52" s="102"/>
      <c r="I52" s="102"/>
      <c r="J52" s="102"/>
      <c r="K52" s="104"/>
      <c r="L52" s="104"/>
      <c r="M52" s="104"/>
      <c r="N52" s="104"/>
      <c r="O52" s="104"/>
      <c r="P52" s="104"/>
      <c r="Q52" s="104"/>
      <c r="R52" s="105"/>
      <c r="S52" s="102"/>
      <c r="T52" s="104"/>
      <c r="U52" s="104"/>
      <c r="V52" s="205"/>
      <c r="X52" s="537" t="s">
        <v>22</v>
      </c>
      <c r="Y52" s="540" t="s">
        <v>16</v>
      </c>
      <c r="Z52" s="579"/>
      <c r="AA52" s="84"/>
      <c r="AB52" s="295"/>
      <c r="AC52" s="360">
        <f>'04_R5受診者数'!M45</f>
        <v>0</v>
      </c>
      <c r="AD52" s="229"/>
      <c r="AE52" s="102"/>
      <c r="AF52" s="102"/>
      <c r="AG52" s="102"/>
      <c r="AH52" s="104"/>
      <c r="AI52" s="104"/>
      <c r="AJ52" s="104"/>
      <c r="AK52" s="104"/>
      <c r="AL52" s="104"/>
      <c r="AM52" s="104"/>
      <c r="AN52" s="104"/>
      <c r="AO52" s="105"/>
      <c r="AP52" s="102"/>
      <c r="AQ52" s="104"/>
      <c r="AR52" s="104"/>
      <c r="AS52" s="205"/>
      <c r="AU52" s="537" t="s">
        <v>22</v>
      </c>
      <c r="AV52" s="540" t="s">
        <v>16</v>
      </c>
      <c r="AW52" s="579"/>
      <c r="AX52" s="295"/>
      <c r="AY52" s="295"/>
      <c r="AZ52" s="360">
        <f>'04_R5受診者数'!N45</f>
        <v>0</v>
      </c>
      <c r="BA52" s="229"/>
      <c r="BB52" s="102"/>
      <c r="BC52" s="102"/>
      <c r="BD52" s="102"/>
      <c r="BE52" s="104"/>
      <c r="BF52" s="104"/>
      <c r="BG52" s="104"/>
      <c r="BH52" s="104"/>
      <c r="BI52" s="104"/>
      <c r="BJ52" s="104"/>
      <c r="BK52" s="104"/>
      <c r="BL52" s="105"/>
      <c r="BM52" s="102"/>
      <c r="BN52" s="104"/>
      <c r="BO52" s="104"/>
      <c r="BP52" s="205"/>
      <c r="BR52" s="537" t="s">
        <v>22</v>
      </c>
      <c r="BS52" s="540" t="s">
        <v>16</v>
      </c>
      <c r="BT52" s="579"/>
      <c r="BU52" s="295"/>
      <c r="BV52" s="295"/>
      <c r="BW52" s="362">
        <f>'04_R5受診者数'!O45</f>
        <v>0</v>
      </c>
      <c r="BX52" s="229"/>
      <c r="BY52" s="102"/>
      <c r="BZ52" s="102"/>
      <c r="CA52" s="102"/>
      <c r="CB52" s="104"/>
      <c r="CC52" s="104"/>
      <c r="CD52" s="104"/>
      <c r="CE52" s="104"/>
      <c r="CF52" s="104"/>
      <c r="CG52" s="104"/>
      <c r="CH52" s="104"/>
      <c r="CI52" s="105"/>
      <c r="CJ52" s="102"/>
      <c r="CK52" s="104"/>
      <c r="CL52" s="104"/>
      <c r="CM52" s="205"/>
    </row>
    <row r="53" spans="1:115">
      <c r="A53" s="538"/>
      <c r="B53" s="541"/>
      <c r="C53" s="580"/>
      <c r="D53" s="84"/>
      <c r="E53" s="84"/>
      <c r="F53" s="361">
        <f>'04_R5受診者数'!L46</f>
        <v>0</v>
      </c>
      <c r="G53" s="228"/>
      <c r="H53" s="24"/>
      <c r="I53" s="24"/>
      <c r="J53" s="24"/>
      <c r="K53" s="23"/>
      <c r="L53" s="23"/>
      <c r="M53" s="23"/>
      <c r="N53" s="23"/>
      <c r="O53" s="23"/>
      <c r="P53" s="23"/>
      <c r="Q53" s="23"/>
      <c r="R53" s="26"/>
      <c r="S53" s="24"/>
      <c r="T53" s="23"/>
      <c r="U53" s="23"/>
      <c r="V53" s="206"/>
      <c r="X53" s="538"/>
      <c r="Y53" s="541"/>
      <c r="Z53" s="580"/>
      <c r="AA53" s="84"/>
      <c r="AB53" s="295"/>
      <c r="AC53" s="361">
        <f>'04_R5受診者数'!M46</f>
        <v>0</v>
      </c>
      <c r="AD53" s="228"/>
      <c r="AE53" s="24"/>
      <c r="AF53" s="24"/>
      <c r="AG53" s="24"/>
      <c r="AH53" s="23"/>
      <c r="AI53" s="23"/>
      <c r="AJ53" s="23"/>
      <c r="AK53" s="23"/>
      <c r="AL53" s="23"/>
      <c r="AM53" s="23"/>
      <c r="AN53" s="23"/>
      <c r="AO53" s="26"/>
      <c r="AP53" s="24"/>
      <c r="AQ53" s="23"/>
      <c r="AR53" s="23"/>
      <c r="AS53" s="206"/>
      <c r="AU53" s="538"/>
      <c r="AV53" s="541"/>
      <c r="AW53" s="580"/>
      <c r="AX53" s="295"/>
      <c r="AY53" s="295"/>
      <c r="AZ53" s="361">
        <f>'04_R5受診者数'!N46</f>
        <v>0</v>
      </c>
      <c r="BA53" s="228"/>
      <c r="BB53" s="24"/>
      <c r="BC53" s="24"/>
      <c r="BD53" s="24"/>
      <c r="BE53" s="23"/>
      <c r="BF53" s="23"/>
      <c r="BG53" s="23"/>
      <c r="BH53" s="23"/>
      <c r="BI53" s="23"/>
      <c r="BJ53" s="23"/>
      <c r="BK53" s="23"/>
      <c r="BL53" s="26"/>
      <c r="BM53" s="24"/>
      <c r="BN53" s="23"/>
      <c r="BO53" s="23"/>
      <c r="BP53" s="206"/>
      <c r="BR53" s="538"/>
      <c r="BS53" s="541"/>
      <c r="BT53" s="580"/>
      <c r="BU53" s="295"/>
      <c r="BV53" s="295"/>
      <c r="BW53" s="162">
        <f>'04_R5受診者数'!O46</f>
        <v>0</v>
      </c>
      <c r="BX53" s="228"/>
      <c r="BY53" s="24"/>
      <c r="BZ53" s="24"/>
      <c r="CA53" s="24"/>
      <c r="CB53" s="23"/>
      <c r="CC53" s="23"/>
      <c r="CD53" s="23"/>
      <c r="CE53" s="23"/>
      <c r="CF53" s="23"/>
      <c r="CG53" s="23"/>
      <c r="CH53" s="23"/>
      <c r="CI53" s="26"/>
      <c r="CJ53" s="24"/>
      <c r="CK53" s="23"/>
      <c r="CL53" s="23"/>
      <c r="CM53" s="206"/>
    </row>
    <row r="54" spans="1:115">
      <c r="A54" s="538"/>
      <c r="B54" s="540" t="s">
        <v>17</v>
      </c>
      <c r="C54" s="579"/>
      <c r="D54" s="84"/>
      <c r="E54" s="84"/>
      <c r="F54" s="360">
        <f>'04_R5受診者数'!L47</f>
        <v>0</v>
      </c>
      <c r="G54" s="229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6"/>
      <c r="S54" s="102"/>
      <c r="T54" s="102"/>
      <c r="U54" s="102"/>
      <c r="V54" s="236"/>
      <c r="X54" s="538"/>
      <c r="Y54" s="540" t="s">
        <v>17</v>
      </c>
      <c r="Z54" s="579"/>
      <c r="AA54" s="84"/>
      <c r="AB54" s="295"/>
      <c r="AC54" s="360">
        <f>'04_R5受診者数'!M47</f>
        <v>0</v>
      </c>
      <c r="AD54" s="229"/>
      <c r="AE54" s="102"/>
      <c r="AF54" s="102"/>
      <c r="AG54" s="102"/>
      <c r="AH54" s="102"/>
      <c r="AI54" s="102"/>
      <c r="AJ54" s="102"/>
      <c r="AK54" s="102"/>
      <c r="AL54" s="102"/>
      <c r="AM54" s="102"/>
      <c r="AN54" s="102"/>
      <c r="AO54" s="106"/>
      <c r="AP54" s="102"/>
      <c r="AQ54" s="102"/>
      <c r="AR54" s="102"/>
      <c r="AS54" s="236"/>
      <c r="AU54" s="538"/>
      <c r="AV54" s="540" t="s">
        <v>17</v>
      </c>
      <c r="AW54" s="579"/>
      <c r="AX54" s="295"/>
      <c r="AY54" s="295"/>
      <c r="AZ54" s="360">
        <f>'04_R5受診者数'!N47</f>
        <v>0</v>
      </c>
      <c r="BA54" s="229"/>
      <c r="BB54" s="102"/>
      <c r="BC54" s="102"/>
      <c r="BD54" s="102"/>
      <c r="BE54" s="102"/>
      <c r="BF54" s="102"/>
      <c r="BG54" s="102"/>
      <c r="BH54" s="102"/>
      <c r="BI54" s="102"/>
      <c r="BJ54" s="102"/>
      <c r="BK54" s="102"/>
      <c r="BL54" s="106"/>
      <c r="BM54" s="102"/>
      <c r="BN54" s="102"/>
      <c r="BO54" s="102"/>
      <c r="BP54" s="236"/>
      <c r="BR54" s="538"/>
      <c r="BS54" s="540" t="s">
        <v>17</v>
      </c>
      <c r="BT54" s="579"/>
      <c r="BU54" s="295"/>
      <c r="BV54" s="295"/>
      <c r="BW54" s="362">
        <f>'04_R5受診者数'!O47</f>
        <v>0</v>
      </c>
      <c r="BX54" s="229"/>
      <c r="BY54" s="102"/>
      <c r="BZ54" s="102"/>
      <c r="CA54" s="102"/>
      <c r="CB54" s="102"/>
      <c r="CC54" s="102"/>
      <c r="CD54" s="102"/>
      <c r="CE54" s="102"/>
      <c r="CF54" s="102"/>
      <c r="CG54" s="102"/>
      <c r="CH54" s="102"/>
      <c r="CI54" s="106"/>
      <c r="CJ54" s="102"/>
      <c r="CK54" s="102"/>
      <c r="CL54" s="102"/>
      <c r="CM54" s="236"/>
    </row>
    <row r="55" spans="1:115">
      <c r="A55" s="538"/>
      <c r="B55" s="541"/>
      <c r="C55" s="580"/>
      <c r="D55" s="84"/>
      <c r="E55" s="84"/>
      <c r="F55" s="361">
        <f>'04_R5受診者数'!L48</f>
        <v>0</v>
      </c>
      <c r="G55" s="228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53"/>
      <c r="S55" s="24"/>
      <c r="T55" s="24"/>
      <c r="U55" s="24"/>
      <c r="V55" s="237"/>
      <c r="X55" s="538"/>
      <c r="Y55" s="541"/>
      <c r="Z55" s="580"/>
      <c r="AA55" s="84"/>
      <c r="AB55" s="295"/>
      <c r="AC55" s="361">
        <f>'04_R5受診者数'!M48</f>
        <v>0</v>
      </c>
      <c r="AD55" s="228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3"/>
      <c r="AP55" s="24"/>
      <c r="AQ55" s="24"/>
      <c r="AR55" s="24"/>
      <c r="AS55" s="237"/>
      <c r="AU55" s="538"/>
      <c r="AV55" s="541"/>
      <c r="AW55" s="580"/>
      <c r="AX55" s="295"/>
      <c r="AY55" s="295"/>
      <c r="AZ55" s="361">
        <f>'04_R5受診者数'!N48</f>
        <v>0</v>
      </c>
      <c r="BA55" s="228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53"/>
      <c r="BM55" s="24"/>
      <c r="BN55" s="24"/>
      <c r="BO55" s="24"/>
      <c r="BP55" s="237"/>
      <c r="BR55" s="538"/>
      <c r="BS55" s="541"/>
      <c r="BT55" s="580"/>
      <c r="BU55" s="295"/>
      <c r="BV55" s="295"/>
      <c r="BW55" s="162">
        <f>'04_R5受診者数'!O48</f>
        <v>0</v>
      </c>
      <c r="BX55" s="228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53"/>
      <c r="CJ55" s="24"/>
      <c r="CK55" s="24"/>
      <c r="CL55" s="24"/>
      <c r="CM55" s="237"/>
    </row>
    <row r="56" spans="1:115">
      <c r="A56" s="538"/>
      <c r="B56" s="540" t="s">
        <v>9</v>
      </c>
      <c r="C56" s="579"/>
      <c r="D56" s="84"/>
      <c r="E56" s="84"/>
      <c r="F56" s="360">
        <f>'04_R5受診者数'!L49</f>
        <v>0</v>
      </c>
      <c r="G56" s="201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2"/>
      <c r="S56" s="110"/>
      <c r="T56" s="110"/>
      <c r="U56" s="110"/>
      <c r="V56" s="221"/>
      <c r="X56" s="538"/>
      <c r="Y56" s="540" t="s">
        <v>9</v>
      </c>
      <c r="Z56" s="579"/>
      <c r="AA56" s="84"/>
      <c r="AB56" s="295"/>
      <c r="AC56" s="360">
        <f>'04_R5受診者数'!M49</f>
        <v>0</v>
      </c>
      <c r="AD56" s="201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2"/>
      <c r="AP56" s="110"/>
      <c r="AQ56" s="110"/>
      <c r="AR56" s="110"/>
      <c r="AS56" s="221"/>
      <c r="AU56" s="538"/>
      <c r="AV56" s="540" t="s">
        <v>9</v>
      </c>
      <c r="AW56" s="579"/>
      <c r="AX56" s="295"/>
      <c r="AY56" s="295"/>
      <c r="AZ56" s="360">
        <f>'04_R5受診者数'!N49</f>
        <v>0</v>
      </c>
      <c r="BA56" s="201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2"/>
      <c r="BM56" s="110"/>
      <c r="BN56" s="110"/>
      <c r="BO56" s="110"/>
      <c r="BP56" s="221"/>
      <c r="BR56" s="538"/>
      <c r="BS56" s="540" t="s">
        <v>9</v>
      </c>
      <c r="BT56" s="579"/>
      <c r="BU56" s="295"/>
      <c r="BV56" s="295"/>
      <c r="BW56" s="362">
        <f>'04_R5受診者数'!O49</f>
        <v>0</v>
      </c>
      <c r="BX56" s="201"/>
      <c r="BY56" s="110"/>
      <c r="BZ56" s="110"/>
      <c r="CA56" s="110"/>
      <c r="CB56" s="110"/>
      <c r="CC56" s="110"/>
      <c r="CD56" s="110"/>
      <c r="CE56" s="110"/>
      <c r="CF56" s="110"/>
      <c r="CG56" s="110"/>
      <c r="CH56" s="110"/>
      <c r="CI56" s="112"/>
      <c r="CJ56" s="110"/>
      <c r="CK56" s="110"/>
      <c r="CL56" s="110"/>
      <c r="CM56" s="221"/>
      <c r="CP56" s="588" t="s">
        <v>124</v>
      </c>
      <c r="CQ56" s="588"/>
      <c r="CR56" s="588"/>
      <c r="CS56" s="588"/>
      <c r="CT56" s="588"/>
      <c r="CU56" s="588"/>
      <c r="CV56" s="588"/>
      <c r="CW56" s="588"/>
      <c r="CX56" s="588"/>
    </row>
    <row r="57" spans="1:115">
      <c r="A57" s="539"/>
      <c r="B57" s="541"/>
      <c r="C57" s="580"/>
      <c r="D57" s="300">
        <f>'04_R5受診者数'!D50</f>
        <v>0</v>
      </c>
      <c r="E57" s="300">
        <f>'04_R5受診者数'!E50</f>
        <v>0</v>
      </c>
      <c r="F57" s="75">
        <f>'04_R5受診者数'!L50</f>
        <v>0</v>
      </c>
      <c r="G57" s="203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7"/>
      <c r="S57" s="109"/>
      <c r="T57" s="109"/>
      <c r="U57" s="109"/>
      <c r="V57" s="219"/>
      <c r="X57" s="539"/>
      <c r="Y57" s="541"/>
      <c r="Z57" s="580"/>
      <c r="AA57" s="154">
        <f>'04_R5受診者数'!F50</f>
        <v>0</v>
      </c>
      <c r="AB57" s="300">
        <f>'04_R5受診者数'!G50</f>
        <v>0</v>
      </c>
      <c r="AC57" s="75">
        <f>'04_R5受診者数'!M50</f>
        <v>0</v>
      </c>
      <c r="AD57" s="203"/>
      <c r="AE57" s="109"/>
      <c r="AF57" s="109"/>
      <c r="AG57" s="109"/>
      <c r="AH57" s="109"/>
      <c r="AI57" s="109"/>
      <c r="AJ57" s="109"/>
      <c r="AK57" s="109"/>
      <c r="AL57" s="109"/>
      <c r="AM57" s="109"/>
      <c r="AN57" s="109"/>
      <c r="AO57" s="107"/>
      <c r="AP57" s="109"/>
      <c r="AQ57" s="109"/>
      <c r="AR57" s="109"/>
      <c r="AS57" s="219"/>
      <c r="AU57" s="539"/>
      <c r="AV57" s="541"/>
      <c r="AW57" s="580"/>
      <c r="AX57" s="300">
        <f>'04_R5受診者数'!D50</f>
        <v>0</v>
      </c>
      <c r="AY57" s="300">
        <f>'04_R5受診者数'!E50</f>
        <v>0</v>
      </c>
      <c r="AZ57" s="75">
        <f>'04_R5受診者数'!N50</f>
        <v>0</v>
      </c>
      <c r="BA57" s="203"/>
      <c r="BB57" s="109"/>
      <c r="BC57" s="109"/>
      <c r="BD57" s="109"/>
      <c r="BE57" s="109"/>
      <c r="BF57" s="109"/>
      <c r="BG57" s="109"/>
      <c r="BH57" s="109"/>
      <c r="BI57" s="109"/>
      <c r="BJ57" s="109"/>
      <c r="BK57" s="109"/>
      <c r="BL57" s="107"/>
      <c r="BM57" s="109"/>
      <c r="BN57" s="109"/>
      <c r="BO57" s="109"/>
      <c r="BP57" s="219"/>
      <c r="BR57" s="539"/>
      <c r="BS57" s="541"/>
      <c r="BT57" s="580"/>
      <c r="BU57" s="300">
        <f>'04_R5受診者数'!F50</f>
        <v>0</v>
      </c>
      <c r="BV57" s="300">
        <f>'04_R5受診者数'!G50</f>
        <v>0</v>
      </c>
      <c r="BW57" s="389">
        <f>'04_R5受診者数'!O50</f>
        <v>0</v>
      </c>
      <c r="BX57" s="203"/>
      <c r="BY57" s="109"/>
      <c r="BZ57" s="109"/>
      <c r="CA57" s="109"/>
      <c r="CB57" s="109"/>
      <c r="CC57" s="109"/>
      <c r="CD57" s="109"/>
      <c r="CE57" s="109"/>
      <c r="CF57" s="109"/>
      <c r="CG57" s="109"/>
      <c r="CH57" s="109"/>
      <c r="CI57" s="107"/>
      <c r="CJ57" s="109"/>
      <c r="CK57" s="109"/>
      <c r="CL57" s="109"/>
      <c r="CM57" s="219"/>
      <c r="CP57" s="589"/>
      <c r="CQ57" s="589"/>
      <c r="CR57" s="589"/>
      <c r="CS57" s="589"/>
      <c r="CT57" s="589"/>
      <c r="CU57" s="589"/>
      <c r="CV57" s="589"/>
      <c r="CW57" s="589"/>
      <c r="CX57" s="589"/>
    </row>
    <row r="58" spans="1:115">
      <c r="A58" s="537" t="s">
        <v>23</v>
      </c>
      <c r="B58" s="540" t="s">
        <v>16</v>
      </c>
      <c r="C58" s="579"/>
      <c r="D58" s="84"/>
      <c r="E58" s="84"/>
      <c r="F58" s="360">
        <f>'04_R5受診者数'!L51</f>
        <v>0</v>
      </c>
      <c r="G58" s="229"/>
      <c r="H58" s="102"/>
      <c r="I58" s="102"/>
      <c r="J58" s="102"/>
      <c r="K58" s="104"/>
      <c r="L58" s="104"/>
      <c r="M58" s="104"/>
      <c r="N58" s="104"/>
      <c r="O58" s="104"/>
      <c r="P58" s="104"/>
      <c r="Q58" s="104"/>
      <c r="R58" s="105"/>
      <c r="S58" s="102"/>
      <c r="T58" s="104"/>
      <c r="U58" s="104"/>
      <c r="V58" s="205"/>
      <c r="X58" s="537" t="s">
        <v>23</v>
      </c>
      <c r="Y58" s="540" t="s">
        <v>16</v>
      </c>
      <c r="Z58" s="579"/>
      <c r="AA58" s="84"/>
      <c r="AB58" s="295"/>
      <c r="AC58" s="360">
        <f>'04_R5受診者数'!M51</f>
        <v>0</v>
      </c>
      <c r="AD58" s="229"/>
      <c r="AE58" s="102"/>
      <c r="AF58" s="102"/>
      <c r="AG58" s="102"/>
      <c r="AH58" s="104"/>
      <c r="AI58" s="104"/>
      <c r="AJ58" s="104"/>
      <c r="AK58" s="104"/>
      <c r="AL58" s="104"/>
      <c r="AM58" s="104"/>
      <c r="AN58" s="104"/>
      <c r="AO58" s="105"/>
      <c r="AP58" s="102"/>
      <c r="AQ58" s="104"/>
      <c r="AR58" s="104"/>
      <c r="AS58" s="205"/>
      <c r="AU58" s="537" t="s">
        <v>23</v>
      </c>
      <c r="AV58" s="540" t="s">
        <v>16</v>
      </c>
      <c r="AW58" s="579"/>
      <c r="AX58" s="295"/>
      <c r="AY58" s="295"/>
      <c r="AZ58" s="360">
        <f>'04_R5受診者数'!N51</f>
        <v>0</v>
      </c>
      <c r="BA58" s="229"/>
      <c r="BB58" s="102"/>
      <c r="BC58" s="102"/>
      <c r="BD58" s="102"/>
      <c r="BE58" s="104"/>
      <c r="BF58" s="104"/>
      <c r="BG58" s="104"/>
      <c r="BH58" s="104"/>
      <c r="BI58" s="104"/>
      <c r="BJ58" s="104"/>
      <c r="BK58" s="104"/>
      <c r="BL58" s="105"/>
      <c r="BM58" s="102"/>
      <c r="BN58" s="104"/>
      <c r="BO58" s="104"/>
      <c r="BP58" s="205"/>
      <c r="BR58" s="537" t="s">
        <v>23</v>
      </c>
      <c r="BS58" s="540" t="s">
        <v>16</v>
      </c>
      <c r="BT58" s="579"/>
      <c r="BU58" s="295"/>
      <c r="BV58" s="295"/>
      <c r="BW58" s="362">
        <f>'04_R5受診者数'!O51</f>
        <v>0</v>
      </c>
      <c r="BX58" s="229"/>
      <c r="BY58" s="102"/>
      <c r="BZ58" s="102"/>
      <c r="CA58" s="102"/>
      <c r="CB58" s="104"/>
      <c r="CC58" s="104"/>
      <c r="CD58" s="104"/>
      <c r="CE58" s="104"/>
      <c r="CF58" s="104"/>
      <c r="CG58" s="104"/>
      <c r="CH58" s="104"/>
      <c r="CI58" s="105"/>
      <c r="CJ58" s="102"/>
      <c r="CK58" s="104"/>
      <c r="CL58" s="104"/>
      <c r="CM58" s="205"/>
      <c r="CP58" s="178"/>
      <c r="CQ58" s="179"/>
      <c r="CR58" s="585" t="s">
        <v>71</v>
      </c>
      <c r="CS58" s="581" t="s">
        <v>72</v>
      </c>
      <c r="CT58" s="581" t="s">
        <v>73</v>
      </c>
      <c r="CU58" s="581" t="s">
        <v>74</v>
      </c>
      <c r="CV58" s="581" t="s">
        <v>75</v>
      </c>
      <c r="CW58" s="581" t="s">
        <v>76</v>
      </c>
      <c r="CX58" s="581" t="s">
        <v>79</v>
      </c>
    </row>
    <row r="59" spans="1:115">
      <c r="A59" s="538"/>
      <c r="B59" s="541"/>
      <c r="C59" s="580"/>
      <c r="D59" s="84"/>
      <c r="E59" s="84"/>
      <c r="F59" s="361">
        <f>'04_R5受診者数'!L52</f>
        <v>0</v>
      </c>
      <c r="G59" s="228"/>
      <c r="H59" s="24"/>
      <c r="I59" s="24"/>
      <c r="J59" s="24"/>
      <c r="K59" s="23"/>
      <c r="L59" s="23"/>
      <c r="M59" s="23"/>
      <c r="N59" s="23"/>
      <c r="O59" s="23"/>
      <c r="P59" s="23"/>
      <c r="Q59" s="23"/>
      <c r="R59" s="26"/>
      <c r="S59" s="24"/>
      <c r="T59" s="23"/>
      <c r="U59" s="23"/>
      <c r="V59" s="206"/>
      <c r="X59" s="538"/>
      <c r="Y59" s="541"/>
      <c r="Z59" s="580"/>
      <c r="AA59" s="84"/>
      <c r="AB59" s="295"/>
      <c r="AC59" s="361">
        <f>'04_R5受診者数'!M52</f>
        <v>0</v>
      </c>
      <c r="AD59" s="228"/>
      <c r="AE59" s="24"/>
      <c r="AF59" s="24"/>
      <c r="AG59" s="24"/>
      <c r="AH59" s="23"/>
      <c r="AI59" s="23"/>
      <c r="AJ59" s="23"/>
      <c r="AK59" s="23"/>
      <c r="AL59" s="23"/>
      <c r="AM59" s="23"/>
      <c r="AN59" s="23"/>
      <c r="AO59" s="26"/>
      <c r="AP59" s="24"/>
      <c r="AQ59" s="23"/>
      <c r="AR59" s="23"/>
      <c r="AS59" s="206"/>
      <c r="AU59" s="538"/>
      <c r="AV59" s="541"/>
      <c r="AW59" s="580"/>
      <c r="AX59" s="295"/>
      <c r="AY59" s="295"/>
      <c r="AZ59" s="361">
        <f>'04_R5受診者数'!N52</f>
        <v>0</v>
      </c>
      <c r="BA59" s="228"/>
      <c r="BB59" s="24"/>
      <c r="BC59" s="24"/>
      <c r="BD59" s="24"/>
      <c r="BE59" s="23"/>
      <c r="BF59" s="23"/>
      <c r="BG59" s="23"/>
      <c r="BH59" s="23"/>
      <c r="BI59" s="23"/>
      <c r="BJ59" s="23"/>
      <c r="BK59" s="23"/>
      <c r="BL59" s="26"/>
      <c r="BM59" s="24"/>
      <c r="BN59" s="23"/>
      <c r="BO59" s="23"/>
      <c r="BP59" s="206"/>
      <c r="BR59" s="538"/>
      <c r="BS59" s="541"/>
      <c r="BT59" s="580"/>
      <c r="BU59" s="295"/>
      <c r="BV59" s="295"/>
      <c r="BW59" s="162">
        <f>'04_R5受診者数'!O52</f>
        <v>0</v>
      </c>
      <c r="BX59" s="228"/>
      <c r="BY59" s="24"/>
      <c r="BZ59" s="24"/>
      <c r="CA59" s="24"/>
      <c r="CB59" s="23"/>
      <c r="CC59" s="23"/>
      <c r="CD59" s="23"/>
      <c r="CE59" s="23"/>
      <c r="CF59" s="23"/>
      <c r="CG59" s="23"/>
      <c r="CH59" s="23"/>
      <c r="CI59" s="26"/>
      <c r="CJ59" s="24"/>
      <c r="CK59" s="23"/>
      <c r="CL59" s="23"/>
      <c r="CM59" s="206"/>
      <c r="CP59" s="180"/>
      <c r="CQ59" s="181"/>
      <c r="CR59" s="586"/>
      <c r="CS59" s="582"/>
      <c r="CT59" s="582"/>
      <c r="CU59" s="582"/>
      <c r="CV59" s="582"/>
      <c r="CW59" s="582"/>
      <c r="CX59" s="582"/>
    </row>
    <row r="60" spans="1:115">
      <c r="A60" s="538"/>
      <c r="B60" s="540" t="s">
        <v>17</v>
      </c>
      <c r="C60" s="579"/>
      <c r="D60" s="84"/>
      <c r="E60" s="84"/>
      <c r="F60" s="360">
        <f>'04_R5受診者数'!L53</f>
        <v>0</v>
      </c>
      <c r="G60" s="229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6"/>
      <c r="S60" s="102"/>
      <c r="T60" s="102"/>
      <c r="U60" s="102"/>
      <c r="V60" s="236"/>
      <c r="X60" s="538"/>
      <c r="Y60" s="540" t="s">
        <v>17</v>
      </c>
      <c r="Z60" s="579"/>
      <c r="AA60" s="84"/>
      <c r="AB60" s="295"/>
      <c r="AC60" s="360">
        <f>'04_R5受診者数'!M53</f>
        <v>0</v>
      </c>
      <c r="AD60" s="229"/>
      <c r="AE60" s="102"/>
      <c r="AF60" s="102"/>
      <c r="AG60" s="102"/>
      <c r="AH60" s="102"/>
      <c r="AI60" s="102"/>
      <c r="AJ60" s="102"/>
      <c r="AK60" s="102"/>
      <c r="AL60" s="102"/>
      <c r="AM60" s="102"/>
      <c r="AN60" s="102"/>
      <c r="AO60" s="106"/>
      <c r="AP60" s="102"/>
      <c r="AQ60" s="102"/>
      <c r="AR60" s="102"/>
      <c r="AS60" s="236"/>
      <c r="AU60" s="538"/>
      <c r="AV60" s="540" t="s">
        <v>17</v>
      </c>
      <c r="AW60" s="579"/>
      <c r="AX60" s="295"/>
      <c r="AY60" s="295"/>
      <c r="AZ60" s="360">
        <f>'04_R5受診者数'!N53</f>
        <v>0</v>
      </c>
      <c r="BA60" s="229"/>
      <c r="BB60" s="102"/>
      <c r="BC60" s="102"/>
      <c r="BD60" s="102"/>
      <c r="BE60" s="102"/>
      <c r="BF60" s="102"/>
      <c r="BG60" s="102"/>
      <c r="BH60" s="102"/>
      <c r="BI60" s="102"/>
      <c r="BJ60" s="102"/>
      <c r="BK60" s="102"/>
      <c r="BL60" s="106"/>
      <c r="BM60" s="102"/>
      <c r="BN60" s="102"/>
      <c r="BO60" s="102"/>
      <c r="BP60" s="236"/>
      <c r="BR60" s="538"/>
      <c r="BS60" s="540" t="s">
        <v>17</v>
      </c>
      <c r="BT60" s="579"/>
      <c r="BU60" s="295"/>
      <c r="BV60" s="295"/>
      <c r="BW60" s="362">
        <f>'04_R5受診者数'!O53</f>
        <v>0</v>
      </c>
      <c r="BX60" s="229"/>
      <c r="BY60" s="102"/>
      <c r="BZ60" s="102"/>
      <c r="CA60" s="102"/>
      <c r="CB60" s="102"/>
      <c r="CC60" s="102"/>
      <c r="CD60" s="102"/>
      <c r="CE60" s="102"/>
      <c r="CF60" s="102"/>
      <c r="CG60" s="102"/>
      <c r="CH60" s="102"/>
      <c r="CI60" s="106"/>
      <c r="CJ60" s="102"/>
      <c r="CK60" s="102"/>
      <c r="CL60" s="102"/>
      <c r="CM60" s="236"/>
      <c r="CP60" s="36" t="s">
        <v>0</v>
      </c>
      <c r="CQ60" s="36" t="s">
        <v>16</v>
      </c>
      <c r="CR60" s="160" t="e">
        <f>CV22/CU22</f>
        <v>#DIV/0!</v>
      </c>
      <c r="CS60" s="160" t="e">
        <f>(CV22-DF22-DG22)/CV22</f>
        <v>#DIV/0!</v>
      </c>
      <c r="CT60" s="160" t="e">
        <f>DF22/CV22</f>
        <v>#DIV/0!</v>
      </c>
      <c r="CU60" s="160" t="e">
        <f>DG22/CV22</f>
        <v>#DIV/0!</v>
      </c>
      <c r="CV60" s="161" t="e">
        <f>DA22/CU22</f>
        <v>#DIV/0!</v>
      </c>
      <c r="CW60" s="160" t="e">
        <f>DA22/CV22</f>
        <v>#DIV/0!</v>
      </c>
      <c r="CX60" s="160" t="e">
        <f>DB22/DA22</f>
        <v>#DIV/0!</v>
      </c>
    </row>
    <row r="61" spans="1:115">
      <c r="A61" s="538"/>
      <c r="B61" s="541"/>
      <c r="C61" s="580"/>
      <c r="D61" s="84"/>
      <c r="E61" s="84"/>
      <c r="F61" s="361">
        <f>'04_R5受診者数'!L54</f>
        <v>0</v>
      </c>
      <c r="G61" s="228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53"/>
      <c r="S61" s="24"/>
      <c r="T61" s="24"/>
      <c r="U61" s="24"/>
      <c r="V61" s="237"/>
      <c r="X61" s="538"/>
      <c r="Y61" s="541"/>
      <c r="Z61" s="580"/>
      <c r="AA61" s="84"/>
      <c r="AB61" s="295"/>
      <c r="AC61" s="361">
        <f>'04_R5受診者数'!M54</f>
        <v>0</v>
      </c>
      <c r="AD61" s="228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3"/>
      <c r="AP61" s="24"/>
      <c r="AQ61" s="24"/>
      <c r="AR61" s="24"/>
      <c r="AS61" s="237"/>
      <c r="AU61" s="538"/>
      <c r="AV61" s="541"/>
      <c r="AW61" s="580"/>
      <c r="AX61" s="295"/>
      <c r="AY61" s="295"/>
      <c r="AZ61" s="361">
        <f>'04_R5受診者数'!N54</f>
        <v>0</v>
      </c>
      <c r="BA61" s="228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53"/>
      <c r="BM61" s="24"/>
      <c r="BN61" s="24"/>
      <c r="BO61" s="24"/>
      <c r="BP61" s="237"/>
      <c r="BR61" s="538"/>
      <c r="BS61" s="541"/>
      <c r="BT61" s="580"/>
      <c r="BU61" s="295"/>
      <c r="BV61" s="295"/>
      <c r="BW61" s="162">
        <f>'04_R5受診者数'!O54</f>
        <v>0</v>
      </c>
      <c r="BX61" s="228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53"/>
      <c r="CJ61" s="24"/>
      <c r="CK61" s="24"/>
      <c r="CL61" s="24"/>
      <c r="CM61" s="237"/>
      <c r="CP61" s="38"/>
      <c r="CQ61" s="36" t="s">
        <v>17</v>
      </c>
      <c r="CR61" s="160" t="e">
        <f t="shared" ref="CR61:CR89" si="30">CV23/CU23</f>
        <v>#DIV/0!</v>
      </c>
      <c r="CS61" s="160" t="e">
        <f t="shared" ref="CS61:CS89" si="31">(CV23-DF23-DG23)/CV23</f>
        <v>#DIV/0!</v>
      </c>
      <c r="CT61" s="160" t="e">
        <f t="shared" ref="CT61:CT89" si="32">DF23/CV23</f>
        <v>#DIV/0!</v>
      </c>
      <c r="CU61" s="160" t="e">
        <f t="shared" ref="CU61:CU89" si="33">DG23/CV23</f>
        <v>#DIV/0!</v>
      </c>
      <c r="CV61" s="161" t="e">
        <f t="shared" ref="CV61:CV89" si="34">DA23/CU23</f>
        <v>#DIV/0!</v>
      </c>
      <c r="CW61" s="160" t="e">
        <f t="shared" ref="CW61:CW88" si="35">DA23/CV23</f>
        <v>#DIV/0!</v>
      </c>
      <c r="CX61" s="160" t="e">
        <f t="shared" ref="CX61:CX89" si="36">DB23/DA23</f>
        <v>#DIV/0!</v>
      </c>
    </row>
    <row r="62" spans="1:115">
      <c r="A62" s="538"/>
      <c r="B62" s="540" t="s">
        <v>9</v>
      </c>
      <c r="C62" s="579"/>
      <c r="D62" s="84"/>
      <c r="E62" s="84"/>
      <c r="F62" s="360">
        <f>'04_R5受診者数'!L55</f>
        <v>0</v>
      </c>
      <c r="G62" s="201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2"/>
      <c r="S62" s="110"/>
      <c r="T62" s="110"/>
      <c r="U62" s="110"/>
      <c r="V62" s="221"/>
      <c r="X62" s="538"/>
      <c r="Y62" s="540" t="s">
        <v>9</v>
      </c>
      <c r="Z62" s="579"/>
      <c r="AA62" s="84"/>
      <c r="AB62" s="295"/>
      <c r="AC62" s="360">
        <f>'04_R5受診者数'!M55</f>
        <v>0</v>
      </c>
      <c r="AD62" s="201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2"/>
      <c r="AP62" s="110"/>
      <c r="AQ62" s="110"/>
      <c r="AR62" s="110"/>
      <c r="AS62" s="221"/>
      <c r="AU62" s="538"/>
      <c r="AV62" s="540" t="s">
        <v>9</v>
      </c>
      <c r="AW62" s="579"/>
      <c r="AX62" s="295"/>
      <c r="AY62" s="295"/>
      <c r="AZ62" s="360">
        <f>'04_R5受診者数'!N55</f>
        <v>0</v>
      </c>
      <c r="BA62" s="201"/>
      <c r="BB62" s="110"/>
      <c r="BC62" s="110"/>
      <c r="BD62" s="110"/>
      <c r="BE62" s="110"/>
      <c r="BF62" s="110"/>
      <c r="BG62" s="110"/>
      <c r="BH62" s="110"/>
      <c r="BI62" s="110"/>
      <c r="BJ62" s="110"/>
      <c r="BK62" s="110"/>
      <c r="BL62" s="112"/>
      <c r="BM62" s="110"/>
      <c r="BN62" s="110"/>
      <c r="BO62" s="110"/>
      <c r="BP62" s="221"/>
      <c r="BR62" s="538"/>
      <c r="BS62" s="540" t="s">
        <v>9</v>
      </c>
      <c r="BT62" s="579"/>
      <c r="BU62" s="295"/>
      <c r="BV62" s="295"/>
      <c r="BW62" s="362">
        <f>'04_R5受診者数'!O55</f>
        <v>0</v>
      </c>
      <c r="BX62" s="201"/>
      <c r="BY62" s="110"/>
      <c r="BZ62" s="110"/>
      <c r="CA62" s="110"/>
      <c r="CB62" s="110"/>
      <c r="CC62" s="110"/>
      <c r="CD62" s="110"/>
      <c r="CE62" s="110"/>
      <c r="CF62" s="110"/>
      <c r="CG62" s="110"/>
      <c r="CH62" s="110"/>
      <c r="CI62" s="112"/>
      <c r="CJ62" s="110"/>
      <c r="CK62" s="110"/>
      <c r="CL62" s="110"/>
      <c r="CM62" s="221"/>
      <c r="CP62" s="70"/>
      <c r="CQ62" s="36" t="s">
        <v>9</v>
      </c>
      <c r="CR62" s="160" t="e">
        <f t="shared" si="30"/>
        <v>#DIV/0!</v>
      </c>
      <c r="CS62" s="160" t="e">
        <f t="shared" si="31"/>
        <v>#DIV/0!</v>
      </c>
      <c r="CT62" s="160" t="e">
        <f t="shared" si="32"/>
        <v>#DIV/0!</v>
      </c>
      <c r="CU62" s="160" t="e">
        <f t="shared" si="33"/>
        <v>#DIV/0!</v>
      </c>
      <c r="CV62" s="161" t="e">
        <f t="shared" si="34"/>
        <v>#DIV/0!</v>
      </c>
      <c r="CW62" s="160" t="e">
        <f t="shared" si="35"/>
        <v>#DIV/0!</v>
      </c>
      <c r="CX62" s="160" t="e">
        <f t="shared" si="36"/>
        <v>#DIV/0!</v>
      </c>
    </row>
    <row r="63" spans="1:115">
      <c r="A63" s="539"/>
      <c r="B63" s="541"/>
      <c r="C63" s="580"/>
      <c r="D63" s="300">
        <f>'04_R5受診者数'!D56</f>
        <v>0</v>
      </c>
      <c r="E63" s="300">
        <f>'04_R5受診者数'!E56</f>
        <v>0</v>
      </c>
      <c r="F63" s="75">
        <f>'04_R5受診者数'!L56</f>
        <v>0</v>
      </c>
      <c r="G63" s="203"/>
      <c r="H63" s="109"/>
      <c r="I63" s="109"/>
      <c r="J63" s="109"/>
      <c r="K63" s="109"/>
      <c r="L63" s="109"/>
      <c r="M63" s="109"/>
      <c r="N63" s="109"/>
      <c r="O63" s="109"/>
      <c r="P63" s="109"/>
      <c r="Q63" s="109"/>
      <c r="R63" s="107"/>
      <c r="S63" s="109"/>
      <c r="T63" s="109"/>
      <c r="U63" s="109"/>
      <c r="V63" s="219"/>
      <c r="X63" s="539"/>
      <c r="Y63" s="541"/>
      <c r="Z63" s="580"/>
      <c r="AA63" s="154">
        <f>'04_R5受診者数'!F56</f>
        <v>0</v>
      </c>
      <c r="AB63" s="300">
        <f>'04_R5受診者数'!G56</f>
        <v>0</v>
      </c>
      <c r="AC63" s="75">
        <f>'04_R5受診者数'!M56</f>
        <v>0</v>
      </c>
      <c r="AD63" s="203"/>
      <c r="AE63" s="109"/>
      <c r="AF63" s="109"/>
      <c r="AG63" s="109"/>
      <c r="AH63" s="109"/>
      <c r="AI63" s="109"/>
      <c r="AJ63" s="109"/>
      <c r="AK63" s="109"/>
      <c r="AL63" s="109"/>
      <c r="AM63" s="109"/>
      <c r="AN63" s="109"/>
      <c r="AO63" s="107"/>
      <c r="AP63" s="109"/>
      <c r="AQ63" s="109"/>
      <c r="AR63" s="109"/>
      <c r="AS63" s="219"/>
      <c r="AU63" s="539"/>
      <c r="AV63" s="541"/>
      <c r="AW63" s="580"/>
      <c r="AX63" s="300">
        <f>'04_R5受診者数'!D56</f>
        <v>0</v>
      </c>
      <c r="AY63" s="300">
        <f>'04_R5受診者数'!E56</f>
        <v>0</v>
      </c>
      <c r="AZ63" s="75">
        <f>'04_R5受診者数'!N56</f>
        <v>0</v>
      </c>
      <c r="BA63" s="203"/>
      <c r="BB63" s="109"/>
      <c r="BC63" s="109"/>
      <c r="BD63" s="109"/>
      <c r="BE63" s="109"/>
      <c r="BF63" s="109"/>
      <c r="BG63" s="109"/>
      <c r="BH63" s="109"/>
      <c r="BI63" s="109"/>
      <c r="BJ63" s="109"/>
      <c r="BK63" s="109"/>
      <c r="BL63" s="107"/>
      <c r="BM63" s="109"/>
      <c r="BN63" s="109"/>
      <c r="BO63" s="109"/>
      <c r="BP63" s="219"/>
      <c r="BR63" s="539"/>
      <c r="BS63" s="541"/>
      <c r="BT63" s="580"/>
      <c r="BU63" s="300">
        <f>'04_R5受診者数'!F56</f>
        <v>0</v>
      </c>
      <c r="BV63" s="300">
        <f>'04_R5受診者数'!G56</f>
        <v>0</v>
      </c>
      <c r="BW63" s="389">
        <f>'04_R5受診者数'!O56</f>
        <v>0</v>
      </c>
      <c r="BX63" s="203"/>
      <c r="BY63" s="109"/>
      <c r="BZ63" s="109"/>
      <c r="CA63" s="109"/>
      <c r="CB63" s="109"/>
      <c r="CC63" s="109"/>
      <c r="CD63" s="109"/>
      <c r="CE63" s="109"/>
      <c r="CF63" s="109"/>
      <c r="CG63" s="109"/>
      <c r="CH63" s="109"/>
      <c r="CI63" s="107"/>
      <c r="CJ63" s="109"/>
      <c r="CK63" s="109"/>
      <c r="CL63" s="109"/>
      <c r="CM63" s="219"/>
      <c r="CP63" s="36" t="s">
        <v>7</v>
      </c>
      <c r="CQ63" s="36" t="s">
        <v>16</v>
      </c>
      <c r="CR63" s="160" t="e">
        <f t="shared" si="30"/>
        <v>#DIV/0!</v>
      </c>
      <c r="CS63" s="160" t="e">
        <f t="shared" si="31"/>
        <v>#DIV/0!</v>
      </c>
      <c r="CT63" s="160" t="e">
        <f t="shared" si="32"/>
        <v>#DIV/0!</v>
      </c>
      <c r="CU63" s="160" t="e">
        <f t="shared" si="33"/>
        <v>#DIV/0!</v>
      </c>
      <c r="CV63" s="161" t="e">
        <f t="shared" si="34"/>
        <v>#DIV/0!</v>
      </c>
      <c r="CW63" s="160" t="e">
        <f t="shared" si="35"/>
        <v>#DIV/0!</v>
      </c>
      <c r="CX63" s="160" t="e">
        <f t="shared" si="36"/>
        <v>#DIV/0!</v>
      </c>
    </row>
    <row r="64" spans="1:115">
      <c r="A64" s="537" t="s">
        <v>24</v>
      </c>
      <c r="B64" s="540" t="s">
        <v>16</v>
      </c>
      <c r="C64" s="579"/>
      <c r="D64" s="84"/>
      <c r="E64" s="84"/>
      <c r="F64" s="360">
        <f>'04_R5受診者数'!L57</f>
        <v>0</v>
      </c>
      <c r="G64" s="229"/>
      <c r="H64" s="102"/>
      <c r="I64" s="102"/>
      <c r="J64" s="102"/>
      <c r="K64" s="104"/>
      <c r="L64" s="104"/>
      <c r="M64" s="104"/>
      <c r="N64" s="104"/>
      <c r="O64" s="104"/>
      <c r="P64" s="104"/>
      <c r="Q64" s="104"/>
      <c r="R64" s="105"/>
      <c r="S64" s="102"/>
      <c r="T64" s="104"/>
      <c r="U64" s="104"/>
      <c r="V64" s="205"/>
      <c r="X64" s="537" t="s">
        <v>24</v>
      </c>
      <c r="Y64" s="540" t="s">
        <v>16</v>
      </c>
      <c r="Z64" s="579"/>
      <c r="AA64" s="84"/>
      <c r="AB64" s="295"/>
      <c r="AC64" s="360">
        <f>'04_R5受診者数'!M57</f>
        <v>0</v>
      </c>
      <c r="AD64" s="229"/>
      <c r="AE64" s="102"/>
      <c r="AF64" s="102"/>
      <c r="AG64" s="102"/>
      <c r="AH64" s="104"/>
      <c r="AI64" s="104"/>
      <c r="AJ64" s="104"/>
      <c r="AK64" s="104"/>
      <c r="AL64" s="104"/>
      <c r="AM64" s="104"/>
      <c r="AN64" s="104"/>
      <c r="AO64" s="105"/>
      <c r="AP64" s="102"/>
      <c r="AQ64" s="104"/>
      <c r="AR64" s="104"/>
      <c r="AS64" s="205"/>
      <c r="AU64" s="537" t="s">
        <v>24</v>
      </c>
      <c r="AV64" s="540" t="s">
        <v>16</v>
      </c>
      <c r="AW64" s="579"/>
      <c r="AX64" s="295"/>
      <c r="AY64" s="295"/>
      <c r="AZ64" s="360">
        <f>'04_R5受診者数'!N57</f>
        <v>0</v>
      </c>
      <c r="BA64" s="229"/>
      <c r="BB64" s="102"/>
      <c r="BC64" s="102"/>
      <c r="BD64" s="102"/>
      <c r="BE64" s="104"/>
      <c r="BF64" s="104"/>
      <c r="BG64" s="104"/>
      <c r="BH64" s="104"/>
      <c r="BI64" s="104"/>
      <c r="BJ64" s="104"/>
      <c r="BK64" s="104"/>
      <c r="BL64" s="105"/>
      <c r="BM64" s="102"/>
      <c r="BN64" s="104"/>
      <c r="BO64" s="104"/>
      <c r="BP64" s="205"/>
      <c r="BR64" s="537" t="s">
        <v>24</v>
      </c>
      <c r="BS64" s="540" t="s">
        <v>16</v>
      </c>
      <c r="BT64" s="579"/>
      <c r="BU64" s="295"/>
      <c r="BV64" s="295"/>
      <c r="BW64" s="362">
        <f>'04_R5受診者数'!O57</f>
        <v>0</v>
      </c>
      <c r="BX64" s="229"/>
      <c r="BY64" s="102"/>
      <c r="BZ64" s="102"/>
      <c r="CA64" s="102"/>
      <c r="CB64" s="104"/>
      <c r="CC64" s="104"/>
      <c r="CD64" s="104"/>
      <c r="CE64" s="104"/>
      <c r="CF64" s="104"/>
      <c r="CG64" s="104"/>
      <c r="CH64" s="104"/>
      <c r="CI64" s="105"/>
      <c r="CJ64" s="102"/>
      <c r="CK64" s="104"/>
      <c r="CL64" s="104"/>
      <c r="CM64" s="205"/>
      <c r="CP64" s="38"/>
      <c r="CQ64" s="36" t="s">
        <v>17</v>
      </c>
      <c r="CR64" s="160" t="e">
        <f t="shared" si="30"/>
        <v>#DIV/0!</v>
      </c>
      <c r="CS64" s="160" t="e">
        <f t="shared" si="31"/>
        <v>#DIV/0!</v>
      </c>
      <c r="CT64" s="160" t="e">
        <f t="shared" si="32"/>
        <v>#DIV/0!</v>
      </c>
      <c r="CU64" s="160" t="e">
        <f t="shared" si="33"/>
        <v>#DIV/0!</v>
      </c>
      <c r="CV64" s="161" t="e">
        <f t="shared" si="34"/>
        <v>#DIV/0!</v>
      </c>
      <c r="CW64" s="160" t="e">
        <f t="shared" si="35"/>
        <v>#DIV/0!</v>
      </c>
      <c r="CX64" s="160" t="e">
        <f t="shared" si="36"/>
        <v>#DIV/0!</v>
      </c>
    </row>
    <row r="65" spans="1:102">
      <c r="A65" s="538"/>
      <c r="B65" s="541"/>
      <c r="C65" s="580"/>
      <c r="D65" s="84"/>
      <c r="E65" s="84"/>
      <c r="F65" s="361">
        <f>'04_R5受診者数'!L58</f>
        <v>0</v>
      </c>
      <c r="G65" s="228"/>
      <c r="H65" s="24"/>
      <c r="I65" s="24"/>
      <c r="J65" s="24"/>
      <c r="K65" s="23"/>
      <c r="L65" s="23"/>
      <c r="M65" s="23"/>
      <c r="N65" s="23"/>
      <c r="O65" s="23"/>
      <c r="P65" s="23"/>
      <c r="Q65" s="23"/>
      <c r="R65" s="26"/>
      <c r="S65" s="24"/>
      <c r="T65" s="23"/>
      <c r="U65" s="23"/>
      <c r="V65" s="206"/>
      <c r="X65" s="538"/>
      <c r="Y65" s="541"/>
      <c r="Z65" s="580"/>
      <c r="AA65" s="84"/>
      <c r="AB65" s="295"/>
      <c r="AC65" s="361">
        <f>'04_R5受診者数'!M58</f>
        <v>0</v>
      </c>
      <c r="AD65" s="228"/>
      <c r="AE65" s="24"/>
      <c r="AF65" s="24"/>
      <c r="AG65" s="24"/>
      <c r="AH65" s="23"/>
      <c r="AI65" s="23"/>
      <c r="AJ65" s="23"/>
      <c r="AK65" s="23"/>
      <c r="AL65" s="23"/>
      <c r="AM65" s="23"/>
      <c r="AN65" s="23"/>
      <c r="AO65" s="26"/>
      <c r="AP65" s="24"/>
      <c r="AQ65" s="23"/>
      <c r="AR65" s="23"/>
      <c r="AS65" s="206"/>
      <c r="AU65" s="538"/>
      <c r="AV65" s="541"/>
      <c r="AW65" s="580"/>
      <c r="AX65" s="295"/>
      <c r="AY65" s="295"/>
      <c r="AZ65" s="361">
        <f>'04_R5受診者数'!N58</f>
        <v>0</v>
      </c>
      <c r="BA65" s="228"/>
      <c r="BB65" s="24"/>
      <c r="BC65" s="24"/>
      <c r="BD65" s="24"/>
      <c r="BE65" s="23"/>
      <c r="BF65" s="23"/>
      <c r="BG65" s="23"/>
      <c r="BH65" s="23"/>
      <c r="BI65" s="23"/>
      <c r="BJ65" s="23"/>
      <c r="BK65" s="23"/>
      <c r="BL65" s="26"/>
      <c r="BM65" s="24"/>
      <c r="BN65" s="23"/>
      <c r="BO65" s="23"/>
      <c r="BP65" s="206"/>
      <c r="BR65" s="538"/>
      <c r="BS65" s="541"/>
      <c r="BT65" s="580"/>
      <c r="BU65" s="295"/>
      <c r="BV65" s="295"/>
      <c r="BW65" s="162">
        <f>'04_R5受診者数'!O58</f>
        <v>0</v>
      </c>
      <c r="BX65" s="228"/>
      <c r="BY65" s="24"/>
      <c r="BZ65" s="24"/>
      <c r="CA65" s="24"/>
      <c r="CB65" s="23"/>
      <c r="CC65" s="23"/>
      <c r="CD65" s="23"/>
      <c r="CE65" s="23"/>
      <c r="CF65" s="23"/>
      <c r="CG65" s="23"/>
      <c r="CH65" s="23"/>
      <c r="CI65" s="26"/>
      <c r="CJ65" s="24"/>
      <c r="CK65" s="23"/>
      <c r="CL65" s="23"/>
      <c r="CM65" s="206"/>
      <c r="CP65" s="70"/>
      <c r="CQ65" s="36" t="s">
        <v>9</v>
      </c>
      <c r="CR65" s="160" t="e">
        <f t="shared" si="30"/>
        <v>#DIV/0!</v>
      </c>
      <c r="CS65" s="160" t="e">
        <f t="shared" si="31"/>
        <v>#DIV/0!</v>
      </c>
      <c r="CT65" s="160" t="e">
        <f t="shared" si="32"/>
        <v>#DIV/0!</v>
      </c>
      <c r="CU65" s="160" t="e">
        <f t="shared" si="33"/>
        <v>#DIV/0!</v>
      </c>
      <c r="CV65" s="161" t="e">
        <f t="shared" si="34"/>
        <v>#DIV/0!</v>
      </c>
      <c r="CW65" s="160" t="e">
        <f t="shared" si="35"/>
        <v>#DIV/0!</v>
      </c>
      <c r="CX65" s="160" t="e">
        <f t="shared" si="36"/>
        <v>#DIV/0!</v>
      </c>
    </row>
    <row r="66" spans="1:102">
      <c r="A66" s="538"/>
      <c r="B66" s="540" t="s">
        <v>17</v>
      </c>
      <c r="C66" s="579"/>
      <c r="D66" s="84"/>
      <c r="E66" s="84"/>
      <c r="F66" s="360">
        <f>'04_R5受診者数'!L59</f>
        <v>0</v>
      </c>
      <c r="G66" s="229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6"/>
      <c r="S66" s="102"/>
      <c r="T66" s="102"/>
      <c r="U66" s="102"/>
      <c r="V66" s="236"/>
      <c r="X66" s="538"/>
      <c r="Y66" s="540" t="s">
        <v>17</v>
      </c>
      <c r="Z66" s="579"/>
      <c r="AA66" s="84"/>
      <c r="AB66" s="295"/>
      <c r="AC66" s="360">
        <f>'04_R5受診者数'!M59</f>
        <v>0</v>
      </c>
      <c r="AD66" s="229"/>
      <c r="AE66" s="102"/>
      <c r="AF66" s="102"/>
      <c r="AG66" s="102"/>
      <c r="AH66" s="102"/>
      <c r="AI66" s="102"/>
      <c r="AJ66" s="102"/>
      <c r="AK66" s="102"/>
      <c r="AL66" s="102"/>
      <c r="AM66" s="102"/>
      <c r="AN66" s="102"/>
      <c r="AO66" s="106"/>
      <c r="AP66" s="102"/>
      <c r="AQ66" s="102"/>
      <c r="AR66" s="102"/>
      <c r="AS66" s="236"/>
      <c r="AU66" s="538"/>
      <c r="AV66" s="540" t="s">
        <v>17</v>
      </c>
      <c r="AW66" s="579"/>
      <c r="AX66" s="295"/>
      <c r="AY66" s="295"/>
      <c r="AZ66" s="360">
        <f>'04_R5受診者数'!N59</f>
        <v>0</v>
      </c>
      <c r="BA66" s="229"/>
      <c r="BB66" s="102"/>
      <c r="BC66" s="102"/>
      <c r="BD66" s="102"/>
      <c r="BE66" s="102"/>
      <c r="BF66" s="102"/>
      <c r="BG66" s="102"/>
      <c r="BH66" s="102"/>
      <c r="BI66" s="102"/>
      <c r="BJ66" s="102"/>
      <c r="BK66" s="102"/>
      <c r="BL66" s="106"/>
      <c r="BM66" s="102"/>
      <c r="BN66" s="102"/>
      <c r="BO66" s="102"/>
      <c r="BP66" s="236"/>
      <c r="BR66" s="538"/>
      <c r="BS66" s="540" t="s">
        <v>17</v>
      </c>
      <c r="BT66" s="579"/>
      <c r="BU66" s="295"/>
      <c r="BV66" s="295"/>
      <c r="BW66" s="362">
        <f>'04_R5受診者数'!O59</f>
        <v>0</v>
      </c>
      <c r="BX66" s="229"/>
      <c r="BY66" s="102"/>
      <c r="BZ66" s="102"/>
      <c r="CA66" s="102"/>
      <c r="CB66" s="102"/>
      <c r="CC66" s="102"/>
      <c r="CD66" s="102"/>
      <c r="CE66" s="102"/>
      <c r="CF66" s="102"/>
      <c r="CG66" s="102"/>
      <c r="CH66" s="102"/>
      <c r="CI66" s="106"/>
      <c r="CJ66" s="102"/>
      <c r="CK66" s="102"/>
      <c r="CL66" s="102"/>
      <c r="CM66" s="236"/>
      <c r="CP66" s="36" t="s">
        <v>2</v>
      </c>
      <c r="CQ66" s="36" t="s">
        <v>16</v>
      </c>
      <c r="CR66" s="160" t="e">
        <f t="shared" si="30"/>
        <v>#DIV/0!</v>
      </c>
      <c r="CS66" s="160" t="e">
        <f t="shared" si="31"/>
        <v>#DIV/0!</v>
      </c>
      <c r="CT66" s="160" t="e">
        <f t="shared" si="32"/>
        <v>#DIV/0!</v>
      </c>
      <c r="CU66" s="160" t="e">
        <f t="shared" si="33"/>
        <v>#DIV/0!</v>
      </c>
      <c r="CV66" s="161" t="e">
        <f t="shared" si="34"/>
        <v>#DIV/0!</v>
      </c>
      <c r="CW66" s="160" t="e">
        <f t="shared" si="35"/>
        <v>#DIV/0!</v>
      </c>
      <c r="CX66" s="160" t="e">
        <f t="shared" si="36"/>
        <v>#DIV/0!</v>
      </c>
    </row>
    <row r="67" spans="1:102">
      <c r="A67" s="538"/>
      <c r="B67" s="541"/>
      <c r="C67" s="580"/>
      <c r="D67" s="84"/>
      <c r="E67" s="84"/>
      <c r="F67" s="361">
        <f>'04_R5受診者数'!L60</f>
        <v>0</v>
      </c>
      <c r="G67" s="228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53"/>
      <c r="S67" s="24"/>
      <c r="T67" s="24"/>
      <c r="U67" s="24"/>
      <c r="V67" s="237"/>
      <c r="X67" s="538"/>
      <c r="Y67" s="541"/>
      <c r="Z67" s="580"/>
      <c r="AA67" s="84"/>
      <c r="AB67" s="295"/>
      <c r="AC67" s="361">
        <f>'04_R5受診者数'!M60</f>
        <v>0</v>
      </c>
      <c r="AD67" s="228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3"/>
      <c r="AP67" s="24"/>
      <c r="AQ67" s="24"/>
      <c r="AR67" s="24"/>
      <c r="AS67" s="237"/>
      <c r="AU67" s="538"/>
      <c r="AV67" s="541"/>
      <c r="AW67" s="580"/>
      <c r="AX67" s="295"/>
      <c r="AY67" s="295"/>
      <c r="AZ67" s="361">
        <f>'04_R5受診者数'!N60</f>
        <v>0</v>
      </c>
      <c r="BA67" s="228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53"/>
      <c r="BM67" s="24"/>
      <c r="BN67" s="24"/>
      <c r="BO67" s="24"/>
      <c r="BP67" s="237"/>
      <c r="BR67" s="538"/>
      <c r="BS67" s="541"/>
      <c r="BT67" s="580"/>
      <c r="BU67" s="295"/>
      <c r="BV67" s="295"/>
      <c r="BW67" s="162">
        <f>'04_R5受診者数'!O60</f>
        <v>0</v>
      </c>
      <c r="BX67" s="228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53"/>
      <c r="CJ67" s="24"/>
      <c r="CK67" s="24"/>
      <c r="CL67" s="24"/>
      <c r="CM67" s="237"/>
      <c r="CP67" s="38"/>
      <c r="CQ67" s="36" t="s">
        <v>17</v>
      </c>
      <c r="CR67" s="160" t="e">
        <f t="shared" si="30"/>
        <v>#DIV/0!</v>
      </c>
      <c r="CS67" s="160" t="e">
        <f t="shared" si="31"/>
        <v>#DIV/0!</v>
      </c>
      <c r="CT67" s="160" t="e">
        <f t="shared" si="32"/>
        <v>#DIV/0!</v>
      </c>
      <c r="CU67" s="160" t="e">
        <f t="shared" si="33"/>
        <v>#DIV/0!</v>
      </c>
      <c r="CV67" s="161" t="e">
        <f t="shared" si="34"/>
        <v>#DIV/0!</v>
      </c>
      <c r="CW67" s="160" t="e">
        <f t="shared" si="35"/>
        <v>#DIV/0!</v>
      </c>
      <c r="CX67" s="160" t="e">
        <f t="shared" si="36"/>
        <v>#DIV/0!</v>
      </c>
    </row>
    <row r="68" spans="1:102">
      <c r="A68" s="538"/>
      <c r="B68" s="540" t="s">
        <v>9</v>
      </c>
      <c r="C68" s="579"/>
      <c r="D68" s="84"/>
      <c r="E68" s="84"/>
      <c r="F68" s="360">
        <f>'04_R5受診者数'!L61</f>
        <v>0</v>
      </c>
      <c r="G68" s="201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2"/>
      <c r="S68" s="110"/>
      <c r="T68" s="110"/>
      <c r="U68" s="110"/>
      <c r="V68" s="221"/>
      <c r="X68" s="538"/>
      <c r="Y68" s="540" t="s">
        <v>9</v>
      </c>
      <c r="Z68" s="579"/>
      <c r="AA68" s="84"/>
      <c r="AB68" s="295"/>
      <c r="AC68" s="360">
        <f>'04_R5受診者数'!M61</f>
        <v>0</v>
      </c>
      <c r="AD68" s="201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2"/>
      <c r="AP68" s="110"/>
      <c r="AQ68" s="110"/>
      <c r="AR68" s="110"/>
      <c r="AS68" s="221"/>
      <c r="AU68" s="538"/>
      <c r="AV68" s="540" t="s">
        <v>9</v>
      </c>
      <c r="AW68" s="579"/>
      <c r="AX68" s="295"/>
      <c r="AY68" s="295"/>
      <c r="AZ68" s="360">
        <f>'04_R5受診者数'!N61</f>
        <v>0</v>
      </c>
      <c r="BA68" s="201"/>
      <c r="BB68" s="110"/>
      <c r="BC68" s="110"/>
      <c r="BD68" s="110"/>
      <c r="BE68" s="110"/>
      <c r="BF68" s="110"/>
      <c r="BG68" s="110"/>
      <c r="BH68" s="110"/>
      <c r="BI68" s="110"/>
      <c r="BJ68" s="110"/>
      <c r="BK68" s="110"/>
      <c r="BL68" s="112"/>
      <c r="BM68" s="110"/>
      <c r="BN68" s="110"/>
      <c r="BO68" s="110"/>
      <c r="BP68" s="221"/>
      <c r="BR68" s="538"/>
      <c r="BS68" s="540" t="s">
        <v>9</v>
      </c>
      <c r="BT68" s="579"/>
      <c r="BU68" s="295"/>
      <c r="BV68" s="295"/>
      <c r="BW68" s="362">
        <f>'04_R5受診者数'!O61</f>
        <v>0</v>
      </c>
      <c r="BX68" s="201"/>
      <c r="BY68" s="110"/>
      <c r="BZ68" s="110"/>
      <c r="CA68" s="110"/>
      <c r="CB68" s="110"/>
      <c r="CC68" s="110"/>
      <c r="CD68" s="110"/>
      <c r="CE68" s="110"/>
      <c r="CF68" s="110"/>
      <c r="CG68" s="110"/>
      <c r="CH68" s="110"/>
      <c r="CI68" s="112"/>
      <c r="CJ68" s="110"/>
      <c r="CK68" s="110"/>
      <c r="CL68" s="110"/>
      <c r="CM68" s="221"/>
      <c r="CP68" s="70"/>
      <c r="CQ68" s="36" t="s">
        <v>9</v>
      </c>
      <c r="CR68" s="160" t="e">
        <f t="shared" si="30"/>
        <v>#DIV/0!</v>
      </c>
      <c r="CS68" s="160" t="e">
        <f t="shared" si="31"/>
        <v>#DIV/0!</v>
      </c>
      <c r="CT68" s="160" t="e">
        <f t="shared" si="32"/>
        <v>#DIV/0!</v>
      </c>
      <c r="CU68" s="160" t="e">
        <f t="shared" si="33"/>
        <v>#DIV/0!</v>
      </c>
      <c r="CV68" s="161" t="e">
        <f t="shared" si="34"/>
        <v>#DIV/0!</v>
      </c>
      <c r="CW68" s="160" t="e">
        <f t="shared" si="35"/>
        <v>#DIV/0!</v>
      </c>
      <c r="CX68" s="160" t="e">
        <f t="shared" si="36"/>
        <v>#DIV/0!</v>
      </c>
    </row>
    <row r="69" spans="1:102">
      <c r="A69" s="539"/>
      <c r="B69" s="541"/>
      <c r="C69" s="580"/>
      <c r="D69" s="416">
        <f>'04_R5受診者数'!D62</f>
        <v>0</v>
      </c>
      <c r="E69" s="416">
        <f>'04_R5受診者数'!E62</f>
        <v>0</v>
      </c>
      <c r="F69" s="75">
        <f>'04_R5受診者数'!L62</f>
        <v>0</v>
      </c>
      <c r="G69" s="203"/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7"/>
      <c r="S69" s="109"/>
      <c r="T69" s="109"/>
      <c r="U69" s="109"/>
      <c r="V69" s="219"/>
      <c r="X69" s="539"/>
      <c r="Y69" s="541"/>
      <c r="Z69" s="580"/>
      <c r="AA69" s="418">
        <f>'04_R5受診者数'!F62</f>
        <v>0</v>
      </c>
      <c r="AB69" s="416">
        <f>'04_R5受診者数'!G62</f>
        <v>0</v>
      </c>
      <c r="AC69" s="75">
        <f>'04_R5受診者数'!M62</f>
        <v>0</v>
      </c>
      <c r="AD69" s="203"/>
      <c r="AE69" s="109"/>
      <c r="AF69" s="109"/>
      <c r="AG69" s="109"/>
      <c r="AH69" s="109"/>
      <c r="AI69" s="109"/>
      <c r="AJ69" s="109"/>
      <c r="AK69" s="109"/>
      <c r="AL69" s="109"/>
      <c r="AM69" s="109"/>
      <c r="AN69" s="109"/>
      <c r="AO69" s="107"/>
      <c r="AP69" s="109"/>
      <c r="AQ69" s="109"/>
      <c r="AR69" s="109"/>
      <c r="AS69" s="219"/>
      <c r="AU69" s="539"/>
      <c r="AV69" s="541"/>
      <c r="AW69" s="580"/>
      <c r="AX69" s="416">
        <f>'04_R5受診者数'!D62</f>
        <v>0</v>
      </c>
      <c r="AY69" s="416">
        <f>'04_R5受診者数'!E62</f>
        <v>0</v>
      </c>
      <c r="AZ69" s="75">
        <f>'04_R5受診者数'!N62</f>
        <v>0</v>
      </c>
      <c r="BA69" s="203"/>
      <c r="BB69" s="109"/>
      <c r="BC69" s="109"/>
      <c r="BD69" s="109"/>
      <c r="BE69" s="109"/>
      <c r="BF69" s="109"/>
      <c r="BG69" s="109"/>
      <c r="BH69" s="109"/>
      <c r="BI69" s="109"/>
      <c r="BJ69" s="109"/>
      <c r="BK69" s="109"/>
      <c r="BL69" s="107"/>
      <c r="BM69" s="109"/>
      <c r="BN69" s="109"/>
      <c r="BO69" s="109"/>
      <c r="BP69" s="219"/>
      <c r="BR69" s="539"/>
      <c r="BS69" s="541"/>
      <c r="BT69" s="580"/>
      <c r="BU69" s="416">
        <f>'04_R5受診者数'!F62</f>
        <v>0</v>
      </c>
      <c r="BV69" s="416">
        <f>'04_R5受診者数'!G62</f>
        <v>0</v>
      </c>
      <c r="BW69" s="389">
        <f>'04_R5受診者数'!O62</f>
        <v>0</v>
      </c>
      <c r="BX69" s="203"/>
      <c r="BY69" s="109"/>
      <c r="BZ69" s="109"/>
      <c r="CA69" s="109"/>
      <c r="CB69" s="109"/>
      <c r="CC69" s="109"/>
      <c r="CD69" s="109"/>
      <c r="CE69" s="109"/>
      <c r="CF69" s="109"/>
      <c r="CG69" s="109"/>
      <c r="CH69" s="109"/>
      <c r="CI69" s="107"/>
      <c r="CJ69" s="109"/>
      <c r="CK69" s="109"/>
      <c r="CL69" s="109"/>
      <c r="CM69" s="219"/>
      <c r="CP69" s="36" t="s">
        <v>3</v>
      </c>
      <c r="CQ69" s="36" t="s">
        <v>16</v>
      </c>
      <c r="CR69" s="160" t="e">
        <f t="shared" si="30"/>
        <v>#DIV/0!</v>
      </c>
      <c r="CS69" s="160" t="e">
        <f t="shared" si="31"/>
        <v>#DIV/0!</v>
      </c>
      <c r="CT69" s="160" t="e">
        <f t="shared" si="32"/>
        <v>#DIV/0!</v>
      </c>
      <c r="CU69" s="160" t="e">
        <f t="shared" si="33"/>
        <v>#DIV/0!</v>
      </c>
      <c r="CV69" s="161" t="e">
        <f t="shared" si="34"/>
        <v>#DIV/0!</v>
      </c>
      <c r="CW69" s="160" t="e">
        <f t="shared" si="35"/>
        <v>#DIV/0!</v>
      </c>
      <c r="CX69" s="160" t="e">
        <f t="shared" si="36"/>
        <v>#DIV/0!</v>
      </c>
    </row>
    <row r="70" spans="1:102">
      <c r="A70" s="537" t="s">
        <v>25</v>
      </c>
      <c r="B70" s="540" t="s">
        <v>16</v>
      </c>
      <c r="C70" s="579"/>
      <c r="D70" s="84"/>
      <c r="E70" s="84"/>
      <c r="F70" s="360">
        <f>'04_R5受診者数'!L63</f>
        <v>0</v>
      </c>
      <c r="G70" s="229"/>
      <c r="H70" s="102"/>
      <c r="I70" s="102"/>
      <c r="J70" s="102"/>
      <c r="K70" s="104"/>
      <c r="L70" s="104"/>
      <c r="M70" s="104"/>
      <c r="N70" s="104"/>
      <c r="O70" s="104"/>
      <c r="P70" s="104"/>
      <c r="Q70" s="104"/>
      <c r="R70" s="105"/>
      <c r="S70" s="102"/>
      <c r="T70" s="104"/>
      <c r="U70" s="104"/>
      <c r="V70" s="205"/>
      <c r="X70" s="537" t="s">
        <v>25</v>
      </c>
      <c r="Y70" s="540" t="s">
        <v>16</v>
      </c>
      <c r="Z70" s="579"/>
      <c r="AA70" s="84"/>
      <c r="AB70" s="295"/>
      <c r="AC70" s="360">
        <f>'04_R5受診者数'!M63</f>
        <v>0</v>
      </c>
      <c r="AD70" s="229"/>
      <c r="AE70" s="102"/>
      <c r="AF70" s="102"/>
      <c r="AG70" s="102"/>
      <c r="AH70" s="104"/>
      <c r="AI70" s="104"/>
      <c r="AJ70" s="104"/>
      <c r="AK70" s="104"/>
      <c r="AL70" s="104"/>
      <c r="AM70" s="104"/>
      <c r="AN70" s="104"/>
      <c r="AO70" s="105"/>
      <c r="AP70" s="102"/>
      <c r="AQ70" s="104"/>
      <c r="AR70" s="104"/>
      <c r="AS70" s="205"/>
      <c r="AU70" s="537" t="s">
        <v>25</v>
      </c>
      <c r="AV70" s="540" t="s">
        <v>16</v>
      </c>
      <c r="AW70" s="579"/>
      <c r="AX70" s="295"/>
      <c r="AY70" s="295"/>
      <c r="AZ70" s="360">
        <f>'04_R5受診者数'!N63</f>
        <v>0</v>
      </c>
      <c r="BA70" s="229"/>
      <c r="BB70" s="102"/>
      <c r="BC70" s="102"/>
      <c r="BD70" s="102"/>
      <c r="BE70" s="104"/>
      <c r="BF70" s="104"/>
      <c r="BG70" s="104"/>
      <c r="BH70" s="104"/>
      <c r="BI70" s="104"/>
      <c r="BJ70" s="104"/>
      <c r="BK70" s="104"/>
      <c r="BL70" s="105"/>
      <c r="BM70" s="102"/>
      <c r="BN70" s="104"/>
      <c r="BO70" s="104"/>
      <c r="BP70" s="205"/>
      <c r="BR70" s="537" t="s">
        <v>25</v>
      </c>
      <c r="BS70" s="540" t="s">
        <v>16</v>
      </c>
      <c r="BT70" s="579"/>
      <c r="BU70" s="295"/>
      <c r="BV70" s="295"/>
      <c r="BW70" s="362">
        <f>'04_R5受診者数'!O63</f>
        <v>0</v>
      </c>
      <c r="BX70" s="229"/>
      <c r="BY70" s="102"/>
      <c r="BZ70" s="102"/>
      <c r="CA70" s="102"/>
      <c r="CB70" s="104"/>
      <c r="CC70" s="104"/>
      <c r="CD70" s="104"/>
      <c r="CE70" s="104"/>
      <c r="CF70" s="104"/>
      <c r="CG70" s="104"/>
      <c r="CH70" s="104"/>
      <c r="CI70" s="105"/>
      <c r="CJ70" s="102"/>
      <c r="CK70" s="104"/>
      <c r="CL70" s="104"/>
      <c r="CM70" s="205"/>
      <c r="CP70" s="38"/>
      <c r="CQ70" s="36" t="s">
        <v>17</v>
      </c>
      <c r="CR70" s="160" t="e">
        <f t="shared" si="30"/>
        <v>#DIV/0!</v>
      </c>
      <c r="CS70" s="160" t="e">
        <f t="shared" si="31"/>
        <v>#DIV/0!</v>
      </c>
      <c r="CT70" s="160" t="e">
        <f t="shared" si="32"/>
        <v>#DIV/0!</v>
      </c>
      <c r="CU70" s="160" t="e">
        <f t="shared" si="33"/>
        <v>#DIV/0!</v>
      </c>
      <c r="CV70" s="161" t="e">
        <f t="shared" si="34"/>
        <v>#DIV/0!</v>
      </c>
      <c r="CW70" s="160" t="e">
        <f t="shared" si="35"/>
        <v>#DIV/0!</v>
      </c>
      <c r="CX70" s="160" t="e">
        <f t="shared" si="36"/>
        <v>#DIV/0!</v>
      </c>
    </row>
    <row r="71" spans="1:102">
      <c r="A71" s="538"/>
      <c r="B71" s="541"/>
      <c r="C71" s="580"/>
      <c r="D71" s="84"/>
      <c r="E71" s="84"/>
      <c r="F71" s="361">
        <f>'04_R5受診者数'!L64</f>
        <v>0</v>
      </c>
      <c r="G71" s="228"/>
      <c r="H71" s="24"/>
      <c r="I71" s="24"/>
      <c r="J71" s="24"/>
      <c r="K71" s="23"/>
      <c r="L71" s="23"/>
      <c r="M71" s="23"/>
      <c r="N71" s="23"/>
      <c r="O71" s="23"/>
      <c r="P71" s="23"/>
      <c r="Q71" s="23"/>
      <c r="R71" s="26"/>
      <c r="S71" s="24"/>
      <c r="T71" s="23"/>
      <c r="U71" s="23"/>
      <c r="V71" s="206"/>
      <c r="X71" s="538"/>
      <c r="Y71" s="541"/>
      <c r="Z71" s="580"/>
      <c r="AA71" s="84"/>
      <c r="AB71" s="295"/>
      <c r="AC71" s="361">
        <f>'04_R5受診者数'!M64</f>
        <v>0</v>
      </c>
      <c r="AD71" s="228"/>
      <c r="AE71" s="24"/>
      <c r="AF71" s="24"/>
      <c r="AG71" s="24"/>
      <c r="AH71" s="23"/>
      <c r="AI71" s="23"/>
      <c r="AJ71" s="23"/>
      <c r="AK71" s="23"/>
      <c r="AL71" s="23"/>
      <c r="AM71" s="23"/>
      <c r="AN71" s="23"/>
      <c r="AO71" s="26"/>
      <c r="AP71" s="24"/>
      <c r="AQ71" s="23"/>
      <c r="AR71" s="23"/>
      <c r="AS71" s="206"/>
      <c r="AU71" s="538"/>
      <c r="AV71" s="541"/>
      <c r="AW71" s="580"/>
      <c r="AX71" s="295"/>
      <c r="AY71" s="295"/>
      <c r="AZ71" s="361">
        <f>'04_R5受診者数'!N64</f>
        <v>0</v>
      </c>
      <c r="BA71" s="228"/>
      <c r="BB71" s="24"/>
      <c r="BC71" s="24"/>
      <c r="BD71" s="24"/>
      <c r="BE71" s="23"/>
      <c r="BF71" s="23"/>
      <c r="BG71" s="23"/>
      <c r="BH71" s="23"/>
      <c r="BI71" s="23"/>
      <c r="BJ71" s="23"/>
      <c r="BK71" s="23"/>
      <c r="BL71" s="26"/>
      <c r="BM71" s="24"/>
      <c r="BN71" s="23"/>
      <c r="BO71" s="23"/>
      <c r="BP71" s="206"/>
      <c r="BR71" s="538"/>
      <c r="BS71" s="541"/>
      <c r="BT71" s="580"/>
      <c r="BU71" s="295"/>
      <c r="BV71" s="295"/>
      <c r="BW71" s="162">
        <f>'04_R5受診者数'!O64</f>
        <v>0</v>
      </c>
      <c r="BX71" s="228"/>
      <c r="BY71" s="24"/>
      <c r="BZ71" s="24"/>
      <c r="CA71" s="24"/>
      <c r="CB71" s="23"/>
      <c r="CC71" s="23"/>
      <c r="CD71" s="23"/>
      <c r="CE71" s="23"/>
      <c r="CF71" s="23"/>
      <c r="CG71" s="23"/>
      <c r="CH71" s="23"/>
      <c r="CI71" s="26"/>
      <c r="CJ71" s="24"/>
      <c r="CK71" s="23"/>
      <c r="CL71" s="23"/>
      <c r="CM71" s="206"/>
      <c r="CP71" s="70"/>
      <c r="CQ71" s="36" t="s">
        <v>9</v>
      </c>
      <c r="CR71" s="160" t="e">
        <f t="shared" si="30"/>
        <v>#DIV/0!</v>
      </c>
      <c r="CS71" s="160" t="e">
        <f t="shared" si="31"/>
        <v>#DIV/0!</v>
      </c>
      <c r="CT71" s="160" t="e">
        <f t="shared" si="32"/>
        <v>#DIV/0!</v>
      </c>
      <c r="CU71" s="160" t="e">
        <f t="shared" si="33"/>
        <v>#DIV/0!</v>
      </c>
      <c r="CV71" s="161" t="e">
        <f t="shared" si="34"/>
        <v>#DIV/0!</v>
      </c>
      <c r="CW71" s="160" t="e">
        <f t="shared" si="35"/>
        <v>#DIV/0!</v>
      </c>
      <c r="CX71" s="160" t="e">
        <f t="shared" si="36"/>
        <v>#DIV/0!</v>
      </c>
    </row>
    <row r="72" spans="1:102">
      <c r="A72" s="538"/>
      <c r="B72" s="540" t="s">
        <v>17</v>
      </c>
      <c r="C72" s="579"/>
      <c r="D72" s="84"/>
      <c r="E72" s="84"/>
      <c r="F72" s="360">
        <f>'04_R5受診者数'!L65</f>
        <v>0</v>
      </c>
      <c r="G72" s="229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6"/>
      <c r="S72" s="102"/>
      <c r="T72" s="102"/>
      <c r="U72" s="102"/>
      <c r="V72" s="236"/>
      <c r="X72" s="538"/>
      <c r="Y72" s="540" t="s">
        <v>17</v>
      </c>
      <c r="Z72" s="579"/>
      <c r="AA72" s="84"/>
      <c r="AB72" s="295"/>
      <c r="AC72" s="360">
        <f>'04_R5受診者数'!M65</f>
        <v>0</v>
      </c>
      <c r="AD72" s="229"/>
      <c r="AE72" s="102"/>
      <c r="AF72" s="102"/>
      <c r="AG72" s="102"/>
      <c r="AH72" s="102"/>
      <c r="AI72" s="102"/>
      <c r="AJ72" s="102"/>
      <c r="AK72" s="102"/>
      <c r="AL72" s="102"/>
      <c r="AM72" s="102"/>
      <c r="AN72" s="102"/>
      <c r="AO72" s="106"/>
      <c r="AP72" s="102"/>
      <c r="AQ72" s="102"/>
      <c r="AR72" s="102"/>
      <c r="AS72" s="236"/>
      <c r="AU72" s="538"/>
      <c r="AV72" s="540" t="s">
        <v>17</v>
      </c>
      <c r="AW72" s="579"/>
      <c r="AX72" s="295"/>
      <c r="AY72" s="295"/>
      <c r="AZ72" s="360">
        <f>'04_R5受診者数'!N65</f>
        <v>0</v>
      </c>
      <c r="BA72" s="229"/>
      <c r="BB72" s="102"/>
      <c r="BC72" s="102"/>
      <c r="BD72" s="102"/>
      <c r="BE72" s="102"/>
      <c r="BF72" s="102"/>
      <c r="BG72" s="102"/>
      <c r="BH72" s="102"/>
      <c r="BI72" s="102"/>
      <c r="BJ72" s="102"/>
      <c r="BK72" s="102"/>
      <c r="BL72" s="106"/>
      <c r="BM72" s="102"/>
      <c r="BN72" s="102"/>
      <c r="BO72" s="102"/>
      <c r="BP72" s="236"/>
      <c r="BR72" s="538"/>
      <c r="BS72" s="540" t="s">
        <v>17</v>
      </c>
      <c r="BT72" s="579"/>
      <c r="BU72" s="295"/>
      <c r="BV72" s="295"/>
      <c r="BW72" s="362">
        <f>'04_R5受診者数'!O65</f>
        <v>0</v>
      </c>
      <c r="BX72" s="229"/>
      <c r="BY72" s="102"/>
      <c r="BZ72" s="102"/>
      <c r="CA72" s="102"/>
      <c r="CB72" s="102"/>
      <c r="CC72" s="102"/>
      <c r="CD72" s="102"/>
      <c r="CE72" s="102"/>
      <c r="CF72" s="102"/>
      <c r="CG72" s="102"/>
      <c r="CH72" s="102"/>
      <c r="CI72" s="106"/>
      <c r="CJ72" s="102"/>
      <c r="CK72" s="102"/>
      <c r="CL72" s="102"/>
      <c r="CM72" s="236"/>
      <c r="CP72" s="36" t="s">
        <v>4</v>
      </c>
      <c r="CQ72" s="36" t="s">
        <v>16</v>
      </c>
      <c r="CR72" s="160" t="e">
        <f t="shared" si="30"/>
        <v>#DIV/0!</v>
      </c>
      <c r="CS72" s="160" t="e">
        <f t="shared" si="31"/>
        <v>#DIV/0!</v>
      </c>
      <c r="CT72" s="160" t="e">
        <f t="shared" si="32"/>
        <v>#DIV/0!</v>
      </c>
      <c r="CU72" s="160" t="e">
        <f t="shared" si="33"/>
        <v>#DIV/0!</v>
      </c>
      <c r="CV72" s="161" t="e">
        <f t="shared" si="34"/>
        <v>#DIV/0!</v>
      </c>
      <c r="CW72" s="160" t="e">
        <f t="shared" si="35"/>
        <v>#DIV/0!</v>
      </c>
      <c r="CX72" s="160" t="e">
        <f t="shared" si="36"/>
        <v>#DIV/0!</v>
      </c>
    </row>
    <row r="73" spans="1:102">
      <c r="A73" s="538"/>
      <c r="B73" s="541"/>
      <c r="C73" s="580"/>
      <c r="D73" s="84"/>
      <c r="E73" s="84"/>
      <c r="F73" s="361">
        <f>'04_R5受診者数'!L66</f>
        <v>0</v>
      </c>
      <c r="G73" s="228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53"/>
      <c r="S73" s="24"/>
      <c r="T73" s="24"/>
      <c r="U73" s="24"/>
      <c r="V73" s="237"/>
      <c r="X73" s="538"/>
      <c r="Y73" s="541"/>
      <c r="Z73" s="580"/>
      <c r="AA73" s="84"/>
      <c r="AB73" s="295"/>
      <c r="AC73" s="361">
        <f>'04_R5受診者数'!M66</f>
        <v>0</v>
      </c>
      <c r="AD73" s="228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53"/>
      <c r="AP73" s="24"/>
      <c r="AQ73" s="24"/>
      <c r="AR73" s="24"/>
      <c r="AS73" s="237"/>
      <c r="AU73" s="538"/>
      <c r="AV73" s="541"/>
      <c r="AW73" s="580"/>
      <c r="AX73" s="295"/>
      <c r="AY73" s="295"/>
      <c r="AZ73" s="361">
        <f>'04_R5受診者数'!N66</f>
        <v>0</v>
      </c>
      <c r="BA73" s="228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53"/>
      <c r="BM73" s="24"/>
      <c r="BN73" s="24"/>
      <c r="BO73" s="24"/>
      <c r="BP73" s="237"/>
      <c r="BR73" s="538"/>
      <c r="BS73" s="541"/>
      <c r="BT73" s="580"/>
      <c r="BU73" s="295"/>
      <c r="BV73" s="295"/>
      <c r="BW73" s="162">
        <f>'04_R5受診者数'!O66</f>
        <v>0</v>
      </c>
      <c r="BX73" s="228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53"/>
      <c r="CJ73" s="24"/>
      <c r="CK73" s="24"/>
      <c r="CL73" s="24"/>
      <c r="CM73" s="237"/>
      <c r="CP73" s="38"/>
      <c r="CQ73" s="36" t="s">
        <v>17</v>
      </c>
      <c r="CR73" s="160" t="e">
        <f t="shared" si="30"/>
        <v>#DIV/0!</v>
      </c>
      <c r="CS73" s="160" t="e">
        <f t="shared" si="31"/>
        <v>#DIV/0!</v>
      </c>
      <c r="CT73" s="160" t="e">
        <f t="shared" si="32"/>
        <v>#DIV/0!</v>
      </c>
      <c r="CU73" s="160" t="e">
        <f t="shared" si="33"/>
        <v>#DIV/0!</v>
      </c>
      <c r="CV73" s="161" t="e">
        <f t="shared" si="34"/>
        <v>#DIV/0!</v>
      </c>
      <c r="CW73" s="160" t="e">
        <f t="shared" si="35"/>
        <v>#DIV/0!</v>
      </c>
      <c r="CX73" s="160" t="e">
        <f t="shared" si="36"/>
        <v>#DIV/0!</v>
      </c>
    </row>
    <row r="74" spans="1:102">
      <c r="A74" s="538"/>
      <c r="B74" s="540" t="s">
        <v>9</v>
      </c>
      <c r="C74" s="579"/>
      <c r="D74" s="84"/>
      <c r="E74" s="84"/>
      <c r="F74" s="360">
        <f>'04_R5受診者数'!L67</f>
        <v>0</v>
      </c>
      <c r="G74" s="201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2"/>
      <c r="S74" s="110"/>
      <c r="T74" s="110"/>
      <c r="U74" s="110"/>
      <c r="V74" s="221"/>
      <c r="X74" s="538"/>
      <c r="Y74" s="540" t="s">
        <v>9</v>
      </c>
      <c r="Z74" s="579"/>
      <c r="AA74" s="84"/>
      <c r="AB74" s="295"/>
      <c r="AC74" s="360">
        <f>'04_R5受診者数'!M67</f>
        <v>0</v>
      </c>
      <c r="AD74" s="201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2"/>
      <c r="AP74" s="110"/>
      <c r="AQ74" s="110"/>
      <c r="AR74" s="110"/>
      <c r="AS74" s="221"/>
      <c r="AU74" s="538"/>
      <c r="AV74" s="540" t="s">
        <v>9</v>
      </c>
      <c r="AW74" s="579"/>
      <c r="AX74" s="295"/>
      <c r="AY74" s="295"/>
      <c r="AZ74" s="360">
        <f>'04_R5受診者数'!N67</f>
        <v>0</v>
      </c>
      <c r="BA74" s="201"/>
      <c r="BB74" s="110"/>
      <c r="BC74" s="110"/>
      <c r="BD74" s="110"/>
      <c r="BE74" s="110"/>
      <c r="BF74" s="110"/>
      <c r="BG74" s="110"/>
      <c r="BH74" s="110"/>
      <c r="BI74" s="110"/>
      <c r="BJ74" s="110"/>
      <c r="BK74" s="110"/>
      <c r="BL74" s="112"/>
      <c r="BM74" s="110"/>
      <c r="BN74" s="110"/>
      <c r="BO74" s="110"/>
      <c r="BP74" s="221"/>
      <c r="BR74" s="538"/>
      <c r="BS74" s="540" t="s">
        <v>9</v>
      </c>
      <c r="BT74" s="579"/>
      <c r="BU74" s="295"/>
      <c r="BV74" s="295"/>
      <c r="BW74" s="362">
        <f>'04_R5受診者数'!O67</f>
        <v>0</v>
      </c>
      <c r="BX74" s="201"/>
      <c r="BY74" s="110"/>
      <c r="BZ74" s="110"/>
      <c r="CA74" s="110"/>
      <c r="CB74" s="110"/>
      <c r="CC74" s="110"/>
      <c r="CD74" s="110"/>
      <c r="CE74" s="110"/>
      <c r="CF74" s="110"/>
      <c r="CG74" s="110"/>
      <c r="CH74" s="110"/>
      <c r="CI74" s="112"/>
      <c r="CJ74" s="110"/>
      <c r="CK74" s="110"/>
      <c r="CL74" s="110"/>
      <c r="CM74" s="221"/>
      <c r="CP74" s="70"/>
      <c r="CQ74" s="36" t="s">
        <v>9</v>
      </c>
      <c r="CR74" s="160" t="e">
        <f t="shared" si="30"/>
        <v>#DIV/0!</v>
      </c>
      <c r="CS74" s="160" t="e">
        <f t="shared" si="31"/>
        <v>#DIV/0!</v>
      </c>
      <c r="CT74" s="160" t="e">
        <f t="shared" si="32"/>
        <v>#DIV/0!</v>
      </c>
      <c r="CU74" s="160" t="e">
        <f t="shared" si="33"/>
        <v>#DIV/0!</v>
      </c>
      <c r="CV74" s="161" t="e">
        <f t="shared" si="34"/>
        <v>#DIV/0!</v>
      </c>
      <c r="CW74" s="160" t="e">
        <f t="shared" si="35"/>
        <v>#DIV/0!</v>
      </c>
      <c r="CX74" s="160" t="e">
        <f t="shared" si="36"/>
        <v>#DIV/0!</v>
      </c>
    </row>
    <row r="75" spans="1:102" ht="13.8" thickBot="1">
      <c r="A75" s="539"/>
      <c r="B75" s="541"/>
      <c r="C75" s="580"/>
      <c r="D75" s="417"/>
      <c r="E75" s="417"/>
      <c r="F75" s="75">
        <f>'04_R5受診者数'!L68</f>
        <v>0</v>
      </c>
      <c r="G75" s="305"/>
      <c r="H75" s="306"/>
      <c r="I75" s="306"/>
      <c r="J75" s="306"/>
      <c r="K75" s="306"/>
      <c r="L75" s="306"/>
      <c r="M75" s="306"/>
      <c r="N75" s="306"/>
      <c r="O75" s="306"/>
      <c r="P75" s="306"/>
      <c r="Q75" s="306"/>
      <c r="R75" s="307"/>
      <c r="S75" s="306"/>
      <c r="T75" s="306"/>
      <c r="U75" s="306"/>
      <c r="V75" s="308"/>
      <c r="X75" s="539"/>
      <c r="Y75" s="541"/>
      <c r="Z75" s="580"/>
      <c r="AA75" s="417"/>
      <c r="AB75" s="417"/>
      <c r="AC75" s="75">
        <f>'04_R5受診者数'!M68</f>
        <v>0</v>
      </c>
      <c r="AD75" s="305"/>
      <c r="AE75" s="306"/>
      <c r="AF75" s="306"/>
      <c r="AG75" s="306"/>
      <c r="AH75" s="306"/>
      <c r="AI75" s="306"/>
      <c r="AJ75" s="306"/>
      <c r="AK75" s="306"/>
      <c r="AL75" s="306"/>
      <c r="AM75" s="306"/>
      <c r="AN75" s="306"/>
      <c r="AO75" s="307"/>
      <c r="AP75" s="306"/>
      <c r="AQ75" s="306"/>
      <c r="AR75" s="306"/>
      <c r="AS75" s="308"/>
      <c r="AU75" s="539"/>
      <c r="AV75" s="541"/>
      <c r="AW75" s="580"/>
      <c r="AX75" s="417"/>
      <c r="AY75" s="417"/>
      <c r="AZ75" s="75">
        <f>'04_R5受診者数'!N68</f>
        <v>0</v>
      </c>
      <c r="BA75" s="305"/>
      <c r="BB75" s="306"/>
      <c r="BC75" s="306"/>
      <c r="BD75" s="306"/>
      <c r="BE75" s="306"/>
      <c r="BF75" s="306"/>
      <c r="BG75" s="306"/>
      <c r="BH75" s="306"/>
      <c r="BI75" s="306"/>
      <c r="BJ75" s="306"/>
      <c r="BK75" s="306"/>
      <c r="BL75" s="307"/>
      <c r="BM75" s="306"/>
      <c r="BN75" s="306"/>
      <c r="BO75" s="306"/>
      <c r="BP75" s="308"/>
      <c r="BR75" s="539"/>
      <c r="BS75" s="541"/>
      <c r="BT75" s="580"/>
      <c r="BU75" s="417"/>
      <c r="BV75" s="417"/>
      <c r="BW75" s="389">
        <f>'04_R5受診者数'!O68</f>
        <v>0</v>
      </c>
      <c r="BX75" s="305"/>
      <c r="BY75" s="306"/>
      <c r="BZ75" s="306"/>
      <c r="CA75" s="306"/>
      <c r="CB75" s="306"/>
      <c r="CC75" s="306"/>
      <c r="CD75" s="306"/>
      <c r="CE75" s="306"/>
      <c r="CF75" s="306"/>
      <c r="CG75" s="306"/>
      <c r="CH75" s="306"/>
      <c r="CI75" s="307"/>
      <c r="CJ75" s="306"/>
      <c r="CK75" s="306"/>
      <c r="CL75" s="306"/>
      <c r="CM75" s="308"/>
      <c r="CP75" s="36" t="s">
        <v>5</v>
      </c>
      <c r="CQ75" s="36" t="s">
        <v>16</v>
      </c>
      <c r="CR75" s="160" t="e">
        <f t="shared" si="30"/>
        <v>#DIV/0!</v>
      </c>
      <c r="CS75" s="160" t="e">
        <f t="shared" si="31"/>
        <v>#DIV/0!</v>
      </c>
      <c r="CT75" s="160" t="e">
        <f t="shared" si="32"/>
        <v>#DIV/0!</v>
      </c>
      <c r="CU75" s="160" t="e">
        <f t="shared" si="33"/>
        <v>#DIV/0!</v>
      </c>
      <c r="CV75" s="161" t="e">
        <f t="shared" si="34"/>
        <v>#DIV/0!</v>
      </c>
      <c r="CW75" s="160" t="e">
        <f t="shared" si="35"/>
        <v>#DIV/0!</v>
      </c>
      <c r="CX75" s="160" t="e">
        <f t="shared" si="36"/>
        <v>#DIV/0!</v>
      </c>
    </row>
    <row r="76" spans="1:102" ht="14.25" customHeight="1" thickTop="1">
      <c r="A76" s="537" t="s">
        <v>156</v>
      </c>
      <c r="B76" s="540" t="s">
        <v>16</v>
      </c>
      <c r="C76" s="579"/>
      <c r="D76" s="84"/>
      <c r="E76" s="84"/>
      <c r="F76" s="360">
        <f>'04_R5受診者数'!L69</f>
        <v>0</v>
      </c>
      <c r="G76" s="331"/>
      <c r="H76" s="331"/>
      <c r="I76" s="331"/>
      <c r="J76" s="331"/>
      <c r="K76" s="331"/>
      <c r="L76" s="331"/>
      <c r="M76" s="331"/>
      <c r="N76" s="331"/>
      <c r="O76" s="331"/>
      <c r="P76" s="331"/>
      <c r="Q76" s="331"/>
      <c r="R76" s="386"/>
      <c r="S76" s="403"/>
      <c r="T76" s="331"/>
      <c r="U76" s="331"/>
      <c r="V76" s="331"/>
      <c r="X76" s="537" t="s">
        <v>156</v>
      </c>
      <c r="Y76" s="540" t="s">
        <v>16</v>
      </c>
      <c r="Z76" s="579"/>
      <c r="AA76" s="84"/>
      <c r="AB76" s="295"/>
      <c r="AC76" s="360">
        <f>'04_R5受診者数'!M69</f>
        <v>0</v>
      </c>
      <c r="AD76" s="331"/>
      <c r="AE76" s="331"/>
      <c r="AF76" s="331"/>
      <c r="AG76" s="331"/>
      <c r="AH76" s="331"/>
      <c r="AI76" s="331"/>
      <c r="AJ76" s="331"/>
      <c r="AK76" s="331"/>
      <c r="AL76" s="331"/>
      <c r="AM76" s="331"/>
      <c r="AN76" s="331"/>
      <c r="AO76" s="386"/>
      <c r="AP76" s="403"/>
      <c r="AQ76" s="331"/>
      <c r="AR76" s="331"/>
      <c r="AS76" s="331"/>
      <c r="AU76" s="537" t="s">
        <v>156</v>
      </c>
      <c r="AV76" s="540" t="s">
        <v>16</v>
      </c>
      <c r="AW76" s="579"/>
      <c r="AX76" s="84"/>
      <c r="AY76" s="84"/>
      <c r="AZ76" s="360">
        <f>'04_R5受診者数'!N69</f>
        <v>0</v>
      </c>
      <c r="BA76" s="331"/>
      <c r="BB76" s="331"/>
      <c r="BC76" s="331"/>
      <c r="BD76" s="331"/>
      <c r="BE76" s="331"/>
      <c r="BF76" s="331"/>
      <c r="BG76" s="331"/>
      <c r="BH76" s="331"/>
      <c r="BI76" s="331"/>
      <c r="BJ76" s="331"/>
      <c r="BK76" s="331"/>
      <c r="BL76" s="386"/>
      <c r="BM76" s="403"/>
      <c r="BN76" s="331"/>
      <c r="BO76" s="331"/>
      <c r="BP76" s="331"/>
      <c r="BR76" s="537" t="s">
        <v>156</v>
      </c>
      <c r="BS76" s="540" t="s">
        <v>16</v>
      </c>
      <c r="BT76" s="579"/>
      <c r="BU76" s="295"/>
      <c r="BV76" s="295"/>
      <c r="BW76" s="362">
        <f>'04_R5受診者数'!O69</f>
        <v>0</v>
      </c>
      <c r="BX76" s="331"/>
      <c r="BY76" s="331"/>
      <c r="BZ76" s="331"/>
      <c r="CA76" s="331"/>
      <c r="CB76" s="331"/>
      <c r="CC76" s="331"/>
      <c r="CD76" s="331"/>
      <c r="CE76" s="331"/>
      <c r="CF76" s="331"/>
      <c r="CG76" s="331"/>
      <c r="CH76" s="331"/>
      <c r="CI76" s="386"/>
      <c r="CJ76" s="403"/>
      <c r="CK76" s="331"/>
      <c r="CL76" s="331"/>
      <c r="CM76" s="331"/>
      <c r="CP76" s="38"/>
      <c r="CQ76" s="36" t="s">
        <v>17</v>
      </c>
      <c r="CR76" s="160" t="e">
        <f t="shared" si="30"/>
        <v>#DIV/0!</v>
      </c>
      <c r="CS76" s="160" t="e">
        <f t="shared" si="31"/>
        <v>#DIV/0!</v>
      </c>
      <c r="CT76" s="160" t="e">
        <f t="shared" si="32"/>
        <v>#DIV/0!</v>
      </c>
      <c r="CU76" s="160" t="e">
        <f t="shared" si="33"/>
        <v>#DIV/0!</v>
      </c>
      <c r="CV76" s="161" t="e">
        <f t="shared" si="34"/>
        <v>#DIV/0!</v>
      </c>
      <c r="CW76" s="160" t="e">
        <f t="shared" si="35"/>
        <v>#DIV/0!</v>
      </c>
      <c r="CX76" s="160" t="e">
        <f t="shared" si="36"/>
        <v>#DIV/0!</v>
      </c>
    </row>
    <row r="77" spans="1:102">
      <c r="A77" s="538"/>
      <c r="B77" s="541"/>
      <c r="C77" s="580"/>
      <c r="D77" s="84"/>
      <c r="E77" s="84"/>
      <c r="F77" s="75">
        <f>'04_R5受診者数'!L70</f>
        <v>0</v>
      </c>
      <c r="G77" s="4">
        <f>IF(COUNTIF(G35,"&lt;&gt;9999999")+COUNTIF(G41,"&lt;&gt;9999999")+COUNTIF(G47,"&lt;&gt;9999999")+COUNTIF(G53,"&lt;&gt;9999999")+COUNTIF(G59,"&lt;&gt;9999999")+COUNTIF(G65,"&lt;&gt;9999999")+COUNTIF(G71,"&lt;&gt;9999999"),SUMIF(G35,"&lt;&gt;9999999",G35)+SUMIF(G41,"&lt;&gt;9999999",G41)+SUMIF(G47,"&lt;&gt;9999999",G47)+SUMIF(G53,"&lt;&gt;9999999",G53)+SUMIF(G59,"&lt;&gt;9999999",G59)+SUMIF(G65,"&lt;&gt;9999999",G65)+SUMIF(G71,"&lt;&gt;9999999",G71),9999999)</f>
        <v>0</v>
      </c>
      <c r="H77" s="4">
        <f t="shared" ref="H77:S81" si="37">IF(COUNTIF(H35,"&lt;&gt;9999999")+COUNTIF(H41,"&lt;&gt;9999999")+COUNTIF(H47,"&lt;&gt;9999999")+COUNTIF(H53,"&lt;&gt;9999999")+COUNTIF(H59,"&lt;&gt;9999999")+COUNTIF(H65,"&lt;&gt;9999999")+COUNTIF(H71,"&lt;&gt;9999999"),SUMIF(H35,"&lt;&gt;9999999",H35)+SUMIF(H41,"&lt;&gt;9999999",H41)+SUMIF(H47,"&lt;&gt;9999999",H47)+SUMIF(H53,"&lt;&gt;9999999",H53)+SUMIF(H59,"&lt;&gt;9999999",H59)+SUMIF(H65,"&lt;&gt;9999999",H65)+SUMIF(H71,"&lt;&gt;9999999",H71),9999999)</f>
        <v>0</v>
      </c>
      <c r="I77" s="4">
        <f t="shared" si="37"/>
        <v>0</v>
      </c>
      <c r="J77" s="4">
        <f t="shared" si="37"/>
        <v>0</v>
      </c>
      <c r="K77" s="4">
        <f t="shared" si="37"/>
        <v>0</v>
      </c>
      <c r="L77" s="4">
        <f t="shared" si="37"/>
        <v>0</v>
      </c>
      <c r="M77" s="4">
        <f t="shared" si="37"/>
        <v>0</v>
      </c>
      <c r="N77" s="4">
        <f t="shared" si="37"/>
        <v>0</v>
      </c>
      <c r="O77" s="4">
        <f t="shared" si="37"/>
        <v>0</v>
      </c>
      <c r="P77" s="4">
        <f t="shared" si="37"/>
        <v>0</v>
      </c>
      <c r="Q77" s="4">
        <f t="shared" si="37"/>
        <v>0</v>
      </c>
      <c r="R77" s="28">
        <f t="shared" si="37"/>
        <v>0</v>
      </c>
      <c r="S77" s="57">
        <f t="shared" si="37"/>
        <v>0</v>
      </c>
      <c r="T77" s="4">
        <f t="shared" ref="T77:V77" si="38">IF(COUNTIF(T35,"&lt;&gt;9999999")+COUNTIF(T41,"&lt;&gt;9999999")+COUNTIF(T47,"&lt;&gt;9999999")+COUNTIF(T53,"&lt;&gt;9999999")+COUNTIF(T59,"&lt;&gt;9999999")+COUNTIF(T65,"&lt;&gt;9999999")+COUNTIF(T71,"&lt;&gt;9999999"),SUMIF(T35,"&lt;&gt;9999999",T35)+SUMIF(T41,"&lt;&gt;9999999",T41)+SUMIF(T47,"&lt;&gt;9999999",T47)+SUMIF(T53,"&lt;&gt;9999999",T53)+SUMIF(T59,"&lt;&gt;9999999",T59)+SUMIF(T65,"&lt;&gt;9999999",T65)+SUMIF(T71,"&lt;&gt;9999999",T71),9999999)</f>
        <v>0</v>
      </c>
      <c r="U77" s="4">
        <f>IF(COUNTIF(U35,"&lt;&gt;9999999")+COUNTIF(U41,"&lt;&gt;9999999")+COUNTIF(U47,"&lt;&gt;9999999")+COUNTIF(U53,"&lt;&gt;9999999")+COUNTIF(U59,"&lt;&gt;9999999")+COUNTIF(U65,"&lt;&gt;9999999")+COUNTIF(U71,"&lt;&gt;9999999"),SUMIF(U35,"&lt;&gt;9999999",U35)+SUMIF(U41,"&lt;&gt;9999999",U41)+SUMIF(U47,"&lt;&gt;9999999",U47)+SUMIF(U53,"&lt;&gt;9999999",U53)+SUMIF(U59,"&lt;&gt;9999999",U59)+SUMIF(U65,"&lt;&gt;9999999",U65)+SUMIF(U71,"&lt;&gt;9999999",U71),9999999)</f>
        <v>0</v>
      </c>
      <c r="V77" s="4">
        <f t="shared" si="38"/>
        <v>0</v>
      </c>
      <c r="X77" s="538"/>
      <c r="Y77" s="541"/>
      <c r="Z77" s="580"/>
      <c r="AA77" s="84"/>
      <c r="AB77" s="295"/>
      <c r="AC77" s="75">
        <f>'04_R5受診者数'!M70</f>
        <v>0</v>
      </c>
      <c r="AD77" s="4">
        <f>IF(COUNTIF(AD35,"&lt;&gt;9999999")+COUNTIF(AD41,"&lt;&gt;9999999")+COUNTIF(AD47,"&lt;&gt;9999999")+COUNTIF(AD53,"&lt;&gt;9999999")+COUNTIF(AD59,"&lt;&gt;9999999")+COUNTIF(AD65,"&lt;&gt;9999999")+COUNTIF(AD71,"&lt;&gt;9999999"),SUMIF(AD35,"&lt;&gt;9999999",AD35)+SUMIF(AD41,"&lt;&gt;9999999",AD41)+SUMIF(AD47,"&lt;&gt;9999999",AD47)+SUMIF(AD53,"&lt;&gt;9999999",AD53)+SUMIF(AD59,"&lt;&gt;9999999",AD59)+SUMIF(AD65,"&lt;&gt;9999999",AD65)+SUMIF(AD71,"&lt;&gt;9999999",AD71),9999999)</f>
        <v>0</v>
      </c>
      <c r="AE77" s="4">
        <f t="shared" ref="AE77:AS77" si="39">IF(COUNTIF(AE35,"&lt;&gt;9999999")+COUNTIF(AE41,"&lt;&gt;9999999")+COUNTIF(AE47,"&lt;&gt;9999999")+COUNTIF(AE53,"&lt;&gt;9999999")+COUNTIF(AE59,"&lt;&gt;9999999")+COUNTIF(AE65,"&lt;&gt;9999999")+COUNTIF(AE71,"&lt;&gt;9999999"),SUMIF(AE35,"&lt;&gt;9999999",AE35)+SUMIF(AE41,"&lt;&gt;9999999",AE41)+SUMIF(AE47,"&lt;&gt;9999999",AE47)+SUMIF(AE53,"&lt;&gt;9999999",AE53)+SUMIF(AE59,"&lt;&gt;9999999",AE59)+SUMIF(AE65,"&lt;&gt;9999999",AE65)+SUMIF(AE71,"&lt;&gt;9999999",AE71),9999999)</f>
        <v>0</v>
      </c>
      <c r="AF77" s="4">
        <f t="shared" si="39"/>
        <v>0</v>
      </c>
      <c r="AG77" s="4">
        <f t="shared" si="39"/>
        <v>0</v>
      </c>
      <c r="AH77" s="4">
        <f t="shared" si="39"/>
        <v>0</v>
      </c>
      <c r="AI77" s="4">
        <f t="shared" si="39"/>
        <v>0</v>
      </c>
      <c r="AJ77" s="4">
        <f t="shared" si="39"/>
        <v>0</v>
      </c>
      <c r="AK77" s="4">
        <f t="shared" si="39"/>
        <v>0</v>
      </c>
      <c r="AL77" s="4">
        <f t="shared" si="39"/>
        <v>0</v>
      </c>
      <c r="AM77" s="4">
        <f t="shared" si="39"/>
        <v>0</v>
      </c>
      <c r="AN77" s="4">
        <f t="shared" si="39"/>
        <v>0</v>
      </c>
      <c r="AO77" s="28">
        <f t="shared" si="39"/>
        <v>0</v>
      </c>
      <c r="AP77" s="57">
        <f t="shared" si="39"/>
        <v>0</v>
      </c>
      <c r="AQ77" s="4">
        <f t="shared" si="39"/>
        <v>0</v>
      </c>
      <c r="AR77" s="4">
        <f t="shared" si="39"/>
        <v>0</v>
      </c>
      <c r="AS77" s="4">
        <f t="shared" si="39"/>
        <v>0</v>
      </c>
      <c r="AU77" s="538"/>
      <c r="AV77" s="541"/>
      <c r="AW77" s="580"/>
      <c r="AX77" s="84"/>
      <c r="AY77" s="84"/>
      <c r="AZ77" s="75">
        <f>'04_R5受診者数'!N70</f>
        <v>0</v>
      </c>
      <c r="BA77" s="4">
        <f>IF(COUNTIF(BA35,"&lt;&gt;9999999")+COUNTIF(BA41,"&lt;&gt;9999999")+COUNTIF(BA47,"&lt;&gt;9999999")+COUNTIF(BA53,"&lt;&gt;9999999")+COUNTIF(BA59,"&lt;&gt;9999999")+COUNTIF(BA65,"&lt;&gt;9999999")+COUNTIF(BA71,"&lt;&gt;9999999"),SUMIF(BA35,"&lt;&gt;9999999",BA35)+SUMIF(BA41,"&lt;&gt;9999999",BA41)+SUMIF(BA47,"&lt;&gt;9999999",BA47)+SUMIF(BA53,"&lt;&gt;9999999",BA53)+SUMIF(BA59,"&lt;&gt;9999999",BA59)+SUMIF(BA65,"&lt;&gt;9999999",BA65)+SUMIF(BA71,"&lt;&gt;9999999",BA71),9999999)</f>
        <v>0</v>
      </c>
      <c r="BB77" s="4">
        <f t="shared" ref="BB77:BP77" si="40">IF(COUNTIF(BB35,"&lt;&gt;9999999")+COUNTIF(BB41,"&lt;&gt;9999999")+COUNTIF(BB47,"&lt;&gt;9999999")+COUNTIF(BB53,"&lt;&gt;9999999")+COUNTIF(BB59,"&lt;&gt;9999999")+COUNTIF(BB65,"&lt;&gt;9999999")+COUNTIF(BB71,"&lt;&gt;9999999"),SUMIF(BB35,"&lt;&gt;9999999",BB35)+SUMIF(BB41,"&lt;&gt;9999999",BB41)+SUMIF(BB47,"&lt;&gt;9999999",BB47)+SUMIF(BB53,"&lt;&gt;9999999",BB53)+SUMIF(BB59,"&lt;&gt;9999999",BB59)+SUMIF(BB65,"&lt;&gt;9999999",BB65)+SUMIF(BB71,"&lt;&gt;9999999",BB71),9999999)</f>
        <v>0</v>
      </c>
      <c r="BC77" s="4">
        <f t="shared" si="40"/>
        <v>0</v>
      </c>
      <c r="BD77" s="4">
        <f t="shared" si="40"/>
        <v>0</v>
      </c>
      <c r="BE77" s="4">
        <f t="shared" si="40"/>
        <v>0</v>
      </c>
      <c r="BF77" s="4">
        <f t="shared" si="40"/>
        <v>0</v>
      </c>
      <c r="BG77" s="4">
        <f t="shared" si="40"/>
        <v>0</v>
      </c>
      <c r="BH77" s="4">
        <f t="shared" si="40"/>
        <v>0</v>
      </c>
      <c r="BI77" s="4">
        <f t="shared" si="40"/>
        <v>0</v>
      </c>
      <c r="BJ77" s="4">
        <f t="shared" si="40"/>
        <v>0</v>
      </c>
      <c r="BK77" s="4">
        <f t="shared" si="40"/>
        <v>0</v>
      </c>
      <c r="BL77" s="28">
        <f t="shared" si="40"/>
        <v>0</v>
      </c>
      <c r="BM77" s="57">
        <f t="shared" si="40"/>
        <v>0</v>
      </c>
      <c r="BN77" s="4">
        <f t="shared" si="40"/>
        <v>0</v>
      </c>
      <c r="BO77" s="4">
        <f t="shared" si="40"/>
        <v>0</v>
      </c>
      <c r="BP77" s="4">
        <f t="shared" si="40"/>
        <v>0</v>
      </c>
      <c r="BR77" s="538"/>
      <c r="BS77" s="541"/>
      <c r="BT77" s="580"/>
      <c r="BU77" s="295"/>
      <c r="BV77" s="295"/>
      <c r="BW77" s="389">
        <f>'04_R5受診者数'!O70</f>
        <v>0</v>
      </c>
      <c r="BX77" s="4">
        <f>IF(COUNTIF(BX35,"&lt;&gt;9999999")+COUNTIF(BX41,"&lt;&gt;9999999")+COUNTIF(BX47,"&lt;&gt;9999999")+COUNTIF(BX53,"&lt;&gt;9999999")+COUNTIF(BX59,"&lt;&gt;9999999")+COUNTIF(BX65,"&lt;&gt;9999999")+COUNTIF(BX71,"&lt;&gt;9999999"),SUMIF(BX35,"&lt;&gt;9999999",BX35)+SUMIF(BX41,"&lt;&gt;9999999",BX41)+SUMIF(BX47,"&lt;&gt;9999999",BX47)+SUMIF(BX53,"&lt;&gt;9999999",BX53)+SUMIF(BX59,"&lt;&gt;9999999",BX59)+SUMIF(BX65,"&lt;&gt;9999999",BX65)+SUMIF(BX71,"&lt;&gt;9999999",BX71),9999999)</f>
        <v>0</v>
      </c>
      <c r="BY77" s="4">
        <f t="shared" ref="BY77:CM77" si="41">IF(COUNTIF(BY35,"&lt;&gt;9999999")+COUNTIF(BY41,"&lt;&gt;9999999")+COUNTIF(BY47,"&lt;&gt;9999999")+COUNTIF(BY53,"&lt;&gt;9999999")+COUNTIF(BY59,"&lt;&gt;9999999")+COUNTIF(BY65,"&lt;&gt;9999999")+COUNTIF(BY71,"&lt;&gt;9999999"),SUMIF(BY35,"&lt;&gt;9999999",BY35)+SUMIF(BY41,"&lt;&gt;9999999",BY41)+SUMIF(BY47,"&lt;&gt;9999999",BY47)+SUMIF(BY53,"&lt;&gt;9999999",BY53)+SUMIF(BY59,"&lt;&gt;9999999",BY59)+SUMIF(BY65,"&lt;&gt;9999999",BY65)+SUMIF(BY71,"&lt;&gt;9999999",BY71),9999999)</f>
        <v>0</v>
      </c>
      <c r="BZ77" s="4">
        <f t="shared" si="41"/>
        <v>0</v>
      </c>
      <c r="CA77" s="4">
        <f t="shared" si="41"/>
        <v>0</v>
      </c>
      <c r="CB77" s="4">
        <f t="shared" si="41"/>
        <v>0</v>
      </c>
      <c r="CC77" s="4">
        <f t="shared" si="41"/>
        <v>0</v>
      </c>
      <c r="CD77" s="4">
        <f t="shared" si="41"/>
        <v>0</v>
      </c>
      <c r="CE77" s="4">
        <f t="shared" si="41"/>
        <v>0</v>
      </c>
      <c r="CF77" s="4">
        <f t="shared" si="41"/>
        <v>0</v>
      </c>
      <c r="CG77" s="4">
        <f t="shared" si="41"/>
        <v>0</v>
      </c>
      <c r="CH77" s="4">
        <f t="shared" si="41"/>
        <v>0</v>
      </c>
      <c r="CI77" s="28">
        <f t="shared" si="41"/>
        <v>0</v>
      </c>
      <c r="CJ77" s="57">
        <f t="shared" si="41"/>
        <v>0</v>
      </c>
      <c r="CK77" s="4">
        <f t="shared" si="41"/>
        <v>0</v>
      </c>
      <c r="CL77" s="4">
        <f t="shared" si="41"/>
        <v>0</v>
      </c>
      <c r="CM77" s="4">
        <f t="shared" si="41"/>
        <v>0</v>
      </c>
      <c r="CP77" s="70"/>
      <c r="CQ77" s="36" t="s">
        <v>9</v>
      </c>
      <c r="CR77" s="160" t="e">
        <f t="shared" si="30"/>
        <v>#DIV/0!</v>
      </c>
      <c r="CS77" s="160" t="e">
        <f t="shared" si="31"/>
        <v>#DIV/0!</v>
      </c>
      <c r="CT77" s="160" t="e">
        <f t="shared" si="32"/>
        <v>#DIV/0!</v>
      </c>
      <c r="CU77" s="160" t="e">
        <f t="shared" si="33"/>
        <v>#DIV/0!</v>
      </c>
      <c r="CV77" s="161" t="e">
        <f t="shared" si="34"/>
        <v>#DIV/0!</v>
      </c>
      <c r="CW77" s="160" t="e">
        <f t="shared" si="35"/>
        <v>#DIV/0!</v>
      </c>
      <c r="CX77" s="160" t="e">
        <f t="shared" si="36"/>
        <v>#DIV/0!</v>
      </c>
    </row>
    <row r="78" spans="1:102">
      <c r="A78" s="538"/>
      <c r="B78" s="540" t="s">
        <v>17</v>
      </c>
      <c r="C78" s="579"/>
      <c r="D78" s="84"/>
      <c r="E78" s="84"/>
      <c r="F78" s="360">
        <f>'04_R5受診者数'!L71</f>
        <v>0</v>
      </c>
      <c r="G78" s="339"/>
      <c r="H78" s="341"/>
      <c r="I78" s="341"/>
      <c r="J78" s="341"/>
      <c r="K78" s="341"/>
      <c r="L78" s="341"/>
      <c r="M78" s="341"/>
      <c r="N78" s="341"/>
      <c r="O78" s="341"/>
      <c r="P78" s="341"/>
      <c r="Q78" s="341"/>
      <c r="R78" s="390"/>
      <c r="S78" s="404"/>
      <c r="T78" s="341"/>
      <c r="U78" s="341"/>
      <c r="V78" s="341"/>
      <c r="X78" s="538"/>
      <c r="Y78" s="540" t="s">
        <v>17</v>
      </c>
      <c r="Z78" s="579"/>
      <c r="AA78" s="84"/>
      <c r="AB78" s="295"/>
      <c r="AC78" s="360">
        <f>'04_R5受診者数'!M71</f>
        <v>0</v>
      </c>
      <c r="AD78" s="339"/>
      <c r="AE78" s="341"/>
      <c r="AF78" s="341"/>
      <c r="AG78" s="341"/>
      <c r="AH78" s="341"/>
      <c r="AI78" s="341"/>
      <c r="AJ78" s="341"/>
      <c r="AK78" s="341"/>
      <c r="AL78" s="341"/>
      <c r="AM78" s="341"/>
      <c r="AN78" s="341"/>
      <c r="AO78" s="390"/>
      <c r="AP78" s="404"/>
      <c r="AQ78" s="341"/>
      <c r="AR78" s="341"/>
      <c r="AS78" s="341"/>
      <c r="AU78" s="538"/>
      <c r="AV78" s="540" t="s">
        <v>17</v>
      </c>
      <c r="AW78" s="579"/>
      <c r="AX78" s="84"/>
      <c r="AY78" s="84"/>
      <c r="AZ78" s="360">
        <f>'04_R5受診者数'!N71</f>
        <v>0</v>
      </c>
      <c r="BA78" s="339"/>
      <c r="BB78" s="341"/>
      <c r="BC78" s="341"/>
      <c r="BD78" s="341"/>
      <c r="BE78" s="341"/>
      <c r="BF78" s="341"/>
      <c r="BG78" s="341"/>
      <c r="BH78" s="341"/>
      <c r="BI78" s="341"/>
      <c r="BJ78" s="341"/>
      <c r="BK78" s="341"/>
      <c r="BL78" s="390"/>
      <c r="BM78" s="404"/>
      <c r="BN78" s="341"/>
      <c r="BO78" s="341"/>
      <c r="BP78" s="341"/>
      <c r="BR78" s="538"/>
      <c r="BS78" s="540" t="s">
        <v>17</v>
      </c>
      <c r="BT78" s="579"/>
      <c r="BU78" s="295"/>
      <c r="BV78" s="295"/>
      <c r="BW78" s="362">
        <f>'04_R5受診者数'!O71</f>
        <v>0</v>
      </c>
      <c r="BX78" s="339"/>
      <c r="BY78" s="341"/>
      <c r="BZ78" s="341"/>
      <c r="CA78" s="341"/>
      <c r="CB78" s="341"/>
      <c r="CC78" s="341"/>
      <c r="CD78" s="341"/>
      <c r="CE78" s="341"/>
      <c r="CF78" s="341"/>
      <c r="CG78" s="341"/>
      <c r="CH78" s="341"/>
      <c r="CI78" s="390"/>
      <c r="CJ78" s="404"/>
      <c r="CK78" s="341"/>
      <c r="CL78" s="341"/>
      <c r="CM78" s="341"/>
      <c r="CP78" s="36" t="s">
        <v>6</v>
      </c>
      <c r="CQ78" s="36" t="s">
        <v>16</v>
      </c>
      <c r="CR78" s="160" t="e">
        <f t="shared" si="30"/>
        <v>#DIV/0!</v>
      </c>
      <c r="CS78" s="160" t="e">
        <f t="shared" si="31"/>
        <v>#DIV/0!</v>
      </c>
      <c r="CT78" s="160" t="e">
        <f t="shared" si="32"/>
        <v>#DIV/0!</v>
      </c>
      <c r="CU78" s="160" t="e">
        <f t="shared" si="33"/>
        <v>#DIV/0!</v>
      </c>
      <c r="CV78" s="161" t="e">
        <f t="shared" si="34"/>
        <v>#DIV/0!</v>
      </c>
      <c r="CW78" s="160" t="e">
        <f t="shared" si="35"/>
        <v>#DIV/0!</v>
      </c>
      <c r="CX78" s="160" t="e">
        <f t="shared" si="36"/>
        <v>#DIV/0!</v>
      </c>
    </row>
    <row r="79" spans="1:102">
      <c r="A79" s="538"/>
      <c r="B79" s="541"/>
      <c r="C79" s="580"/>
      <c r="D79" s="84"/>
      <c r="E79" s="84"/>
      <c r="F79" s="75">
        <f>'04_R5受診者数'!L72</f>
        <v>0</v>
      </c>
      <c r="G79" s="4">
        <f>IF(COUNTIF(G37,"&lt;&gt;9999999")+COUNTIF(G43,"&lt;&gt;9999999")+COUNTIF(G49,"&lt;&gt;9999999")+COUNTIF(G55,"&lt;&gt;9999999")+COUNTIF(G61,"&lt;&gt;9999999")+COUNTIF(G67,"&lt;&gt;9999999")+COUNTIF(G73,"&lt;&gt;9999999"),SUMIF(G37,"&lt;&gt;9999999",G37)+SUMIF(G43,"&lt;&gt;9999999",G43)+SUMIF(G49,"&lt;&gt;9999999",G49)+SUMIF(G55,"&lt;&gt;9999999",G55)+SUMIF(G61,"&lt;&gt;9999999",G61)+SUMIF(G67,"&lt;&gt;9999999",G67)+SUMIF(G73,"&lt;&gt;9999999",G73),9999999)</f>
        <v>0</v>
      </c>
      <c r="H79" s="4">
        <f t="shared" si="37"/>
        <v>0</v>
      </c>
      <c r="I79" s="4">
        <f t="shared" si="37"/>
        <v>0</v>
      </c>
      <c r="J79" s="4">
        <f t="shared" si="37"/>
        <v>0</v>
      </c>
      <c r="K79" s="4">
        <f t="shared" si="37"/>
        <v>0</v>
      </c>
      <c r="L79" s="4">
        <f t="shared" si="37"/>
        <v>0</v>
      </c>
      <c r="M79" s="4">
        <f t="shared" si="37"/>
        <v>0</v>
      </c>
      <c r="N79" s="4">
        <f t="shared" si="37"/>
        <v>0</v>
      </c>
      <c r="O79" s="4">
        <f t="shared" si="37"/>
        <v>0</v>
      </c>
      <c r="P79" s="4">
        <f t="shared" si="37"/>
        <v>0</v>
      </c>
      <c r="Q79" s="4">
        <f t="shared" si="37"/>
        <v>0</v>
      </c>
      <c r="R79" s="28">
        <f t="shared" si="37"/>
        <v>0</v>
      </c>
      <c r="S79" s="57">
        <f t="shared" si="37"/>
        <v>0</v>
      </c>
      <c r="T79" s="4">
        <f t="shared" ref="T79:V79" si="42">IF(COUNTIF(T37,"&lt;&gt;9999999")+COUNTIF(T43,"&lt;&gt;9999999")+COUNTIF(T49,"&lt;&gt;9999999")+COUNTIF(T55,"&lt;&gt;9999999")+COUNTIF(T61,"&lt;&gt;9999999")+COUNTIF(T67,"&lt;&gt;9999999")+COUNTIF(T73,"&lt;&gt;9999999"),SUMIF(T37,"&lt;&gt;9999999",T37)+SUMIF(T43,"&lt;&gt;9999999",T43)+SUMIF(T49,"&lt;&gt;9999999",T49)+SUMIF(T55,"&lt;&gt;9999999",T55)+SUMIF(T61,"&lt;&gt;9999999",T61)+SUMIF(T67,"&lt;&gt;9999999",T67)+SUMIF(T73,"&lt;&gt;9999999",T73),9999999)</f>
        <v>0</v>
      </c>
      <c r="U79" s="4">
        <f t="shared" si="42"/>
        <v>0</v>
      </c>
      <c r="V79" s="4">
        <f t="shared" si="42"/>
        <v>0</v>
      </c>
      <c r="X79" s="538"/>
      <c r="Y79" s="541"/>
      <c r="Z79" s="580"/>
      <c r="AA79" s="84"/>
      <c r="AB79" s="295"/>
      <c r="AC79" s="75">
        <f>'04_R5受診者数'!M72</f>
        <v>0</v>
      </c>
      <c r="AD79" s="4">
        <f>IF(COUNTIF(AD37,"&lt;&gt;9999999")+COUNTIF(AD43,"&lt;&gt;9999999")+COUNTIF(AD49,"&lt;&gt;9999999")+COUNTIF(AD55,"&lt;&gt;9999999")+COUNTIF(AD61,"&lt;&gt;9999999")+COUNTIF(AD67,"&lt;&gt;9999999")+COUNTIF(AD73,"&lt;&gt;9999999"),SUMIF(AD37,"&lt;&gt;9999999",AD37)+SUMIF(AD43,"&lt;&gt;9999999",AD43)+SUMIF(AD49,"&lt;&gt;9999999",AD49)+SUMIF(AD55,"&lt;&gt;9999999",AD55)+SUMIF(AD61,"&lt;&gt;9999999",AD61)+SUMIF(AD67,"&lt;&gt;9999999",AD67)+SUMIF(AD73,"&lt;&gt;9999999",AD73),9999999)</f>
        <v>0</v>
      </c>
      <c r="AE79" s="4">
        <f t="shared" ref="AE79:AS79" si="43">IF(COUNTIF(AE37,"&lt;&gt;9999999")+COUNTIF(AE43,"&lt;&gt;9999999")+COUNTIF(AE49,"&lt;&gt;9999999")+COUNTIF(AE55,"&lt;&gt;9999999")+COUNTIF(AE61,"&lt;&gt;9999999")+COUNTIF(AE67,"&lt;&gt;9999999")+COUNTIF(AE73,"&lt;&gt;9999999"),SUMIF(AE37,"&lt;&gt;9999999",AE37)+SUMIF(AE43,"&lt;&gt;9999999",AE43)+SUMIF(AE49,"&lt;&gt;9999999",AE49)+SUMIF(AE55,"&lt;&gt;9999999",AE55)+SUMIF(AE61,"&lt;&gt;9999999",AE61)+SUMIF(AE67,"&lt;&gt;9999999",AE67)+SUMIF(AE73,"&lt;&gt;9999999",AE73),9999999)</f>
        <v>0</v>
      </c>
      <c r="AF79" s="4">
        <f t="shared" si="43"/>
        <v>0</v>
      </c>
      <c r="AG79" s="4">
        <f t="shared" si="43"/>
        <v>0</v>
      </c>
      <c r="AH79" s="4">
        <f t="shared" si="43"/>
        <v>0</v>
      </c>
      <c r="AI79" s="4">
        <f t="shared" si="43"/>
        <v>0</v>
      </c>
      <c r="AJ79" s="4">
        <f t="shared" si="43"/>
        <v>0</v>
      </c>
      <c r="AK79" s="4">
        <f t="shared" si="43"/>
        <v>0</v>
      </c>
      <c r="AL79" s="4">
        <f t="shared" si="43"/>
        <v>0</v>
      </c>
      <c r="AM79" s="4">
        <f t="shared" si="43"/>
        <v>0</v>
      </c>
      <c r="AN79" s="4">
        <f t="shared" si="43"/>
        <v>0</v>
      </c>
      <c r="AO79" s="28">
        <f t="shared" si="43"/>
        <v>0</v>
      </c>
      <c r="AP79" s="57">
        <f t="shared" si="43"/>
        <v>0</v>
      </c>
      <c r="AQ79" s="4">
        <f t="shared" si="43"/>
        <v>0</v>
      </c>
      <c r="AR79" s="4">
        <f t="shared" si="43"/>
        <v>0</v>
      </c>
      <c r="AS79" s="4">
        <f t="shared" si="43"/>
        <v>0</v>
      </c>
      <c r="AU79" s="538"/>
      <c r="AV79" s="541"/>
      <c r="AW79" s="580"/>
      <c r="AX79" s="84"/>
      <c r="AY79" s="84"/>
      <c r="AZ79" s="75">
        <f>'04_R5受診者数'!N72</f>
        <v>0</v>
      </c>
      <c r="BA79" s="4">
        <f>IF(COUNTIF(BA37,"&lt;&gt;9999999")+COUNTIF(BA43,"&lt;&gt;9999999")+COUNTIF(BA49,"&lt;&gt;9999999")+COUNTIF(BA55,"&lt;&gt;9999999")+COUNTIF(BA61,"&lt;&gt;9999999")+COUNTIF(BA67,"&lt;&gt;9999999")+COUNTIF(BA73,"&lt;&gt;9999999"),SUMIF(BA37,"&lt;&gt;9999999",BA37)+SUMIF(BA43,"&lt;&gt;9999999",BA43)+SUMIF(BA49,"&lt;&gt;9999999",BA49)+SUMIF(BA55,"&lt;&gt;9999999",BA55)+SUMIF(BA61,"&lt;&gt;9999999",BA61)+SUMIF(BA67,"&lt;&gt;9999999",BA67)+SUMIF(BA73,"&lt;&gt;9999999",BA73),9999999)</f>
        <v>0</v>
      </c>
      <c r="BB79" s="4">
        <f t="shared" ref="BB79:BP79" si="44">IF(COUNTIF(BB37,"&lt;&gt;9999999")+COUNTIF(BB43,"&lt;&gt;9999999")+COUNTIF(BB49,"&lt;&gt;9999999")+COUNTIF(BB55,"&lt;&gt;9999999")+COUNTIF(BB61,"&lt;&gt;9999999")+COUNTIF(BB67,"&lt;&gt;9999999")+COUNTIF(BB73,"&lt;&gt;9999999"),SUMIF(BB37,"&lt;&gt;9999999",BB37)+SUMIF(BB43,"&lt;&gt;9999999",BB43)+SUMIF(BB49,"&lt;&gt;9999999",BB49)+SUMIF(BB55,"&lt;&gt;9999999",BB55)+SUMIF(BB61,"&lt;&gt;9999999",BB61)+SUMIF(BB67,"&lt;&gt;9999999",BB67)+SUMIF(BB73,"&lt;&gt;9999999",BB73),9999999)</f>
        <v>0</v>
      </c>
      <c r="BC79" s="4">
        <f t="shared" si="44"/>
        <v>0</v>
      </c>
      <c r="BD79" s="4">
        <f t="shared" si="44"/>
        <v>0</v>
      </c>
      <c r="BE79" s="4">
        <f t="shared" si="44"/>
        <v>0</v>
      </c>
      <c r="BF79" s="4">
        <f t="shared" si="44"/>
        <v>0</v>
      </c>
      <c r="BG79" s="4">
        <f t="shared" si="44"/>
        <v>0</v>
      </c>
      <c r="BH79" s="4">
        <f t="shared" si="44"/>
        <v>0</v>
      </c>
      <c r="BI79" s="4">
        <f t="shared" si="44"/>
        <v>0</v>
      </c>
      <c r="BJ79" s="4">
        <f t="shared" si="44"/>
        <v>0</v>
      </c>
      <c r="BK79" s="4">
        <f t="shared" si="44"/>
        <v>0</v>
      </c>
      <c r="BL79" s="28">
        <f t="shared" si="44"/>
        <v>0</v>
      </c>
      <c r="BM79" s="57">
        <f t="shared" si="44"/>
        <v>0</v>
      </c>
      <c r="BN79" s="4">
        <f t="shared" si="44"/>
        <v>0</v>
      </c>
      <c r="BO79" s="4">
        <f t="shared" si="44"/>
        <v>0</v>
      </c>
      <c r="BP79" s="4">
        <f t="shared" si="44"/>
        <v>0</v>
      </c>
      <c r="BR79" s="538"/>
      <c r="BS79" s="541"/>
      <c r="BT79" s="580"/>
      <c r="BU79" s="295"/>
      <c r="BV79" s="295"/>
      <c r="BW79" s="389">
        <f>'04_R5受診者数'!O72</f>
        <v>0</v>
      </c>
      <c r="BX79" s="4">
        <f>IF(COUNTIF(BX37,"&lt;&gt;9999999")+COUNTIF(BX43,"&lt;&gt;9999999")+COUNTIF(BX49,"&lt;&gt;9999999")+COUNTIF(BX55,"&lt;&gt;9999999")+COUNTIF(BX61,"&lt;&gt;9999999")+COUNTIF(BX67,"&lt;&gt;9999999")+COUNTIF(BX73,"&lt;&gt;9999999"),SUMIF(BX37,"&lt;&gt;9999999",BX37)+SUMIF(BX43,"&lt;&gt;9999999",BX43)+SUMIF(BX49,"&lt;&gt;9999999",BX49)+SUMIF(BX55,"&lt;&gt;9999999",BX55)+SUMIF(BX61,"&lt;&gt;9999999",BX61)+SUMIF(BX67,"&lt;&gt;9999999",BX67)+SUMIF(BX73,"&lt;&gt;9999999",BX73),9999999)</f>
        <v>0</v>
      </c>
      <c r="BY79" s="4">
        <f t="shared" ref="BY79:CM79" si="45">IF(COUNTIF(BY37,"&lt;&gt;9999999")+COUNTIF(BY43,"&lt;&gt;9999999")+COUNTIF(BY49,"&lt;&gt;9999999")+COUNTIF(BY55,"&lt;&gt;9999999")+COUNTIF(BY61,"&lt;&gt;9999999")+COUNTIF(BY67,"&lt;&gt;9999999")+COUNTIF(BY73,"&lt;&gt;9999999"),SUMIF(BY37,"&lt;&gt;9999999",BY37)+SUMIF(BY43,"&lt;&gt;9999999",BY43)+SUMIF(BY49,"&lt;&gt;9999999",BY49)+SUMIF(BY55,"&lt;&gt;9999999",BY55)+SUMIF(BY61,"&lt;&gt;9999999",BY61)+SUMIF(BY67,"&lt;&gt;9999999",BY67)+SUMIF(BY73,"&lt;&gt;9999999",BY73),9999999)</f>
        <v>0</v>
      </c>
      <c r="BZ79" s="4">
        <f t="shared" si="45"/>
        <v>0</v>
      </c>
      <c r="CA79" s="4">
        <f t="shared" si="45"/>
        <v>0</v>
      </c>
      <c r="CB79" s="4">
        <f t="shared" si="45"/>
        <v>0</v>
      </c>
      <c r="CC79" s="4">
        <f t="shared" si="45"/>
        <v>0</v>
      </c>
      <c r="CD79" s="4">
        <f t="shared" si="45"/>
        <v>0</v>
      </c>
      <c r="CE79" s="4">
        <f t="shared" si="45"/>
        <v>0</v>
      </c>
      <c r="CF79" s="4">
        <f t="shared" si="45"/>
        <v>0</v>
      </c>
      <c r="CG79" s="4">
        <f t="shared" si="45"/>
        <v>0</v>
      </c>
      <c r="CH79" s="4">
        <f t="shared" si="45"/>
        <v>0</v>
      </c>
      <c r="CI79" s="28">
        <f t="shared" si="45"/>
        <v>0</v>
      </c>
      <c r="CJ79" s="57">
        <f t="shared" si="45"/>
        <v>0</v>
      </c>
      <c r="CK79" s="4">
        <f t="shared" si="45"/>
        <v>0</v>
      </c>
      <c r="CL79" s="4">
        <f t="shared" si="45"/>
        <v>0</v>
      </c>
      <c r="CM79" s="4">
        <f t="shared" si="45"/>
        <v>0</v>
      </c>
      <c r="CP79" s="38"/>
      <c r="CQ79" s="36" t="s">
        <v>17</v>
      </c>
      <c r="CR79" s="160" t="e">
        <f t="shared" si="30"/>
        <v>#DIV/0!</v>
      </c>
      <c r="CS79" s="160" t="e">
        <f t="shared" si="31"/>
        <v>#DIV/0!</v>
      </c>
      <c r="CT79" s="160" t="e">
        <f t="shared" si="32"/>
        <v>#DIV/0!</v>
      </c>
      <c r="CU79" s="160" t="e">
        <f t="shared" si="33"/>
        <v>#DIV/0!</v>
      </c>
      <c r="CV79" s="161" t="e">
        <f t="shared" si="34"/>
        <v>#DIV/0!</v>
      </c>
      <c r="CW79" s="160" t="e">
        <f t="shared" si="35"/>
        <v>#DIV/0!</v>
      </c>
      <c r="CX79" s="160" t="e">
        <f t="shared" si="36"/>
        <v>#DIV/0!</v>
      </c>
    </row>
    <row r="80" spans="1:102">
      <c r="A80" s="538"/>
      <c r="B80" s="540" t="s">
        <v>9</v>
      </c>
      <c r="C80" s="579"/>
      <c r="D80" s="84"/>
      <c r="E80" s="84"/>
      <c r="F80" s="360">
        <f>'04_R5受診者数'!L73</f>
        <v>0</v>
      </c>
      <c r="G80" s="339"/>
      <c r="H80" s="341"/>
      <c r="I80" s="341"/>
      <c r="J80" s="341"/>
      <c r="K80" s="341"/>
      <c r="L80" s="341"/>
      <c r="M80" s="341"/>
      <c r="N80" s="341"/>
      <c r="O80" s="341"/>
      <c r="P80" s="341"/>
      <c r="Q80" s="341"/>
      <c r="R80" s="390"/>
      <c r="S80" s="404"/>
      <c r="T80" s="341"/>
      <c r="U80" s="341"/>
      <c r="V80" s="341"/>
      <c r="X80" s="538"/>
      <c r="Y80" s="540" t="s">
        <v>9</v>
      </c>
      <c r="Z80" s="579"/>
      <c r="AA80" s="84"/>
      <c r="AB80" s="295"/>
      <c r="AC80" s="360">
        <f>'04_R5受診者数'!M73</f>
        <v>0</v>
      </c>
      <c r="AD80" s="339"/>
      <c r="AE80" s="341"/>
      <c r="AF80" s="341"/>
      <c r="AG80" s="341"/>
      <c r="AH80" s="341"/>
      <c r="AI80" s="341"/>
      <c r="AJ80" s="341"/>
      <c r="AK80" s="341"/>
      <c r="AL80" s="341"/>
      <c r="AM80" s="341"/>
      <c r="AN80" s="341"/>
      <c r="AO80" s="390"/>
      <c r="AP80" s="404"/>
      <c r="AQ80" s="341"/>
      <c r="AR80" s="341"/>
      <c r="AS80" s="341"/>
      <c r="AU80" s="538"/>
      <c r="AV80" s="540" t="s">
        <v>9</v>
      </c>
      <c r="AW80" s="579"/>
      <c r="AX80" s="84"/>
      <c r="AY80" s="84"/>
      <c r="AZ80" s="360">
        <f>'04_R5受診者数'!N73</f>
        <v>0</v>
      </c>
      <c r="BA80" s="339"/>
      <c r="BB80" s="341"/>
      <c r="BC80" s="341"/>
      <c r="BD80" s="341"/>
      <c r="BE80" s="341"/>
      <c r="BF80" s="341"/>
      <c r="BG80" s="341"/>
      <c r="BH80" s="341"/>
      <c r="BI80" s="341"/>
      <c r="BJ80" s="341"/>
      <c r="BK80" s="341"/>
      <c r="BL80" s="390"/>
      <c r="BM80" s="404"/>
      <c r="BN80" s="341"/>
      <c r="BO80" s="341"/>
      <c r="BP80" s="341"/>
      <c r="BR80" s="538"/>
      <c r="BS80" s="540" t="s">
        <v>9</v>
      </c>
      <c r="BT80" s="579"/>
      <c r="BU80" s="295"/>
      <c r="BV80" s="295"/>
      <c r="BW80" s="362">
        <f>'04_R5受診者数'!O73</f>
        <v>0</v>
      </c>
      <c r="BX80" s="339"/>
      <c r="BY80" s="341"/>
      <c r="BZ80" s="341"/>
      <c r="CA80" s="341"/>
      <c r="CB80" s="341"/>
      <c r="CC80" s="341"/>
      <c r="CD80" s="341"/>
      <c r="CE80" s="341"/>
      <c r="CF80" s="341"/>
      <c r="CG80" s="341"/>
      <c r="CH80" s="341"/>
      <c r="CI80" s="390"/>
      <c r="CJ80" s="404"/>
      <c r="CK80" s="341"/>
      <c r="CL80" s="341"/>
      <c r="CM80" s="341"/>
      <c r="CP80" s="70"/>
      <c r="CQ80" s="36" t="s">
        <v>9</v>
      </c>
      <c r="CR80" s="160" t="e">
        <f t="shared" si="30"/>
        <v>#DIV/0!</v>
      </c>
      <c r="CS80" s="160" t="e">
        <f t="shared" si="31"/>
        <v>#DIV/0!</v>
      </c>
      <c r="CT80" s="160" t="e">
        <f t="shared" si="32"/>
        <v>#DIV/0!</v>
      </c>
      <c r="CU80" s="160" t="e">
        <f t="shared" si="33"/>
        <v>#DIV/0!</v>
      </c>
      <c r="CV80" s="161" t="e">
        <f t="shared" si="34"/>
        <v>#DIV/0!</v>
      </c>
      <c r="CW80" s="160" t="e">
        <f t="shared" si="35"/>
        <v>#DIV/0!</v>
      </c>
      <c r="CX80" s="160" t="e">
        <f t="shared" si="36"/>
        <v>#DIV/0!</v>
      </c>
    </row>
    <row r="81" spans="1:102">
      <c r="A81" s="539"/>
      <c r="B81" s="541"/>
      <c r="C81" s="580"/>
      <c r="D81" s="155">
        <f>SUM(D34:D75)</f>
        <v>0</v>
      </c>
      <c r="E81" s="155">
        <f>SUM(E34:E75)</f>
        <v>0</v>
      </c>
      <c r="F81" s="75">
        <f>'04_R5受診者数'!L74</f>
        <v>0</v>
      </c>
      <c r="G81" s="4">
        <f>IF(COUNTIF(G39,"&lt;&gt;9999999")+COUNTIF(G45,"&lt;&gt;9999999")+COUNTIF(G51,"&lt;&gt;9999999")+COUNTIF(G57,"&lt;&gt;9999999")+COUNTIF(G63,"&lt;&gt;9999999")+COUNTIF(G69,"&lt;&gt;9999999")+COUNTIF(G75,"&lt;&gt;9999999"),SUMIF(G39,"&lt;&gt;9999999",G39)+SUMIF(G45,"&lt;&gt;9999999",G45)+SUMIF(G51,"&lt;&gt;9999999",G51)+SUMIF(G57,"&lt;&gt;9999999",G57)+SUMIF(G63,"&lt;&gt;9999999",G63)+SUMIF(G69,"&lt;&gt;9999999",G69)+SUMIF(G75,"&lt;&gt;9999999",G75),9999999)</f>
        <v>0</v>
      </c>
      <c r="H81" s="4">
        <f t="shared" si="37"/>
        <v>0</v>
      </c>
      <c r="I81" s="4">
        <f t="shared" si="37"/>
        <v>0</v>
      </c>
      <c r="J81" s="4">
        <f t="shared" si="37"/>
        <v>0</v>
      </c>
      <c r="K81" s="4">
        <f t="shared" si="37"/>
        <v>0</v>
      </c>
      <c r="L81" s="4">
        <f t="shared" si="37"/>
        <v>0</v>
      </c>
      <c r="M81" s="4">
        <f t="shared" si="37"/>
        <v>0</v>
      </c>
      <c r="N81" s="4">
        <f t="shared" si="37"/>
        <v>0</v>
      </c>
      <c r="O81" s="4">
        <f t="shared" si="37"/>
        <v>0</v>
      </c>
      <c r="P81" s="4">
        <f t="shared" si="37"/>
        <v>0</v>
      </c>
      <c r="Q81" s="4">
        <f t="shared" si="37"/>
        <v>0</v>
      </c>
      <c r="R81" s="28">
        <f t="shared" si="37"/>
        <v>0</v>
      </c>
      <c r="S81" s="57">
        <f t="shared" si="37"/>
        <v>0</v>
      </c>
      <c r="T81" s="4">
        <f t="shared" ref="T81" si="46">IF(COUNTIF(T39,"&lt;&gt;9999999")+COUNTIF(T45,"&lt;&gt;9999999")+COUNTIF(T51,"&lt;&gt;9999999")+COUNTIF(T57,"&lt;&gt;9999999")+COUNTIF(T63,"&lt;&gt;9999999")+COUNTIF(T69,"&lt;&gt;9999999")+COUNTIF(T75,"&lt;&gt;9999999"),SUMIF(T39,"&lt;&gt;9999999",T39)+SUMIF(T45,"&lt;&gt;9999999",T45)+SUMIF(T51,"&lt;&gt;9999999",T51)+SUMIF(T57,"&lt;&gt;9999999",T57)+SUMIF(T63,"&lt;&gt;9999999",T63)+SUMIF(T69,"&lt;&gt;9999999",T69)+SUMIF(T75,"&lt;&gt;9999999",T75),9999999)</f>
        <v>0</v>
      </c>
      <c r="U81" s="4">
        <f>IF(COUNTIF(U39,"&lt;&gt;9999999")+COUNTIF(U45,"&lt;&gt;9999999")+COUNTIF(U51,"&lt;&gt;9999999")+COUNTIF(U57,"&lt;&gt;9999999")+COUNTIF(U63,"&lt;&gt;9999999")+COUNTIF(U69,"&lt;&gt;9999999")+COUNTIF(U75,"&lt;&gt;9999999"),SUMIF(U39,"&lt;&gt;9999999",U39)+SUMIF(U45,"&lt;&gt;9999999",U45)+SUMIF(U51,"&lt;&gt;9999999",U51)+SUMIF(U57,"&lt;&gt;9999999",U57)+SUMIF(U63,"&lt;&gt;9999999",U63)+SUMIF(U69,"&lt;&gt;9999999",U69)+SUMIF(U75,"&lt;&gt;9999999",U75),9999999)</f>
        <v>0</v>
      </c>
      <c r="V81" s="4">
        <f>IF(COUNTIF(V39,"&lt;&gt;9999999")+COUNTIF(V45,"&lt;&gt;9999999")+COUNTIF(V51,"&lt;&gt;9999999")+COUNTIF(V57,"&lt;&gt;9999999")+COUNTIF(V63,"&lt;&gt;9999999")+COUNTIF(V69,"&lt;&gt;9999999")+COUNTIF(V75,"&lt;&gt;9999999"),SUMIF(V39,"&lt;&gt;9999999",V39)+SUMIF(V45,"&lt;&gt;9999999",V45)+SUMIF(V51,"&lt;&gt;9999999",V51)+SUMIF(V57,"&lt;&gt;9999999",V57)+SUMIF(V63,"&lt;&gt;9999999",V63)+SUMIF(V69,"&lt;&gt;9999999",V69)+SUMIF(V75,"&lt;&gt;9999999",V75),9999999)</f>
        <v>0</v>
      </c>
      <c r="X81" s="539"/>
      <c r="Y81" s="541"/>
      <c r="Z81" s="580"/>
      <c r="AA81" s="155">
        <f>SUM(AA34:AA75)</f>
        <v>0</v>
      </c>
      <c r="AB81" s="300">
        <f>SUM(AB34:AB75)</f>
        <v>0</v>
      </c>
      <c r="AC81" s="75">
        <f>'04_R5受診者数'!M74</f>
        <v>0</v>
      </c>
      <c r="AD81" s="4">
        <f>IF(COUNTIF(AD39,"&lt;&gt;9999999")+COUNTIF(AD45,"&lt;&gt;9999999")+COUNTIF(AD51,"&lt;&gt;9999999")+COUNTIF(AD57,"&lt;&gt;9999999")+COUNTIF(AD63,"&lt;&gt;9999999")+COUNTIF(AD69,"&lt;&gt;9999999")+COUNTIF(AD75,"&lt;&gt;9999999"),SUMIF(AD39,"&lt;&gt;9999999",AD39)+SUMIF(AD45,"&lt;&gt;9999999",AD45)+SUMIF(AD51,"&lt;&gt;9999999",AD51)+SUMIF(AD57,"&lt;&gt;9999999",AD57)+SUMIF(AD63,"&lt;&gt;9999999",AD63)+SUMIF(AD69,"&lt;&gt;9999999",AD69)+SUMIF(AD75,"&lt;&gt;9999999",AD75),9999999)</f>
        <v>0</v>
      </c>
      <c r="AE81" s="4">
        <f t="shared" ref="AE81:AS81" si="47">IF(COUNTIF(AE39,"&lt;&gt;9999999")+COUNTIF(AE45,"&lt;&gt;9999999")+COUNTIF(AE51,"&lt;&gt;9999999")+COUNTIF(AE57,"&lt;&gt;9999999")+COUNTIF(AE63,"&lt;&gt;9999999")+COUNTIF(AE69,"&lt;&gt;9999999")+COUNTIF(AE75,"&lt;&gt;9999999"),SUMIF(AE39,"&lt;&gt;9999999",AE39)+SUMIF(AE45,"&lt;&gt;9999999",AE45)+SUMIF(AE51,"&lt;&gt;9999999",AE51)+SUMIF(AE57,"&lt;&gt;9999999",AE57)+SUMIF(AE63,"&lt;&gt;9999999",AE63)+SUMIF(AE69,"&lt;&gt;9999999",AE69)+SUMIF(AE75,"&lt;&gt;9999999",AE75),9999999)</f>
        <v>0</v>
      </c>
      <c r="AF81" s="4">
        <f t="shared" si="47"/>
        <v>0</v>
      </c>
      <c r="AG81" s="4">
        <f t="shared" si="47"/>
        <v>0</v>
      </c>
      <c r="AH81" s="4">
        <f t="shared" si="47"/>
        <v>0</v>
      </c>
      <c r="AI81" s="4">
        <f t="shared" si="47"/>
        <v>0</v>
      </c>
      <c r="AJ81" s="4">
        <f t="shared" si="47"/>
        <v>0</v>
      </c>
      <c r="AK81" s="4">
        <f t="shared" si="47"/>
        <v>0</v>
      </c>
      <c r="AL81" s="4">
        <f t="shared" si="47"/>
        <v>0</v>
      </c>
      <c r="AM81" s="4">
        <f t="shared" si="47"/>
        <v>0</v>
      </c>
      <c r="AN81" s="4">
        <f t="shared" si="47"/>
        <v>0</v>
      </c>
      <c r="AO81" s="28">
        <f t="shared" si="47"/>
        <v>0</v>
      </c>
      <c r="AP81" s="57">
        <f t="shared" si="47"/>
        <v>0</v>
      </c>
      <c r="AQ81" s="4">
        <f t="shared" si="47"/>
        <v>0</v>
      </c>
      <c r="AR81" s="4">
        <f t="shared" si="47"/>
        <v>0</v>
      </c>
      <c r="AS81" s="4">
        <f t="shared" si="47"/>
        <v>0</v>
      </c>
      <c r="AU81" s="539"/>
      <c r="AV81" s="541"/>
      <c r="AW81" s="580"/>
      <c r="AX81" s="155">
        <f>SUM(AX34:AX75)</f>
        <v>0</v>
      </c>
      <c r="AY81" s="155">
        <f>SUM(AY34:AY75)</f>
        <v>0</v>
      </c>
      <c r="AZ81" s="75">
        <f>'04_R5受診者数'!N74</f>
        <v>0</v>
      </c>
      <c r="BA81" s="4">
        <f>IF(COUNTIF(BA39,"&lt;&gt;9999999")+COUNTIF(BA45,"&lt;&gt;9999999")+COUNTIF(BA51,"&lt;&gt;9999999")+COUNTIF(BA57,"&lt;&gt;9999999")+COUNTIF(BA63,"&lt;&gt;9999999")+COUNTIF(BA69,"&lt;&gt;9999999")+COUNTIF(BA75,"&lt;&gt;9999999"),SUMIF(BA39,"&lt;&gt;9999999",BA39)+SUMIF(BA45,"&lt;&gt;9999999",BA45)+SUMIF(BA51,"&lt;&gt;9999999",BA51)+SUMIF(BA57,"&lt;&gt;9999999",BA57)+SUMIF(BA63,"&lt;&gt;9999999",BA63)+SUMIF(BA69,"&lt;&gt;9999999",BA69)+SUMIF(BA75,"&lt;&gt;9999999",BA75),9999999)</f>
        <v>0</v>
      </c>
      <c r="BB81" s="4">
        <f t="shared" ref="BB81:BP81" si="48">IF(COUNTIF(BB39,"&lt;&gt;9999999")+COUNTIF(BB45,"&lt;&gt;9999999")+COUNTIF(BB51,"&lt;&gt;9999999")+COUNTIF(BB57,"&lt;&gt;9999999")+COUNTIF(BB63,"&lt;&gt;9999999")+COUNTIF(BB69,"&lt;&gt;9999999")+COUNTIF(BB75,"&lt;&gt;9999999"),SUMIF(BB39,"&lt;&gt;9999999",BB39)+SUMIF(BB45,"&lt;&gt;9999999",BB45)+SUMIF(BB51,"&lt;&gt;9999999",BB51)+SUMIF(BB57,"&lt;&gt;9999999",BB57)+SUMIF(BB63,"&lt;&gt;9999999",BB63)+SUMIF(BB69,"&lt;&gt;9999999",BB69)+SUMIF(BB75,"&lt;&gt;9999999",BB75),9999999)</f>
        <v>0</v>
      </c>
      <c r="BC81" s="4">
        <f t="shared" si="48"/>
        <v>0</v>
      </c>
      <c r="BD81" s="4">
        <f t="shared" si="48"/>
        <v>0</v>
      </c>
      <c r="BE81" s="4">
        <f t="shared" si="48"/>
        <v>0</v>
      </c>
      <c r="BF81" s="4">
        <f t="shared" si="48"/>
        <v>0</v>
      </c>
      <c r="BG81" s="4">
        <f t="shared" si="48"/>
        <v>0</v>
      </c>
      <c r="BH81" s="4">
        <f t="shared" si="48"/>
        <v>0</v>
      </c>
      <c r="BI81" s="4">
        <f t="shared" si="48"/>
        <v>0</v>
      </c>
      <c r="BJ81" s="4">
        <f t="shared" si="48"/>
        <v>0</v>
      </c>
      <c r="BK81" s="4">
        <f t="shared" si="48"/>
        <v>0</v>
      </c>
      <c r="BL81" s="28">
        <f t="shared" si="48"/>
        <v>0</v>
      </c>
      <c r="BM81" s="57">
        <f t="shared" si="48"/>
        <v>0</v>
      </c>
      <c r="BN81" s="4">
        <f t="shared" si="48"/>
        <v>0</v>
      </c>
      <c r="BO81" s="4">
        <f t="shared" si="48"/>
        <v>0</v>
      </c>
      <c r="BP81" s="4">
        <f t="shared" si="48"/>
        <v>0</v>
      </c>
      <c r="BR81" s="539"/>
      <c r="BS81" s="541"/>
      <c r="BT81" s="580"/>
      <c r="BU81" s="300">
        <f>SUM(BU34:BU75)</f>
        <v>0</v>
      </c>
      <c r="BV81" s="300">
        <f>SUM(BV34:BV75)</f>
        <v>0</v>
      </c>
      <c r="BW81" s="389">
        <f>'04_R5受診者数'!O74</f>
        <v>0</v>
      </c>
      <c r="BX81" s="4">
        <f>IF(COUNTIF(BX39,"&lt;&gt;9999999")+COUNTIF(BX45,"&lt;&gt;9999999")+COUNTIF(BX51,"&lt;&gt;9999999")+COUNTIF(BX57,"&lt;&gt;9999999")+COUNTIF(BX63,"&lt;&gt;9999999")+COUNTIF(BX69,"&lt;&gt;9999999")+COUNTIF(BX75,"&lt;&gt;9999999"),SUMIF(BX39,"&lt;&gt;9999999",BX39)+SUMIF(BX45,"&lt;&gt;9999999",BX45)+SUMIF(BX51,"&lt;&gt;9999999",BX51)+SUMIF(BX57,"&lt;&gt;9999999",BX57)+SUMIF(BX63,"&lt;&gt;9999999",BX63)+SUMIF(BX69,"&lt;&gt;9999999",BX69)+SUMIF(BX75,"&lt;&gt;9999999",BX75),9999999)</f>
        <v>0</v>
      </c>
      <c r="BY81" s="4">
        <f t="shared" ref="BY81:CM81" si="49">IF(COUNTIF(BY39,"&lt;&gt;9999999")+COUNTIF(BY45,"&lt;&gt;9999999")+COUNTIF(BY51,"&lt;&gt;9999999")+COUNTIF(BY57,"&lt;&gt;9999999")+COUNTIF(BY63,"&lt;&gt;9999999")+COUNTIF(BY69,"&lt;&gt;9999999")+COUNTIF(BY75,"&lt;&gt;9999999"),SUMIF(BY39,"&lt;&gt;9999999",BY39)+SUMIF(BY45,"&lt;&gt;9999999",BY45)+SUMIF(BY51,"&lt;&gt;9999999",BY51)+SUMIF(BY57,"&lt;&gt;9999999",BY57)+SUMIF(BY63,"&lt;&gt;9999999",BY63)+SUMIF(BY69,"&lt;&gt;9999999",BY69)+SUMIF(BY75,"&lt;&gt;9999999",BY75),9999999)</f>
        <v>0</v>
      </c>
      <c r="BZ81" s="4">
        <f t="shared" si="49"/>
        <v>0</v>
      </c>
      <c r="CA81" s="4">
        <f t="shared" si="49"/>
        <v>0</v>
      </c>
      <c r="CB81" s="4">
        <f t="shared" si="49"/>
        <v>0</v>
      </c>
      <c r="CC81" s="4">
        <f t="shared" si="49"/>
        <v>0</v>
      </c>
      <c r="CD81" s="4">
        <f t="shared" si="49"/>
        <v>0</v>
      </c>
      <c r="CE81" s="4">
        <f t="shared" si="49"/>
        <v>0</v>
      </c>
      <c r="CF81" s="4">
        <f t="shared" si="49"/>
        <v>0</v>
      </c>
      <c r="CG81" s="4">
        <f t="shared" si="49"/>
        <v>0</v>
      </c>
      <c r="CH81" s="4">
        <f t="shared" si="49"/>
        <v>0</v>
      </c>
      <c r="CI81" s="28">
        <f t="shared" si="49"/>
        <v>0</v>
      </c>
      <c r="CJ81" s="57">
        <f t="shared" si="49"/>
        <v>0</v>
      </c>
      <c r="CK81" s="4">
        <f t="shared" si="49"/>
        <v>0</v>
      </c>
      <c r="CL81" s="4">
        <f t="shared" si="49"/>
        <v>0</v>
      </c>
      <c r="CM81" s="4">
        <f t="shared" si="49"/>
        <v>0</v>
      </c>
      <c r="CP81" s="36" t="s">
        <v>77</v>
      </c>
      <c r="CQ81" s="36" t="s">
        <v>16</v>
      </c>
      <c r="CR81" s="160" t="e">
        <f t="shared" si="30"/>
        <v>#DIV/0!</v>
      </c>
      <c r="CS81" s="160" t="e">
        <f t="shared" si="31"/>
        <v>#DIV/0!</v>
      </c>
      <c r="CT81" s="160" t="e">
        <f t="shared" si="32"/>
        <v>#DIV/0!</v>
      </c>
      <c r="CU81" s="160" t="e">
        <f t="shared" si="33"/>
        <v>#DIV/0!</v>
      </c>
      <c r="CV81" s="161" t="e">
        <f t="shared" si="34"/>
        <v>#DIV/0!</v>
      </c>
      <c r="CW81" s="160" t="e">
        <f t="shared" si="35"/>
        <v>#DIV/0!</v>
      </c>
      <c r="CX81" s="160" t="e">
        <f t="shared" si="36"/>
        <v>#DIV/0!</v>
      </c>
    </row>
    <row r="82" spans="1:102">
      <c r="BU82" s="396"/>
      <c r="BV82" s="396"/>
      <c r="CP82" s="38"/>
      <c r="CQ82" s="36" t="s">
        <v>17</v>
      </c>
      <c r="CR82" s="160" t="e">
        <f t="shared" si="30"/>
        <v>#DIV/0!</v>
      </c>
      <c r="CS82" s="160" t="e">
        <f t="shared" si="31"/>
        <v>#DIV/0!</v>
      </c>
      <c r="CT82" s="160" t="e">
        <f t="shared" si="32"/>
        <v>#DIV/0!</v>
      </c>
      <c r="CU82" s="160" t="e">
        <f t="shared" si="33"/>
        <v>#DIV/0!</v>
      </c>
      <c r="CV82" s="161" t="e">
        <f t="shared" si="34"/>
        <v>#DIV/0!</v>
      </c>
      <c r="CW82" s="160" t="e">
        <f t="shared" si="35"/>
        <v>#DIV/0!</v>
      </c>
      <c r="CX82" s="160" t="e">
        <f t="shared" si="36"/>
        <v>#DIV/0!</v>
      </c>
    </row>
    <row r="83" spans="1:102">
      <c r="A83" t="s">
        <v>161</v>
      </c>
      <c r="D83">
        <f>SUM(D36:D57)</f>
        <v>0</v>
      </c>
      <c r="E83">
        <f>SUM(E36:E57)</f>
        <v>0</v>
      </c>
      <c r="F83">
        <f>'04_R5受診者数'!H76</f>
        <v>0</v>
      </c>
      <c r="G83">
        <f>SUM(G39,G45,G51,G57)</f>
        <v>0</v>
      </c>
      <c r="H83">
        <f t="shared" ref="H83:R83" si="50">SUM(H39,H45,H51,H57)</f>
        <v>0</v>
      </c>
      <c r="I83">
        <f t="shared" si="50"/>
        <v>0</v>
      </c>
      <c r="J83">
        <f t="shared" si="50"/>
        <v>0</v>
      </c>
      <c r="K83">
        <f t="shared" si="50"/>
        <v>0</v>
      </c>
      <c r="L83">
        <f t="shared" si="50"/>
        <v>0</v>
      </c>
      <c r="M83">
        <f t="shared" si="50"/>
        <v>0</v>
      </c>
      <c r="N83">
        <f t="shared" si="50"/>
        <v>0</v>
      </c>
      <c r="O83">
        <f t="shared" si="50"/>
        <v>0</v>
      </c>
      <c r="P83">
        <f t="shared" si="50"/>
        <v>0</v>
      </c>
      <c r="Q83">
        <f t="shared" si="50"/>
        <v>0</v>
      </c>
      <c r="R83">
        <f t="shared" si="50"/>
        <v>0</v>
      </c>
      <c r="S83">
        <f>SUM(S39,S45,S51,S57)</f>
        <v>0</v>
      </c>
      <c r="T83">
        <f t="shared" ref="T83:V83" si="51">SUM(T39,T45,T51,T57)</f>
        <v>0</v>
      </c>
      <c r="U83">
        <f t="shared" si="51"/>
        <v>0</v>
      </c>
      <c r="V83">
        <f t="shared" si="51"/>
        <v>0</v>
      </c>
      <c r="X83" t="s">
        <v>161</v>
      </c>
      <c r="AA83">
        <f>SUM(AA36:AA57)</f>
        <v>0</v>
      </c>
      <c r="AB83">
        <f>SUM(AB36:AB57)</f>
        <v>0</v>
      </c>
      <c r="AC83">
        <f>'04_R5受診者数'!AE76</f>
        <v>0</v>
      </c>
      <c r="AD83">
        <f>SUM(AD39,AD45,AD51,AD57)</f>
        <v>0</v>
      </c>
      <c r="AE83">
        <f t="shared" ref="AE83:AO83" si="52">SUM(AE39,AE45,AE51,AE57)</f>
        <v>0</v>
      </c>
      <c r="AF83">
        <f t="shared" si="52"/>
        <v>0</v>
      </c>
      <c r="AG83">
        <f t="shared" si="52"/>
        <v>0</v>
      </c>
      <c r="AH83">
        <f t="shared" si="52"/>
        <v>0</v>
      </c>
      <c r="AI83">
        <f t="shared" si="52"/>
        <v>0</v>
      </c>
      <c r="AJ83">
        <f t="shared" si="52"/>
        <v>0</v>
      </c>
      <c r="AK83">
        <f t="shared" si="52"/>
        <v>0</v>
      </c>
      <c r="AL83">
        <f t="shared" si="52"/>
        <v>0</v>
      </c>
      <c r="AM83">
        <f t="shared" si="52"/>
        <v>0</v>
      </c>
      <c r="AN83">
        <f t="shared" si="52"/>
        <v>0</v>
      </c>
      <c r="AO83">
        <f t="shared" si="52"/>
        <v>0</v>
      </c>
      <c r="AP83">
        <f>SUM(AP39,AP45,AP51,AP57)</f>
        <v>0</v>
      </c>
      <c r="AQ83">
        <f t="shared" ref="AQ83:AS83" si="53">SUM(AQ39,AQ45,AQ51,AQ57)</f>
        <v>0</v>
      </c>
      <c r="AR83">
        <f t="shared" si="53"/>
        <v>0</v>
      </c>
      <c r="AS83">
        <f t="shared" si="53"/>
        <v>0</v>
      </c>
      <c r="AU83" t="s">
        <v>161</v>
      </c>
      <c r="AX83">
        <f>SUM(AX36:AX57)</f>
        <v>0</v>
      </c>
      <c r="AY83">
        <f>SUM(AY36:AY57)</f>
        <v>0</v>
      </c>
      <c r="AZ83">
        <f>'04_R5受診者数'!BB76</f>
        <v>0</v>
      </c>
      <c r="BA83">
        <f>SUM(BA39,BA45,BA51,BA57)</f>
        <v>0</v>
      </c>
      <c r="BB83">
        <f t="shared" ref="BB83:BL83" si="54">SUM(BB39,BB45,BB51,BB57)</f>
        <v>0</v>
      </c>
      <c r="BC83">
        <f t="shared" si="54"/>
        <v>0</v>
      </c>
      <c r="BD83">
        <f t="shared" si="54"/>
        <v>0</v>
      </c>
      <c r="BE83">
        <f t="shared" si="54"/>
        <v>0</v>
      </c>
      <c r="BF83">
        <f t="shared" si="54"/>
        <v>0</v>
      </c>
      <c r="BG83">
        <f t="shared" si="54"/>
        <v>0</v>
      </c>
      <c r="BH83">
        <f t="shared" si="54"/>
        <v>0</v>
      </c>
      <c r="BI83">
        <f t="shared" si="54"/>
        <v>0</v>
      </c>
      <c r="BJ83">
        <f t="shared" si="54"/>
        <v>0</v>
      </c>
      <c r="BK83">
        <f t="shared" si="54"/>
        <v>0</v>
      </c>
      <c r="BL83">
        <f t="shared" si="54"/>
        <v>0</v>
      </c>
      <c r="BM83">
        <f>SUM(BM39,BM45,BM51,BM57)</f>
        <v>0</v>
      </c>
      <c r="BN83">
        <f t="shared" ref="BN83:BP83" si="55">SUM(BN39,BN45,BN51,BN57)</f>
        <v>0</v>
      </c>
      <c r="BO83">
        <f t="shared" si="55"/>
        <v>0</v>
      </c>
      <c r="BP83">
        <f t="shared" si="55"/>
        <v>0</v>
      </c>
      <c r="BR83" t="s">
        <v>161</v>
      </c>
      <c r="BU83" s="396">
        <f>SUM(BU36:BU57)</f>
        <v>0</v>
      </c>
      <c r="BV83">
        <f>SUM(BV36:BV57)</f>
        <v>0</v>
      </c>
      <c r="BW83">
        <f>'04_R5受診者数'!BY76</f>
        <v>0</v>
      </c>
      <c r="BX83">
        <f>SUM(BX39,BX45,BX51,BX57)</f>
        <v>0</v>
      </c>
      <c r="BY83">
        <f t="shared" ref="BY83:CI83" si="56">SUM(BY39,BY45,BY51,BY57)</f>
        <v>0</v>
      </c>
      <c r="BZ83">
        <f t="shared" si="56"/>
        <v>0</v>
      </c>
      <c r="CA83">
        <f t="shared" si="56"/>
        <v>0</v>
      </c>
      <c r="CB83">
        <f t="shared" si="56"/>
        <v>0</v>
      </c>
      <c r="CC83">
        <f t="shared" si="56"/>
        <v>0</v>
      </c>
      <c r="CD83">
        <f t="shared" si="56"/>
        <v>0</v>
      </c>
      <c r="CE83">
        <f t="shared" si="56"/>
        <v>0</v>
      </c>
      <c r="CF83">
        <f t="shared" si="56"/>
        <v>0</v>
      </c>
      <c r="CG83">
        <f t="shared" si="56"/>
        <v>0</v>
      </c>
      <c r="CH83">
        <f t="shared" si="56"/>
        <v>0</v>
      </c>
      <c r="CI83">
        <f t="shared" si="56"/>
        <v>0</v>
      </c>
      <c r="CJ83">
        <f>SUM(CJ39,CJ45,CJ51,CJ57)</f>
        <v>0</v>
      </c>
      <c r="CK83">
        <f t="shared" ref="CK83:CL83" si="57">SUM(CK39,CK45,CK51,CK57)</f>
        <v>0</v>
      </c>
      <c r="CL83">
        <f t="shared" si="57"/>
        <v>0</v>
      </c>
      <c r="CM83">
        <f>SUM(CM39,CM45,CM51,CM57)</f>
        <v>0</v>
      </c>
      <c r="CP83" s="70"/>
      <c r="CQ83" s="36" t="s">
        <v>9</v>
      </c>
      <c r="CR83" s="160" t="e">
        <f t="shared" si="30"/>
        <v>#DIV/0!</v>
      </c>
      <c r="CS83" s="160" t="e">
        <f t="shared" si="31"/>
        <v>#DIV/0!</v>
      </c>
      <c r="CT83" s="160" t="e">
        <f t="shared" si="32"/>
        <v>#DIV/0!</v>
      </c>
      <c r="CU83" s="160" t="e">
        <f t="shared" si="33"/>
        <v>#DIV/0!</v>
      </c>
      <c r="CV83" s="161" t="e">
        <f t="shared" si="34"/>
        <v>#DIV/0!</v>
      </c>
      <c r="CW83" s="160" t="e">
        <f t="shared" si="35"/>
        <v>#DIV/0!</v>
      </c>
      <c r="CX83" s="160" t="e">
        <f t="shared" si="36"/>
        <v>#DIV/0!</v>
      </c>
    </row>
    <row r="84" spans="1:102">
      <c r="X84" s="626" t="s">
        <v>80</v>
      </c>
      <c r="Y84" s="626"/>
      <c r="Z84" s="626"/>
      <c r="BR84" s="626" t="s">
        <v>80</v>
      </c>
      <c r="BS84" s="626"/>
      <c r="BT84" s="626"/>
      <c r="CP84" s="36" t="s">
        <v>78</v>
      </c>
      <c r="CQ84" s="36" t="s">
        <v>16</v>
      </c>
      <c r="CR84" s="160" t="e">
        <f t="shared" si="30"/>
        <v>#DIV/0!</v>
      </c>
      <c r="CS84" s="160" t="e">
        <f t="shared" si="31"/>
        <v>#DIV/0!</v>
      </c>
      <c r="CT84" s="160" t="e">
        <f t="shared" si="32"/>
        <v>#DIV/0!</v>
      </c>
      <c r="CU84" s="160" t="e">
        <f t="shared" si="33"/>
        <v>#DIV/0!</v>
      </c>
      <c r="CV84" s="161" t="e">
        <f t="shared" si="34"/>
        <v>#DIV/0!</v>
      </c>
      <c r="CW84" s="160" t="e">
        <f t="shared" si="35"/>
        <v>#DIV/0!</v>
      </c>
      <c r="CX84" s="160" t="e">
        <f t="shared" si="36"/>
        <v>#DIV/0!</v>
      </c>
    </row>
    <row r="85" spans="1:102">
      <c r="X85" s="626"/>
      <c r="Y85" s="626"/>
      <c r="Z85" s="626"/>
      <c r="BR85" s="626"/>
      <c r="BS85" s="626"/>
      <c r="BT85" s="626"/>
      <c r="CP85" s="38"/>
      <c r="CQ85" s="36" t="s">
        <v>17</v>
      </c>
      <c r="CR85" s="160" t="e">
        <f t="shared" si="30"/>
        <v>#DIV/0!</v>
      </c>
      <c r="CS85" s="160" t="e">
        <f t="shared" si="31"/>
        <v>#DIV/0!</v>
      </c>
      <c r="CT85" s="160" t="e">
        <f t="shared" si="32"/>
        <v>#DIV/0!</v>
      </c>
      <c r="CU85" s="160" t="e">
        <f t="shared" si="33"/>
        <v>#DIV/0!</v>
      </c>
      <c r="CV85" s="161" t="e">
        <f t="shared" si="34"/>
        <v>#DIV/0!</v>
      </c>
      <c r="CW85" s="160" t="e">
        <f t="shared" si="35"/>
        <v>#DIV/0!</v>
      </c>
      <c r="CX85" s="160" t="e">
        <f t="shared" si="36"/>
        <v>#DIV/0!</v>
      </c>
    </row>
    <row r="86" spans="1:102" ht="14.25" customHeight="1">
      <c r="A86" s="588" t="s">
        <v>130</v>
      </c>
      <c r="B86" s="624"/>
      <c r="C86" s="624"/>
      <c r="D86" s="624"/>
      <c r="E86" s="624"/>
      <c r="F86" s="624"/>
      <c r="G86" s="624"/>
      <c r="H86" s="624"/>
      <c r="X86" s="588" t="s">
        <v>119</v>
      </c>
      <c r="Y86" s="588"/>
      <c r="Z86" s="588"/>
      <c r="AA86" s="588"/>
      <c r="AB86" s="588"/>
      <c r="AC86" s="588"/>
      <c r="AD86" s="588"/>
      <c r="AE86" s="588"/>
      <c r="AF86" s="588"/>
      <c r="AH86" s="588" t="s">
        <v>122</v>
      </c>
      <c r="AI86" s="588"/>
      <c r="AJ86" s="588"/>
      <c r="AK86" s="588"/>
      <c r="AL86" s="588"/>
      <c r="AM86" s="588"/>
      <c r="AN86" s="588"/>
      <c r="AO86" s="588"/>
      <c r="AP86" s="588"/>
      <c r="AU86" s="588" t="s">
        <v>129</v>
      </c>
      <c r="AV86" s="588"/>
      <c r="AW86" s="588"/>
      <c r="AX86" s="588"/>
      <c r="AY86" s="588"/>
      <c r="AZ86" s="588"/>
      <c r="BA86" s="588"/>
      <c r="BB86" s="588"/>
      <c r="BC86" s="588"/>
      <c r="BD86" s="588"/>
      <c r="BR86" s="588" t="s">
        <v>121</v>
      </c>
      <c r="BS86" s="588"/>
      <c r="BT86" s="588"/>
      <c r="BU86" s="588"/>
      <c r="BV86" s="588"/>
      <c r="BW86" s="588"/>
      <c r="BX86" s="588"/>
      <c r="BY86" s="588"/>
      <c r="BZ86" s="588"/>
      <c r="CB86" s="588" t="s">
        <v>120</v>
      </c>
      <c r="CC86" s="588"/>
      <c r="CD86" s="588"/>
      <c r="CE86" s="588"/>
      <c r="CF86" s="588"/>
      <c r="CG86" s="588"/>
      <c r="CH86" s="588"/>
      <c r="CI86" s="588"/>
      <c r="CJ86" s="588"/>
      <c r="CP86" s="70"/>
      <c r="CQ86" s="36" t="s">
        <v>9</v>
      </c>
      <c r="CR86" s="160" t="e">
        <f t="shared" si="30"/>
        <v>#DIV/0!</v>
      </c>
      <c r="CS86" s="160" t="e">
        <f t="shared" si="31"/>
        <v>#DIV/0!</v>
      </c>
      <c r="CT86" s="160" t="e">
        <f t="shared" si="32"/>
        <v>#DIV/0!</v>
      </c>
      <c r="CU86" s="160" t="e">
        <f t="shared" si="33"/>
        <v>#DIV/0!</v>
      </c>
      <c r="CV86" s="161" t="e">
        <f t="shared" si="34"/>
        <v>#DIV/0!</v>
      </c>
      <c r="CW86" s="160" t="e">
        <f t="shared" si="35"/>
        <v>#DIV/0!</v>
      </c>
      <c r="CX86" s="160" t="e">
        <f t="shared" si="36"/>
        <v>#DIV/0!</v>
      </c>
    </row>
    <row r="87" spans="1:102" ht="13.5" customHeight="1">
      <c r="A87" s="625"/>
      <c r="B87" s="625"/>
      <c r="C87" s="625"/>
      <c r="D87" s="625"/>
      <c r="E87" s="625"/>
      <c r="F87" s="625"/>
      <c r="G87" s="625"/>
      <c r="H87" s="625"/>
      <c r="X87" s="589"/>
      <c r="Y87" s="589"/>
      <c r="Z87" s="589"/>
      <c r="AA87" s="589"/>
      <c r="AB87" s="589"/>
      <c r="AC87" s="589"/>
      <c r="AD87" s="589"/>
      <c r="AE87" s="589"/>
      <c r="AF87" s="589"/>
      <c r="AH87" s="589"/>
      <c r="AI87" s="589"/>
      <c r="AJ87" s="589"/>
      <c r="AK87" s="589"/>
      <c r="AL87" s="589"/>
      <c r="AM87" s="589"/>
      <c r="AN87" s="589"/>
      <c r="AO87" s="589"/>
      <c r="AP87" s="589"/>
      <c r="AU87" s="589"/>
      <c r="AV87" s="589"/>
      <c r="AW87" s="589"/>
      <c r="AX87" s="589"/>
      <c r="AY87" s="589"/>
      <c r="AZ87" s="589"/>
      <c r="BA87" s="589"/>
      <c r="BB87" s="589"/>
      <c r="BC87" s="589"/>
      <c r="BD87" s="589"/>
      <c r="BR87" s="589"/>
      <c r="BS87" s="589"/>
      <c r="BT87" s="589"/>
      <c r="BU87" s="589"/>
      <c r="BV87" s="589"/>
      <c r="BW87" s="589"/>
      <c r="BX87" s="589"/>
      <c r="BY87" s="589"/>
      <c r="BZ87" s="589"/>
      <c r="CB87" s="589"/>
      <c r="CC87" s="589"/>
      <c r="CD87" s="589"/>
      <c r="CE87" s="589"/>
      <c r="CF87" s="589"/>
      <c r="CG87" s="589"/>
      <c r="CH87" s="589"/>
      <c r="CI87" s="589"/>
      <c r="CJ87" s="589"/>
      <c r="CP87" s="537" t="s">
        <v>149</v>
      </c>
      <c r="CQ87" s="36" t="s">
        <v>16</v>
      </c>
      <c r="CR87" s="160" t="e">
        <f t="shared" si="30"/>
        <v>#DIV/0!</v>
      </c>
      <c r="CS87" s="160" t="e">
        <f t="shared" si="31"/>
        <v>#DIV/0!</v>
      </c>
      <c r="CT87" s="160" t="e">
        <f t="shared" si="32"/>
        <v>#DIV/0!</v>
      </c>
      <c r="CU87" s="160" t="e">
        <f t="shared" si="33"/>
        <v>#DIV/0!</v>
      </c>
      <c r="CV87" s="161" t="e">
        <f t="shared" si="34"/>
        <v>#DIV/0!</v>
      </c>
      <c r="CW87" s="160" t="e">
        <f t="shared" si="35"/>
        <v>#DIV/0!</v>
      </c>
      <c r="CX87" s="160" t="e">
        <f t="shared" si="36"/>
        <v>#DIV/0!</v>
      </c>
    </row>
    <row r="88" spans="1:102">
      <c r="A88" s="1"/>
      <c r="B88" s="516" t="s">
        <v>12</v>
      </c>
      <c r="C88" s="546"/>
      <c r="D88" s="594" t="str">
        <f>$D$12</f>
        <v>住基台帳人口(令和５年度)</v>
      </c>
      <c r="E88" s="597" t="s">
        <v>151</v>
      </c>
      <c r="F88" s="604" t="str">
        <f>$F$12</f>
        <v>受診者数(令和５年度中）</v>
      </c>
      <c r="G88" s="607" t="str">
        <f>$G$12</f>
        <v>要精密検査者数(令和５年度中）</v>
      </c>
      <c r="H88" s="628" t="s">
        <v>152</v>
      </c>
      <c r="I88" s="629"/>
      <c r="J88" s="630"/>
      <c r="K88" s="29" t="s">
        <v>29</v>
      </c>
      <c r="L88" s="30"/>
      <c r="M88" s="30"/>
      <c r="N88" s="30"/>
      <c r="O88" s="30"/>
      <c r="P88" s="30"/>
      <c r="Q88" s="30"/>
      <c r="R88" s="31"/>
      <c r="S88" s="30" t="s">
        <v>30</v>
      </c>
      <c r="T88" s="30"/>
      <c r="U88" s="30"/>
      <c r="V88" s="30"/>
      <c r="X88" s="178"/>
      <c r="Y88" s="179"/>
      <c r="Z88" s="585" t="s">
        <v>71</v>
      </c>
      <c r="AA88" s="581" t="s">
        <v>72</v>
      </c>
      <c r="AB88" s="581" t="s">
        <v>73</v>
      </c>
      <c r="AC88" s="581" t="s">
        <v>74</v>
      </c>
      <c r="AD88" s="581" t="s">
        <v>75</v>
      </c>
      <c r="AE88" s="581" t="s">
        <v>76</v>
      </c>
      <c r="AF88" s="581" t="s">
        <v>79</v>
      </c>
      <c r="AG88" s="395"/>
      <c r="AH88" s="178"/>
      <c r="AI88" s="179"/>
      <c r="AJ88" s="585" t="s">
        <v>71</v>
      </c>
      <c r="AK88" s="581" t="s">
        <v>72</v>
      </c>
      <c r="AL88" s="581" t="s">
        <v>73</v>
      </c>
      <c r="AM88" s="581" t="s">
        <v>74</v>
      </c>
      <c r="AN88" s="581" t="s">
        <v>75</v>
      </c>
      <c r="AO88" s="581" t="s">
        <v>76</v>
      </c>
      <c r="AP88" s="581" t="s">
        <v>79</v>
      </c>
      <c r="AQ88" s="405"/>
      <c r="AR88" s="405"/>
      <c r="AU88" s="1"/>
      <c r="AV88" s="516" t="s">
        <v>12</v>
      </c>
      <c r="AW88" s="546"/>
      <c r="AX88" s="594" t="str">
        <f>$D$12</f>
        <v>住基台帳人口(令和５年度)</v>
      </c>
      <c r="AY88" s="597" t="s">
        <v>151</v>
      </c>
      <c r="AZ88" s="604" t="str">
        <f>$F$12</f>
        <v>受診者数(令和５年度中）</v>
      </c>
      <c r="BA88" s="607" t="str">
        <f>$G$12</f>
        <v>要精密検査者数(令和５年度中）</v>
      </c>
      <c r="BB88" s="628" t="s">
        <v>152</v>
      </c>
      <c r="BC88" s="629"/>
      <c r="BD88" s="630"/>
      <c r="BE88" s="29" t="s">
        <v>29</v>
      </c>
      <c r="BF88" s="30"/>
      <c r="BG88" s="30"/>
      <c r="BH88" s="30"/>
      <c r="BI88" s="30"/>
      <c r="BJ88" s="30"/>
      <c r="BK88" s="30"/>
      <c r="BL88" s="31"/>
      <c r="BM88" s="30" t="s">
        <v>30</v>
      </c>
      <c r="BN88" s="30"/>
      <c r="BO88" s="30"/>
      <c r="BP88" s="30"/>
      <c r="BR88" s="178"/>
      <c r="BS88" s="179"/>
      <c r="BT88" s="585" t="s">
        <v>71</v>
      </c>
      <c r="BU88" s="581" t="s">
        <v>72</v>
      </c>
      <c r="BV88" s="581" t="s">
        <v>73</v>
      </c>
      <c r="BW88" s="581" t="s">
        <v>74</v>
      </c>
      <c r="BX88" s="581" t="s">
        <v>75</v>
      </c>
      <c r="BY88" s="581" t="s">
        <v>76</v>
      </c>
      <c r="BZ88" s="583" t="s">
        <v>79</v>
      </c>
      <c r="CA88" s="395"/>
      <c r="CB88" s="178"/>
      <c r="CC88" s="179"/>
      <c r="CD88" s="585" t="s">
        <v>71</v>
      </c>
      <c r="CE88" s="581" t="s">
        <v>72</v>
      </c>
      <c r="CF88" s="581" t="s">
        <v>73</v>
      </c>
      <c r="CG88" s="581" t="s">
        <v>74</v>
      </c>
      <c r="CH88" s="581" t="s">
        <v>75</v>
      </c>
      <c r="CI88" s="581" t="s">
        <v>76</v>
      </c>
      <c r="CJ88" s="583" t="s">
        <v>79</v>
      </c>
      <c r="CP88" s="538"/>
      <c r="CQ88" s="36" t="s">
        <v>17</v>
      </c>
      <c r="CR88" s="160" t="e">
        <f t="shared" si="30"/>
        <v>#DIV/0!</v>
      </c>
      <c r="CS88" s="160" t="e">
        <f t="shared" si="31"/>
        <v>#DIV/0!</v>
      </c>
      <c r="CT88" s="160" t="e">
        <f t="shared" si="32"/>
        <v>#DIV/0!</v>
      </c>
      <c r="CU88" s="160" t="e">
        <f t="shared" si="33"/>
        <v>#DIV/0!</v>
      </c>
      <c r="CV88" s="161" t="e">
        <f t="shared" si="34"/>
        <v>#DIV/0!</v>
      </c>
      <c r="CW88" s="160" t="e">
        <f t="shared" si="35"/>
        <v>#DIV/0!</v>
      </c>
      <c r="CX88" s="160" t="e">
        <f t="shared" si="36"/>
        <v>#DIV/0!</v>
      </c>
    </row>
    <row r="89" spans="1:102" ht="13.5" customHeight="1">
      <c r="A89" s="5"/>
      <c r="B89" s="576"/>
      <c r="C89" s="577"/>
      <c r="D89" s="595"/>
      <c r="E89" s="598"/>
      <c r="F89" s="605"/>
      <c r="G89" s="608"/>
      <c r="H89" s="540" t="str">
        <f>$H$13</f>
        <v>検診時生検受診者数（令和５年度中）</v>
      </c>
      <c r="I89" s="54"/>
      <c r="J89" s="537" t="str">
        <f>$J$13</f>
        <v>検診時生検未受診のうち要再検査者数（令和５年度中）</v>
      </c>
      <c r="K89" s="33" t="s">
        <v>51</v>
      </c>
      <c r="L89" s="34"/>
      <c r="M89" s="34"/>
      <c r="N89" s="34"/>
      <c r="O89" s="34"/>
      <c r="P89" s="34"/>
      <c r="Q89" s="319"/>
      <c r="R89" s="35"/>
      <c r="S89" s="591" t="s">
        <v>32</v>
      </c>
      <c r="T89" s="543"/>
      <c r="U89" s="513" t="s">
        <v>33</v>
      </c>
      <c r="V89" s="543"/>
      <c r="X89" s="180"/>
      <c r="Y89" s="181"/>
      <c r="Z89" s="586"/>
      <c r="AA89" s="582"/>
      <c r="AB89" s="582"/>
      <c r="AC89" s="582"/>
      <c r="AD89" s="582"/>
      <c r="AE89" s="582"/>
      <c r="AF89" s="582"/>
      <c r="AH89" s="180"/>
      <c r="AI89" s="181"/>
      <c r="AJ89" s="586"/>
      <c r="AK89" s="582"/>
      <c r="AL89" s="582"/>
      <c r="AM89" s="582"/>
      <c r="AN89" s="582"/>
      <c r="AO89" s="582"/>
      <c r="AP89" s="582"/>
      <c r="AQ89" s="405"/>
      <c r="AR89" s="405"/>
      <c r="AU89" s="5"/>
      <c r="AV89" s="576"/>
      <c r="AW89" s="577"/>
      <c r="AX89" s="595"/>
      <c r="AY89" s="598"/>
      <c r="AZ89" s="605"/>
      <c r="BA89" s="608"/>
      <c r="BB89" s="540" t="str">
        <f>$H$13</f>
        <v>検診時生検受診者数（令和５年度中）</v>
      </c>
      <c r="BC89" s="54"/>
      <c r="BD89" s="537" t="str">
        <f>$J$13</f>
        <v>検診時生検未受診のうち要再検査者数（令和５年度中）</v>
      </c>
      <c r="BE89" s="33" t="s">
        <v>51</v>
      </c>
      <c r="BF89" s="34"/>
      <c r="BG89" s="34"/>
      <c r="BH89" s="34"/>
      <c r="BI89" s="34"/>
      <c r="BJ89" s="34"/>
      <c r="BK89" s="319"/>
      <c r="BL89" s="35"/>
      <c r="BM89" s="591" t="s">
        <v>32</v>
      </c>
      <c r="BN89" s="543"/>
      <c r="BO89" s="513" t="s">
        <v>33</v>
      </c>
      <c r="BP89" s="543"/>
      <c r="BR89" s="180"/>
      <c r="BS89" s="181"/>
      <c r="BT89" s="586"/>
      <c r="BU89" s="582"/>
      <c r="BV89" s="582"/>
      <c r="BW89" s="582"/>
      <c r="BX89" s="582"/>
      <c r="BY89" s="582"/>
      <c r="BZ89" s="584"/>
      <c r="CB89" s="180"/>
      <c r="CC89" s="181"/>
      <c r="CD89" s="586"/>
      <c r="CE89" s="582"/>
      <c r="CF89" s="582"/>
      <c r="CG89" s="582"/>
      <c r="CH89" s="582"/>
      <c r="CI89" s="582"/>
      <c r="CJ89" s="584"/>
      <c r="CP89" s="539"/>
      <c r="CQ89" s="71" t="s">
        <v>9</v>
      </c>
      <c r="CR89" s="160" t="e">
        <f t="shared" si="30"/>
        <v>#DIV/0!</v>
      </c>
      <c r="CS89" s="160" t="e">
        <f t="shared" si="31"/>
        <v>#DIV/0!</v>
      </c>
      <c r="CT89" s="160" t="e">
        <f t="shared" si="32"/>
        <v>#DIV/0!</v>
      </c>
      <c r="CU89" s="160" t="e">
        <f t="shared" si="33"/>
        <v>#DIV/0!</v>
      </c>
      <c r="CV89" s="161" t="e">
        <f t="shared" si="34"/>
        <v>#DIV/0!</v>
      </c>
      <c r="CW89" s="160" t="e">
        <f>DA51/CV51</f>
        <v>#DIV/0!</v>
      </c>
      <c r="CX89" s="160" t="e">
        <f t="shared" si="36"/>
        <v>#DIV/0!</v>
      </c>
    </row>
    <row r="90" spans="1:102">
      <c r="A90" s="5"/>
      <c r="B90" s="576"/>
      <c r="C90" s="577"/>
      <c r="D90" s="595"/>
      <c r="E90" s="598"/>
      <c r="F90" s="605"/>
      <c r="G90" s="608"/>
      <c r="H90" s="587"/>
      <c r="I90" s="537" t="str">
        <f>$I$14</f>
        <v>検診時生検受診のうち要再検査者数（令和５年度中）</v>
      </c>
      <c r="J90" s="538"/>
      <c r="K90" s="36"/>
      <c r="L90" s="513" t="s">
        <v>34</v>
      </c>
      <c r="M90" s="514"/>
      <c r="N90" s="514"/>
      <c r="O90" s="514"/>
      <c r="P90" s="543"/>
      <c r="Q90" s="538" t="s">
        <v>52</v>
      </c>
      <c r="R90" s="605" t="s">
        <v>53</v>
      </c>
      <c r="S90" s="600" t="s">
        <v>41</v>
      </c>
      <c r="T90" s="30"/>
      <c r="U90" s="540" t="s">
        <v>41</v>
      </c>
      <c r="V90" s="30"/>
      <c r="X90" s="36" t="s">
        <v>0</v>
      </c>
      <c r="Y90" s="36" t="s">
        <v>16</v>
      </c>
      <c r="Z90" s="160" t="e">
        <f>G23/F23</f>
        <v>#DIV/0!</v>
      </c>
      <c r="AA90" s="160" t="e">
        <f>(G23-Q23-R23)/G23</f>
        <v>#DIV/0!</v>
      </c>
      <c r="AB90" s="160" t="e">
        <f>Q23/G23</f>
        <v>#DIV/0!</v>
      </c>
      <c r="AC90" s="160" t="e">
        <f>R23/G23</f>
        <v>#DIV/0!</v>
      </c>
      <c r="AD90" s="161" t="e">
        <f>L23/F23</f>
        <v>#DIV/0!</v>
      </c>
      <c r="AE90" s="160" t="e">
        <f>L23/G23</f>
        <v>#DIV/0!</v>
      </c>
      <c r="AF90" s="160" t="e">
        <f>M23/L23</f>
        <v>#DIV/0!</v>
      </c>
      <c r="AH90" s="36" t="s">
        <v>0</v>
      </c>
      <c r="AI90" s="36" t="s">
        <v>16</v>
      </c>
      <c r="AJ90" s="160" t="e">
        <f>AD23/AC23</f>
        <v>#DIV/0!</v>
      </c>
      <c r="AK90" s="160" t="e">
        <f>(AD23-AN23-AO23)/AD23</f>
        <v>#DIV/0!</v>
      </c>
      <c r="AL90" s="160" t="e">
        <f>AN23/AD23</f>
        <v>#DIV/0!</v>
      </c>
      <c r="AM90" s="160" t="e">
        <f>AO23/AD23</f>
        <v>#DIV/0!</v>
      </c>
      <c r="AN90" s="161" t="e">
        <f>AI23/AC23</f>
        <v>#DIV/0!</v>
      </c>
      <c r="AO90" s="160" t="e">
        <f>AI23/AD23</f>
        <v>#DIV/0!</v>
      </c>
      <c r="AP90" s="160" t="e">
        <f>AJ23/AI23</f>
        <v>#DIV/0!</v>
      </c>
      <c r="AQ90" s="406"/>
      <c r="AR90" s="406"/>
      <c r="AU90" s="5"/>
      <c r="AV90" s="576"/>
      <c r="AW90" s="577"/>
      <c r="AX90" s="595"/>
      <c r="AY90" s="598"/>
      <c r="AZ90" s="605"/>
      <c r="BA90" s="608"/>
      <c r="BB90" s="587"/>
      <c r="BC90" s="537" t="str">
        <f>$I$14</f>
        <v>検診時生検受診のうち要再検査者数（令和５年度中）</v>
      </c>
      <c r="BD90" s="538"/>
      <c r="BE90" s="36"/>
      <c r="BF90" s="513" t="s">
        <v>34</v>
      </c>
      <c r="BG90" s="514"/>
      <c r="BH90" s="514"/>
      <c r="BI90" s="514"/>
      <c r="BJ90" s="543"/>
      <c r="BK90" s="538" t="s">
        <v>52</v>
      </c>
      <c r="BL90" s="605" t="s">
        <v>53</v>
      </c>
      <c r="BM90" s="600" t="s">
        <v>41</v>
      </c>
      <c r="BN90" s="30"/>
      <c r="BO90" s="540" t="s">
        <v>41</v>
      </c>
      <c r="BP90" s="30"/>
      <c r="BR90" s="36" t="s">
        <v>0</v>
      </c>
      <c r="BS90" s="36" t="s">
        <v>16</v>
      </c>
      <c r="BT90" s="160" t="e">
        <f>BA23/AZ23</f>
        <v>#DIV/0!</v>
      </c>
      <c r="BU90" s="160" t="e">
        <f>(BA23-BK23-BL23)/BA23</f>
        <v>#DIV/0!</v>
      </c>
      <c r="BV90" s="160" t="e">
        <f>BK23/BA23</f>
        <v>#DIV/0!</v>
      </c>
      <c r="BW90" s="160" t="e">
        <f>BL23/BA23</f>
        <v>#DIV/0!</v>
      </c>
      <c r="BX90" s="161" t="e">
        <f>BF23/AZ23</f>
        <v>#DIV/0!</v>
      </c>
      <c r="BY90" s="160" t="e">
        <f>BF23/BA23</f>
        <v>#DIV/0!</v>
      </c>
      <c r="BZ90" s="160" t="e">
        <f>BG23/BF23</f>
        <v>#DIV/0!</v>
      </c>
      <c r="CB90" s="36" t="s">
        <v>0</v>
      </c>
      <c r="CC90" s="36" t="s">
        <v>16</v>
      </c>
      <c r="CD90" s="160" t="e">
        <f>BX23/BW23</f>
        <v>#DIV/0!</v>
      </c>
      <c r="CE90" s="160" t="e">
        <f>(BX23-CH23-CI23)/BX23</f>
        <v>#DIV/0!</v>
      </c>
      <c r="CF90" s="160" t="e">
        <f>CH23/BX23</f>
        <v>#DIV/0!</v>
      </c>
      <c r="CG90" s="160" t="e">
        <f>CI23/BX23</f>
        <v>#DIV/0!</v>
      </c>
      <c r="CH90" s="161" t="e">
        <f>CC23/BW23</f>
        <v>#DIV/0!</v>
      </c>
      <c r="CI90" s="160" t="e">
        <f>CC23/BX23</f>
        <v>#DIV/0!</v>
      </c>
      <c r="CJ90" s="160" t="e">
        <f>CD23/CC23</f>
        <v>#DIV/0!</v>
      </c>
    </row>
    <row r="91" spans="1:102" ht="14.25" customHeight="1">
      <c r="A91" s="5"/>
      <c r="B91" s="576"/>
      <c r="C91" s="577"/>
      <c r="D91" s="595"/>
      <c r="E91" s="598"/>
      <c r="F91" s="605"/>
      <c r="G91" s="608"/>
      <c r="H91" s="587"/>
      <c r="I91" s="538"/>
      <c r="J91" s="538"/>
      <c r="K91" s="38"/>
      <c r="L91" s="39"/>
      <c r="M91" s="40"/>
      <c r="N91" s="41"/>
      <c r="O91" s="537" t="s">
        <v>35</v>
      </c>
      <c r="P91" s="537" t="s">
        <v>36</v>
      </c>
      <c r="Q91" s="538"/>
      <c r="R91" s="605"/>
      <c r="S91" s="601"/>
      <c r="T91" s="43"/>
      <c r="U91" s="587"/>
      <c r="V91" s="43"/>
      <c r="X91" s="38"/>
      <c r="Y91" s="36" t="s">
        <v>17</v>
      </c>
      <c r="Z91" s="160" t="e">
        <f>G25/F25</f>
        <v>#DIV/0!</v>
      </c>
      <c r="AA91" s="160" t="e">
        <f>(G25-Q25-R25)/G25</f>
        <v>#DIV/0!</v>
      </c>
      <c r="AB91" s="160" t="e">
        <f>Q25/G25</f>
        <v>#DIV/0!</v>
      </c>
      <c r="AC91" s="160" t="e">
        <f>R25/G25</f>
        <v>#DIV/0!</v>
      </c>
      <c r="AD91" s="161" t="e">
        <f>L25/F25</f>
        <v>#DIV/0!</v>
      </c>
      <c r="AE91" s="160" t="e">
        <f>L25/G25</f>
        <v>#DIV/0!</v>
      </c>
      <c r="AF91" s="160" t="e">
        <f>M25/L25</f>
        <v>#DIV/0!</v>
      </c>
      <c r="AH91" s="38"/>
      <c r="AI91" s="36" t="s">
        <v>17</v>
      </c>
      <c r="AJ91" s="160" t="e">
        <f>AD25/AC25</f>
        <v>#DIV/0!</v>
      </c>
      <c r="AK91" s="160" t="e">
        <f>(AD25-AN25-AO25)/AD25</f>
        <v>#DIV/0!</v>
      </c>
      <c r="AL91" s="160" t="e">
        <f>AN25/AD25</f>
        <v>#DIV/0!</v>
      </c>
      <c r="AM91" s="160" t="e">
        <f>AO25/AD25</f>
        <v>#DIV/0!</v>
      </c>
      <c r="AN91" s="161" t="e">
        <f>AI25/AC25</f>
        <v>#DIV/0!</v>
      </c>
      <c r="AO91" s="160" t="e">
        <f>AI25/AD25</f>
        <v>#DIV/0!</v>
      </c>
      <c r="AP91" s="160" t="e">
        <f>AJ25/AI25</f>
        <v>#DIV/0!</v>
      </c>
      <c r="AQ91" s="406"/>
      <c r="AR91" s="406"/>
      <c r="AU91" s="5"/>
      <c r="AV91" s="576"/>
      <c r="AW91" s="577"/>
      <c r="AX91" s="595"/>
      <c r="AY91" s="598"/>
      <c r="AZ91" s="605"/>
      <c r="BA91" s="608"/>
      <c r="BB91" s="587"/>
      <c r="BC91" s="538"/>
      <c r="BD91" s="538"/>
      <c r="BE91" s="38"/>
      <c r="BF91" s="39"/>
      <c r="BG91" s="40"/>
      <c r="BH91" s="41"/>
      <c r="BI91" s="537" t="s">
        <v>35</v>
      </c>
      <c r="BJ91" s="537" t="s">
        <v>36</v>
      </c>
      <c r="BK91" s="538"/>
      <c r="BL91" s="605"/>
      <c r="BM91" s="601"/>
      <c r="BN91" s="43"/>
      <c r="BO91" s="587"/>
      <c r="BP91" s="43"/>
      <c r="BR91" s="38"/>
      <c r="BS91" s="36" t="s">
        <v>17</v>
      </c>
      <c r="BT91" s="160" t="e">
        <f>BA25/AZ25</f>
        <v>#DIV/0!</v>
      </c>
      <c r="BU91" s="160" t="e">
        <f>(BA25-BK25-BL25)/BA25</f>
        <v>#DIV/0!</v>
      </c>
      <c r="BV91" s="160" t="e">
        <f>BK25/BA25</f>
        <v>#DIV/0!</v>
      </c>
      <c r="BW91" s="160" t="e">
        <f>BL25/BA25</f>
        <v>#DIV/0!</v>
      </c>
      <c r="BX91" s="161" t="e">
        <f>BF25/AZ25</f>
        <v>#DIV/0!</v>
      </c>
      <c r="BY91" s="160" t="e">
        <f>BF25/BA25</f>
        <v>#DIV/0!</v>
      </c>
      <c r="BZ91" s="160" t="e">
        <f>BG25/BF25</f>
        <v>#DIV/0!</v>
      </c>
      <c r="CB91" s="38"/>
      <c r="CC91" s="36" t="s">
        <v>17</v>
      </c>
      <c r="CD91" s="160" t="e">
        <f>BX25/BW25</f>
        <v>#DIV/0!</v>
      </c>
      <c r="CE91" s="160" t="e">
        <f>(BX25-CH25-CI25)/BX25</f>
        <v>#DIV/0!</v>
      </c>
      <c r="CF91" s="160" t="e">
        <f>CH25/BX25</f>
        <v>#DIV/0!</v>
      </c>
      <c r="CG91" s="160" t="e">
        <f>CI25/BX25</f>
        <v>#DIV/0!</v>
      </c>
      <c r="CH91" s="161" t="e">
        <f>CC25/BW25</f>
        <v>#DIV/0!</v>
      </c>
      <c r="CI91" s="160" t="e">
        <f>CC25/BX25</f>
        <v>#DIV/0!</v>
      </c>
      <c r="CJ91" s="160" t="e">
        <f>CD25/CC25</f>
        <v>#DIV/0!</v>
      </c>
    </row>
    <row r="92" spans="1:102">
      <c r="A92" s="5"/>
      <c r="B92" s="576"/>
      <c r="C92" s="577"/>
      <c r="D92" s="595"/>
      <c r="E92" s="598"/>
      <c r="F92" s="605"/>
      <c r="G92" s="608"/>
      <c r="H92" s="587"/>
      <c r="I92" s="538"/>
      <c r="J92" s="538"/>
      <c r="K92" s="603" t="s">
        <v>39</v>
      </c>
      <c r="L92" s="603" t="s">
        <v>40</v>
      </c>
      <c r="M92" s="44"/>
      <c r="N92" s="43"/>
      <c r="O92" s="538"/>
      <c r="P92" s="538"/>
      <c r="Q92" s="538"/>
      <c r="R92" s="605"/>
      <c r="S92" s="601"/>
      <c r="T92" s="537" t="s">
        <v>42</v>
      </c>
      <c r="U92" s="587"/>
      <c r="V92" s="537" t="s">
        <v>61</v>
      </c>
      <c r="X92" s="70"/>
      <c r="Y92" s="36" t="s">
        <v>9</v>
      </c>
      <c r="Z92" s="160" t="e">
        <f>G27/F27</f>
        <v>#DIV/0!</v>
      </c>
      <c r="AA92" s="160" t="e">
        <f>(G27-Q27-R27)/G27</f>
        <v>#DIV/0!</v>
      </c>
      <c r="AB92" s="160" t="e">
        <f>Q27/G27</f>
        <v>#DIV/0!</v>
      </c>
      <c r="AC92" s="160" t="e">
        <f>R27/G27</f>
        <v>#DIV/0!</v>
      </c>
      <c r="AD92" s="161" t="e">
        <f>L27/F27</f>
        <v>#DIV/0!</v>
      </c>
      <c r="AE92" s="160" t="e">
        <f>L27/G27</f>
        <v>#DIV/0!</v>
      </c>
      <c r="AF92" s="160" t="e">
        <f>M27/L27</f>
        <v>#DIV/0!</v>
      </c>
      <c r="AH92" s="70"/>
      <c r="AI92" s="36" t="s">
        <v>9</v>
      </c>
      <c r="AJ92" s="160" t="e">
        <f>AD27/AC27</f>
        <v>#DIV/0!</v>
      </c>
      <c r="AK92" s="160" t="e">
        <f>(AD27-AN27-AO27)/AD27</f>
        <v>#DIV/0!</v>
      </c>
      <c r="AL92" s="160" t="e">
        <f>AN27/AD27</f>
        <v>#DIV/0!</v>
      </c>
      <c r="AM92" s="160" t="e">
        <f>AO27/AD27</f>
        <v>#DIV/0!</v>
      </c>
      <c r="AN92" s="161" t="e">
        <f>AI27/AC27</f>
        <v>#DIV/0!</v>
      </c>
      <c r="AO92" s="160" t="e">
        <f>AI27/AD27</f>
        <v>#DIV/0!</v>
      </c>
      <c r="AP92" s="160" t="e">
        <f>AJ27/AI27</f>
        <v>#DIV/0!</v>
      </c>
      <c r="AQ92" s="406"/>
      <c r="AR92" s="406"/>
      <c r="AU92" s="5"/>
      <c r="AV92" s="576"/>
      <c r="AW92" s="577"/>
      <c r="AX92" s="595"/>
      <c r="AY92" s="598"/>
      <c r="AZ92" s="605"/>
      <c r="BA92" s="608"/>
      <c r="BB92" s="587"/>
      <c r="BC92" s="538"/>
      <c r="BD92" s="538"/>
      <c r="BE92" s="603" t="s">
        <v>39</v>
      </c>
      <c r="BF92" s="603" t="s">
        <v>40</v>
      </c>
      <c r="BG92" s="44"/>
      <c r="BH92" s="43"/>
      <c r="BI92" s="538"/>
      <c r="BJ92" s="538"/>
      <c r="BK92" s="538"/>
      <c r="BL92" s="605"/>
      <c r="BM92" s="601"/>
      <c r="BN92" s="537" t="s">
        <v>42</v>
      </c>
      <c r="BO92" s="587"/>
      <c r="BP92" s="537" t="s">
        <v>61</v>
      </c>
      <c r="BR92" s="70"/>
      <c r="BS92" s="36" t="s">
        <v>9</v>
      </c>
      <c r="BT92" s="160" t="e">
        <f>BA27/AZ27</f>
        <v>#DIV/0!</v>
      </c>
      <c r="BU92" s="160" t="e">
        <f>(BA27-BK27-BL27)/BA27</f>
        <v>#DIV/0!</v>
      </c>
      <c r="BV92" s="160" t="e">
        <f>BK27/BA27</f>
        <v>#DIV/0!</v>
      </c>
      <c r="BW92" s="160" t="e">
        <f>BL27/BA27</f>
        <v>#DIV/0!</v>
      </c>
      <c r="BX92" s="161" t="e">
        <f>BF27/AZ27</f>
        <v>#DIV/0!</v>
      </c>
      <c r="BY92" s="160" t="e">
        <f>BF27/BA27</f>
        <v>#DIV/0!</v>
      </c>
      <c r="BZ92" s="160" t="e">
        <f>BG27/BF27</f>
        <v>#DIV/0!</v>
      </c>
      <c r="CB92" s="70"/>
      <c r="CC92" s="36" t="s">
        <v>9</v>
      </c>
      <c r="CD92" s="160" t="e">
        <f>BX27/BW27</f>
        <v>#DIV/0!</v>
      </c>
      <c r="CE92" s="160" t="e">
        <f>(BX27-CH27-CI27)/BX27</f>
        <v>#DIV/0!</v>
      </c>
      <c r="CF92" s="160" t="e">
        <f>CH27/BX27</f>
        <v>#DIV/0!</v>
      </c>
      <c r="CG92" s="160" t="e">
        <f>CI27/BX27</f>
        <v>#DIV/0!</v>
      </c>
      <c r="CH92" s="161" t="e">
        <f>CC27/BW27</f>
        <v>#DIV/0!</v>
      </c>
      <c r="CI92" s="160" t="e">
        <f>CC27/BX27</f>
        <v>#DIV/0!</v>
      </c>
      <c r="CJ92" s="160" t="e">
        <f>CD27/CC27</f>
        <v>#DIV/0!</v>
      </c>
    </row>
    <row r="93" spans="1:102">
      <c r="A93" s="5"/>
      <c r="B93" s="576"/>
      <c r="C93" s="577"/>
      <c r="D93" s="595"/>
      <c r="E93" s="598"/>
      <c r="F93" s="605"/>
      <c r="G93" s="608"/>
      <c r="H93" s="587"/>
      <c r="I93" s="538"/>
      <c r="J93" s="538"/>
      <c r="K93" s="603"/>
      <c r="L93" s="603"/>
      <c r="M93" s="18" t="s">
        <v>43</v>
      </c>
      <c r="N93" s="316" t="s">
        <v>44</v>
      </c>
      <c r="O93" s="538"/>
      <c r="P93" s="538"/>
      <c r="Q93" s="538"/>
      <c r="R93" s="605"/>
      <c r="S93" s="601"/>
      <c r="T93" s="538"/>
      <c r="U93" s="587"/>
      <c r="V93" s="538"/>
      <c r="X93" s="36" t="s">
        <v>7</v>
      </c>
      <c r="Y93" s="36" t="s">
        <v>16</v>
      </c>
      <c r="Z93" s="160" t="e">
        <f>G29/F29</f>
        <v>#DIV/0!</v>
      </c>
      <c r="AA93" s="160" t="e">
        <f>(G29-Q29-R29)/G29</f>
        <v>#DIV/0!</v>
      </c>
      <c r="AB93" s="160" t="e">
        <f>Q29/G29</f>
        <v>#DIV/0!</v>
      </c>
      <c r="AC93" s="160" t="e">
        <f>R29/G29</f>
        <v>#DIV/0!</v>
      </c>
      <c r="AD93" s="161" t="e">
        <f>L29/F29</f>
        <v>#DIV/0!</v>
      </c>
      <c r="AE93" s="160" t="e">
        <f>L29/G29</f>
        <v>#DIV/0!</v>
      </c>
      <c r="AF93" s="160" t="e">
        <f>M29/L29</f>
        <v>#DIV/0!</v>
      </c>
      <c r="AH93" s="36" t="s">
        <v>7</v>
      </c>
      <c r="AI93" s="36" t="s">
        <v>16</v>
      </c>
      <c r="AJ93" s="160" t="e">
        <f>AD29/AC29</f>
        <v>#DIV/0!</v>
      </c>
      <c r="AK93" s="160" t="e">
        <f>(AD29-AN29-AO29)/AD29</f>
        <v>#DIV/0!</v>
      </c>
      <c r="AL93" s="160" t="e">
        <f>AN29/AD29</f>
        <v>#DIV/0!</v>
      </c>
      <c r="AM93" s="160" t="e">
        <f>AO29/AD29</f>
        <v>#DIV/0!</v>
      </c>
      <c r="AN93" s="161" t="e">
        <f>AI29/AC29</f>
        <v>#DIV/0!</v>
      </c>
      <c r="AO93" s="160" t="e">
        <f>AI29/AD29</f>
        <v>#DIV/0!</v>
      </c>
      <c r="AP93" s="160" t="e">
        <f>AJ29/AI29</f>
        <v>#DIV/0!</v>
      </c>
      <c r="AQ93" s="406"/>
      <c r="AR93" s="406"/>
      <c r="AU93" s="5"/>
      <c r="AV93" s="576"/>
      <c r="AW93" s="577"/>
      <c r="AX93" s="595"/>
      <c r="AY93" s="598"/>
      <c r="AZ93" s="605"/>
      <c r="BA93" s="608"/>
      <c r="BB93" s="587"/>
      <c r="BC93" s="538"/>
      <c r="BD93" s="538"/>
      <c r="BE93" s="603"/>
      <c r="BF93" s="603"/>
      <c r="BG93" s="18" t="s">
        <v>43</v>
      </c>
      <c r="BH93" s="316" t="s">
        <v>44</v>
      </c>
      <c r="BI93" s="538"/>
      <c r="BJ93" s="538"/>
      <c r="BK93" s="538"/>
      <c r="BL93" s="605"/>
      <c r="BM93" s="601"/>
      <c r="BN93" s="538"/>
      <c r="BO93" s="587"/>
      <c r="BP93" s="538"/>
      <c r="BR93" s="36" t="s">
        <v>7</v>
      </c>
      <c r="BS93" s="36" t="s">
        <v>16</v>
      </c>
      <c r="BT93" s="160" t="e">
        <f>BA29/AZ29</f>
        <v>#DIV/0!</v>
      </c>
      <c r="BU93" s="160" t="e">
        <f>(BA29-BK29-BL29)/BA29</f>
        <v>#DIV/0!</v>
      </c>
      <c r="BV93" s="160" t="e">
        <f>BK29/BA29</f>
        <v>#DIV/0!</v>
      </c>
      <c r="BW93" s="160" t="e">
        <f>BL29/BA29</f>
        <v>#DIV/0!</v>
      </c>
      <c r="BX93" s="161" t="e">
        <f>BF29/AZ29</f>
        <v>#DIV/0!</v>
      </c>
      <c r="BY93" s="160" t="e">
        <f>BF29/BA29</f>
        <v>#DIV/0!</v>
      </c>
      <c r="BZ93" s="160" t="e">
        <f>BG29/BF29</f>
        <v>#DIV/0!</v>
      </c>
      <c r="CB93" s="36" t="s">
        <v>7</v>
      </c>
      <c r="CC93" s="36" t="s">
        <v>16</v>
      </c>
      <c r="CD93" s="160" t="e">
        <f>BX29/BW29</f>
        <v>#DIV/0!</v>
      </c>
      <c r="CE93" s="160" t="e">
        <f>(BX29-CH29-CI29)/BX29</f>
        <v>#DIV/0!</v>
      </c>
      <c r="CF93" s="160" t="e">
        <f>CH29/BX29</f>
        <v>#DIV/0!</v>
      </c>
      <c r="CG93" s="160" t="e">
        <f>CI29/BX29</f>
        <v>#DIV/0!</v>
      </c>
      <c r="CH93" s="161" t="e">
        <f>CC29/BW29</f>
        <v>#DIV/0!</v>
      </c>
      <c r="CI93" s="160" t="e">
        <f>CC29/BX29</f>
        <v>#DIV/0!</v>
      </c>
      <c r="CJ93" s="160" t="e">
        <f>CD29/CC29</f>
        <v>#DIV/0!</v>
      </c>
    </row>
    <row r="94" spans="1:102">
      <c r="A94" s="5"/>
      <c r="B94" s="576"/>
      <c r="C94" s="577"/>
      <c r="D94" s="595"/>
      <c r="E94" s="598"/>
      <c r="F94" s="605"/>
      <c r="G94" s="608"/>
      <c r="H94" s="587"/>
      <c r="I94" s="538"/>
      <c r="J94" s="538"/>
      <c r="K94" s="324"/>
      <c r="L94" s="603"/>
      <c r="M94" s="18" t="s">
        <v>45</v>
      </c>
      <c r="N94" s="325" t="s">
        <v>46</v>
      </c>
      <c r="O94" s="538"/>
      <c r="P94" s="538"/>
      <c r="Q94" s="538"/>
      <c r="R94" s="605"/>
      <c r="S94" s="601"/>
      <c r="T94" s="538"/>
      <c r="U94" s="587"/>
      <c r="V94" s="538"/>
      <c r="X94" s="38"/>
      <c r="Y94" s="36" t="s">
        <v>17</v>
      </c>
      <c r="Z94" s="160" t="e">
        <f>G31/F31</f>
        <v>#DIV/0!</v>
      </c>
      <c r="AA94" s="160" t="e">
        <f>(G31-Q31-R31)/G31</f>
        <v>#DIV/0!</v>
      </c>
      <c r="AB94" s="160" t="e">
        <f>Q31/G31</f>
        <v>#DIV/0!</v>
      </c>
      <c r="AC94" s="160" t="e">
        <f>R31/G31</f>
        <v>#DIV/0!</v>
      </c>
      <c r="AD94" s="161" t="e">
        <f>L31/F31</f>
        <v>#DIV/0!</v>
      </c>
      <c r="AE94" s="160" t="e">
        <f>L31/G31</f>
        <v>#DIV/0!</v>
      </c>
      <c r="AF94" s="160" t="e">
        <f>M31/L31</f>
        <v>#DIV/0!</v>
      </c>
      <c r="AH94" s="38"/>
      <c r="AI94" s="36" t="s">
        <v>17</v>
      </c>
      <c r="AJ94" s="160" t="e">
        <f>AD31/AC31</f>
        <v>#DIV/0!</v>
      </c>
      <c r="AK94" s="160" t="e">
        <f>(AD31-AN31-AO31)/AD31</f>
        <v>#DIV/0!</v>
      </c>
      <c r="AL94" s="160" t="e">
        <f>AN31/AD31</f>
        <v>#DIV/0!</v>
      </c>
      <c r="AM94" s="160" t="e">
        <f>AO31/AD31</f>
        <v>#DIV/0!</v>
      </c>
      <c r="AN94" s="161" t="e">
        <f>AI31/AC31</f>
        <v>#DIV/0!</v>
      </c>
      <c r="AO94" s="160" t="e">
        <f>AI31/AD31</f>
        <v>#DIV/0!</v>
      </c>
      <c r="AP94" s="160" t="e">
        <f>AJ31/AI31</f>
        <v>#DIV/0!</v>
      </c>
      <c r="AQ94" s="406"/>
      <c r="AR94" s="406"/>
      <c r="AU94" s="5"/>
      <c r="AV94" s="576"/>
      <c r="AW94" s="577"/>
      <c r="AX94" s="595"/>
      <c r="AY94" s="598"/>
      <c r="AZ94" s="605"/>
      <c r="BA94" s="608"/>
      <c r="BB94" s="587"/>
      <c r="BC94" s="538"/>
      <c r="BD94" s="538"/>
      <c r="BE94" s="324"/>
      <c r="BF94" s="603"/>
      <c r="BG94" s="18" t="s">
        <v>45</v>
      </c>
      <c r="BH94" s="325" t="s">
        <v>46</v>
      </c>
      <c r="BI94" s="538"/>
      <c r="BJ94" s="538"/>
      <c r="BK94" s="538"/>
      <c r="BL94" s="605"/>
      <c r="BM94" s="601"/>
      <c r="BN94" s="538"/>
      <c r="BO94" s="587"/>
      <c r="BP94" s="538"/>
      <c r="BR94" s="38"/>
      <c r="BS94" s="36" t="s">
        <v>17</v>
      </c>
      <c r="BT94" s="160" t="e">
        <f>BA31/AZ31</f>
        <v>#DIV/0!</v>
      </c>
      <c r="BU94" s="160" t="e">
        <f>(BA31-BK31-BL31)/BA31</f>
        <v>#DIV/0!</v>
      </c>
      <c r="BV94" s="160" t="e">
        <f>BK31/BA31</f>
        <v>#DIV/0!</v>
      </c>
      <c r="BW94" s="160" t="e">
        <f>BL31/BA31</f>
        <v>#DIV/0!</v>
      </c>
      <c r="BX94" s="161" t="e">
        <f>BF31/AZ31</f>
        <v>#DIV/0!</v>
      </c>
      <c r="BY94" s="160" t="e">
        <f>BF31/BA31</f>
        <v>#DIV/0!</v>
      </c>
      <c r="BZ94" s="160" t="e">
        <f>BG31/BF31</f>
        <v>#DIV/0!</v>
      </c>
      <c r="CB94" s="38"/>
      <c r="CC94" s="36" t="s">
        <v>17</v>
      </c>
      <c r="CD94" s="160" t="e">
        <f>BX31/BW31</f>
        <v>#DIV/0!</v>
      </c>
      <c r="CE94" s="160" t="e">
        <f>(BX31-CH31-CI31)/BX31</f>
        <v>#DIV/0!</v>
      </c>
      <c r="CF94" s="160" t="e">
        <f>CH31/BX31</f>
        <v>#DIV/0!</v>
      </c>
      <c r="CG94" s="160" t="e">
        <f>CI31/BX31</f>
        <v>#DIV/0!</v>
      </c>
      <c r="CH94" s="161" t="e">
        <f>CC31/BW31</f>
        <v>#DIV/0!</v>
      </c>
      <c r="CI94" s="160" t="e">
        <f>CC31/BX31</f>
        <v>#DIV/0!</v>
      </c>
      <c r="CJ94" s="160" t="e">
        <f>CD31/CC31</f>
        <v>#DIV/0!</v>
      </c>
    </row>
    <row r="95" spans="1:102">
      <c r="A95" s="5"/>
      <c r="B95" s="576"/>
      <c r="C95" s="577"/>
      <c r="D95" s="595"/>
      <c r="E95" s="598"/>
      <c r="F95" s="605"/>
      <c r="G95" s="608"/>
      <c r="H95" s="587"/>
      <c r="I95" s="538"/>
      <c r="J95" s="538"/>
      <c r="K95" s="324"/>
      <c r="L95" s="603"/>
      <c r="M95" s="18" t="s">
        <v>44</v>
      </c>
      <c r="N95" s="325" t="s">
        <v>47</v>
      </c>
      <c r="O95" s="538"/>
      <c r="P95" s="538"/>
      <c r="Q95" s="538"/>
      <c r="R95" s="605"/>
      <c r="S95" s="601"/>
      <c r="T95" s="538"/>
      <c r="U95" s="587"/>
      <c r="V95" s="538"/>
      <c r="X95" s="70"/>
      <c r="Y95" s="36" t="s">
        <v>9</v>
      </c>
      <c r="Z95" s="160" t="e">
        <f>G33/F33</f>
        <v>#DIV/0!</v>
      </c>
      <c r="AA95" s="160" t="e">
        <f>(G33-Q33-R33)/G33</f>
        <v>#DIV/0!</v>
      </c>
      <c r="AB95" s="160" t="e">
        <f>Q33/G33</f>
        <v>#DIV/0!</v>
      </c>
      <c r="AC95" s="160" t="e">
        <f>R33/G33</f>
        <v>#DIV/0!</v>
      </c>
      <c r="AD95" s="161" t="e">
        <f>L33/F33</f>
        <v>#DIV/0!</v>
      </c>
      <c r="AE95" s="160" t="e">
        <f>L33/G33</f>
        <v>#DIV/0!</v>
      </c>
      <c r="AF95" s="160" t="e">
        <f>M33/L33</f>
        <v>#DIV/0!</v>
      </c>
      <c r="AH95" s="70"/>
      <c r="AI95" s="36" t="s">
        <v>9</v>
      </c>
      <c r="AJ95" s="160" t="e">
        <f>AD33/AC33</f>
        <v>#DIV/0!</v>
      </c>
      <c r="AK95" s="160" t="e">
        <f>(AD33-AN33-AO33)/AD33</f>
        <v>#DIV/0!</v>
      </c>
      <c r="AL95" s="160" t="e">
        <f>AN33/AD33</f>
        <v>#DIV/0!</v>
      </c>
      <c r="AM95" s="160" t="e">
        <f>AO33/AD33</f>
        <v>#DIV/0!</v>
      </c>
      <c r="AN95" s="161" t="e">
        <f>AI33/AC33</f>
        <v>#DIV/0!</v>
      </c>
      <c r="AO95" s="160" t="e">
        <f>AI33/AD33</f>
        <v>#DIV/0!</v>
      </c>
      <c r="AP95" s="160" t="e">
        <f>AJ33/AI33</f>
        <v>#DIV/0!</v>
      </c>
      <c r="AQ95" s="406"/>
      <c r="AR95" s="406"/>
      <c r="AU95" s="5"/>
      <c r="AV95" s="576"/>
      <c r="AW95" s="577"/>
      <c r="AX95" s="595"/>
      <c r="AY95" s="598"/>
      <c r="AZ95" s="605"/>
      <c r="BA95" s="608"/>
      <c r="BB95" s="587"/>
      <c r="BC95" s="538"/>
      <c r="BD95" s="538"/>
      <c r="BE95" s="324"/>
      <c r="BF95" s="603"/>
      <c r="BG95" s="18" t="s">
        <v>44</v>
      </c>
      <c r="BH95" s="325" t="s">
        <v>47</v>
      </c>
      <c r="BI95" s="538"/>
      <c r="BJ95" s="538"/>
      <c r="BK95" s="538"/>
      <c r="BL95" s="605"/>
      <c r="BM95" s="601"/>
      <c r="BN95" s="538"/>
      <c r="BO95" s="587"/>
      <c r="BP95" s="538"/>
      <c r="BR95" s="70"/>
      <c r="BS95" s="36" t="s">
        <v>9</v>
      </c>
      <c r="BT95" s="160" t="e">
        <f>BA33/AZ33</f>
        <v>#DIV/0!</v>
      </c>
      <c r="BU95" s="160" t="e">
        <f>(BA33-BK33-BL33)/BA33</f>
        <v>#DIV/0!</v>
      </c>
      <c r="BV95" s="160" t="e">
        <f>BK33/BA33</f>
        <v>#DIV/0!</v>
      </c>
      <c r="BW95" s="160" t="e">
        <f>BL33/BA33</f>
        <v>#DIV/0!</v>
      </c>
      <c r="BX95" s="161" t="e">
        <f>BF33/AZ33</f>
        <v>#DIV/0!</v>
      </c>
      <c r="BY95" s="160" t="e">
        <f>BF33/BA33</f>
        <v>#DIV/0!</v>
      </c>
      <c r="BZ95" s="160" t="e">
        <f>BG33/BF33</f>
        <v>#DIV/0!</v>
      </c>
      <c r="CB95" s="70"/>
      <c r="CC95" s="36" t="s">
        <v>9</v>
      </c>
      <c r="CD95" s="160" t="e">
        <f>BX33/BW33</f>
        <v>#DIV/0!</v>
      </c>
      <c r="CE95" s="160" t="e">
        <f>(BX33-CH33-CI33)/BX33</f>
        <v>#DIV/0!</v>
      </c>
      <c r="CF95" s="160" t="e">
        <f>CH33/BX33</f>
        <v>#DIV/0!</v>
      </c>
      <c r="CG95" s="160" t="e">
        <f>CI33/BX33</f>
        <v>#DIV/0!</v>
      </c>
      <c r="CH95" s="161" t="e">
        <f>CC33/BW33</f>
        <v>#DIV/0!</v>
      </c>
      <c r="CI95" s="160" t="e">
        <f>CC33/BX33</f>
        <v>#DIV/0!</v>
      </c>
      <c r="CJ95" s="160" t="e">
        <f>CD33/CC33</f>
        <v>#DIV/0!</v>
      </c>
    </row>
    <row r="96" spans="1:102">
      <c r="A96" s="5"/>
      <c r="B96" s="576"/>
      <c r="C96" s="577"/>
      <c r="D96" s="595"/>
      <c r="E96" s="598"/>
      <c r="F96" s="605"/>
      <c r="G96" s="608"/>
      <c r="H96" s="587"/>
      <c r="I96" s="538"/>
      <c r="J96" s="538"/>
      <c r="K96" s="324"/>
      <c r="L96" s="42"/>
      <c r="M96" s="18"/>
      <c r="N96" s="325"/>
      <c r="O96" s="325"/>
      <c r="P96" s="325"/>
      <c r="Q96" s="325"/>
      <c r="R96" s="321"/>
      <c r="S96" s="601"/>
      <c r="T96" s="538"/>
      <c r="U96" s="587"/>
      <c r="V96" s="538"/>
      <c r="X96" s="36" t="s">
        <v>2</v>
      </c>
      <c r="Y96" s="36" t="s">
        <v>16</v>
      </c>
      <c r="Z96" s="160" t="e">
        <f>G35/F35</f>
        <v>#DIV/0!</v>
      </c>
      <c r="AA96" s="160" t="e">
        <f>(G35-Q35-R35)/G35</f>
        <v>#DIV/0!</v>
      </c>
      <c r="AB96" s="160" t="e">
        <f>Q35/G35</f>
        <v>#DIV/0!</v>
      </c>
      <c r="AC96" s="160" t="e">
        <f>R35/G35</f>
        <v>#DIV/0!</v>
      </c>
      <c r="AD96" s="161" t="e">
        <f>L35/F35</f>
        <v>#DIV/0!</v>
      </c>
      <c r="AE96" s="160" t="e">
        <f>L35/G35</f>
        <v>#DIV/0!</v>
      </c>
      <c r="AF96" s="160" t="e">
        <f>M35/L35</f>
        <v>#DIV/0!</v>
      </c>
      <c r="AH96" s="36" t="s">
        <v>2</v>
      </c>
      <c r="AI96" s="36" t="s">
        <v>16</v>
      </c>
      <c r="AJ96" s="160" t="e">
        <f>AD35/AC35</f>
        <v>#DIV/0!</v>
      </c>
      <c r="AK96" s="160" t="e">
        <f>(AD35-AN35-AO35)/AD35</f>
        <v>#DIV/0!</v>
      </c>
      <c r="AL96" s="160" t="e">
        <f>AN35/AD35</f>
        <v>#DIV/0!</v>
      </c>
      <c r="AM96" s="160" t="e">
        <f>AO35/AD35</f>
        <v>#DIV/0!</v>
      </c>
      <c r="AN96" s="161" t="e">
        <f>AI35/AC35</f>
        <v>#DIV/0!</v>
      </c>
      <c r="AO96" s="160" t="e">
        <f>AI35/AD35</f>
        <v>#DIV/0!</v>
      </c>
      <c r="AP96" s="160" t="e">
        <f>AJ35/AI35</f>
        <v>#DIV/0!</v>
      </c>
      <c r="AQ96" s="406"/>
      <c r="AR96" s="406"/>
      <c r="AU96" s="5"/>
      <c r="AV96" s="576"/>
      <c r="AW96" s="577"/>
      <c r="AX96" s="595"/>
      <c r="AY96" s="598"/>
      <c r="AZ96" s="605"/>
      <c r="BA96" s="608"/>
      <c r="BB96" s="587"/>
      <c r="BC96" s="538"/>
      <c r="BD96" s="538"/>
      <c r="BE96" s="324"/>
      <c r="BF96" s="42"/>
      <c r="BG96" s="18"/>
      <c r="BH96" s="325"/>
      <c r="BI96" s="325"/>
      <c r="BJ96" s="325"/>
      <c r="BK96" s="325"/>
      <c r="BL96" s="321"/>
      <c r="BM96" s="601"/>
      <c r="BN96" s="538"/>
      <c r="BO96" s="587"/>
      <c r="BP96" s="538"/>
      <c r="BR96" s="36" t="s">
        <v>2</v>
      </c>
      <c r="BS96" s="36" t="s">
        <v>16</v>
      </c>
      <c r="BT96" s="160" t="e">
        <f>BA35/AZ35</f>
        <v>#DIV/0!</v>
      </c>
      <c r="BU96" s="160" t="e">
        <f>(BA35-BK35-BL35)/BA35</f>
        <v>#DIV/0!</v>
      </c>
      <c r="BV96" s="160" t="e">
        <f>BK35/BA35</f>
        <v>#DIV/0!</v>
      </c>
      <c r="BW96" s="160" t="e">
        <f>BL35/BA35</f>
        <v>#DIV/0!</v>
      </c>
      <c r="BX96" s="161" t="e">
        <f>BF35/AZ35</f>
        <v>#DIV/0!</v>
      </c>
      <c r="BY96" s="160" t="e">
        <f>BF35/BA35</f>
        <v>#DIV/0!</v>
      </c>
      <c r="BZ96" s="160" t="e">
        <f>BG35/BF35</f>
        <v>#DIV/0!</v>
      </c>
      <c r="CB96" s="36" t="s">
        <v>2</v>
      </c>
      <c r="CC96" s="36" t="s">
        <v>16</v>
      </c>
      <c r="CD96" s="160" t="e">
        <f>BX35/BW35</f>
        <v>#DIV/0!</v>
      </c>
      <c r="CE96" s="160" t="e">
        <f>(BX35-CH35-CI35)/BX35</f>
        <v>#DIV/0!</v>
      </c>
      <c r="CF96" s="160" t="e">
        <f>CH35/BX35</f>
        <v>#DIV/0!</v>
      </c>
      <c r="CG96" s="160" t="e">
        <f>CI35/BX35</f>
        <v>#DIV/0!</v>
      </c>
      <c r="CH96" s="161" t="e">
        <f>CC35/BW35</f>
        <v>#DIV/0!</v>
      </c>
      <c r="CI96" s="160" t="e">
        <f>CC35/BX35</f>
        <v>#DIV/0!</v>
      </c>
      <c r="CJ96" s="160" t="e">
        <f>CD35/CC35</f>
        <v>#DIV/0!</v>
      </c>
    </row>
    <row r="97" spans="1:88">
      <c r="A97" s="21"/>
      <c r="B97" s="518"/>
      <c r="C97" s="578"/>
      <c r="D97" s="596"/>
      <c r="E97" s="599"/>
      <c r="F97" s="606"/>
      <c r="G97" s="609"/>
      <c r="H97" s="541"/>
      <c r="I97" s="539"/>
      <c r="J97" s="539"/>
      <c r="K97" s="56"/>
      <c r="L97" s="56"/>
      <c r="M97" s="56"/>
      <c r="N97" s="56"/>
      <c r="O97" s="56"/>
      <c r="P97" s="56"/>
      <c r="Q97" s="56"/>
      <c r="R97" s="55"/>
      <c r="S97" s="602"/>
      <c r="T97" s="539"/>
      <c r="U97" s="56"/>
      <c r="V97" s="539"/>
      <c r="X97" s="38"/>
      <c r="Y97" s="36" t="s">
        <v>17</v>
      </c>
      <c r="Z97" s="160" t="e">
        <f>G37/F37</f>
        <v>#DIV/0!</v>
      </c>
      <c r="AA97" s="160" t="e">
        <f>(G37-Q37-R37)/G37</f>
        <v>#DIV/0!</v>
      </c>
      <c r="AB97" s="160" t="e">
        <f>Q37/G37</f>
        <v>#DIV/0!</v>
      </c>
      <c r="AC97" s="160" t="e">
        <f>R37/G37</f>
        <v>#DIV/0!</v>
      </c>
      <c r="AD97" s="161" t="e">
        <f>L37/F37</f>
        <v>#DIV/0!</v>
      </c>
      <c r="AE97" s="160" t="e">
        <f>L37/G37</f>
        <v>#DIV/0!</v>
      </c>
      <c r="AF97" s="160" t="e">
        <f>M37/L37</f>
        <v>#DIV/0!</v>
      </c>
      <c r="AH97" s="38"/>
      <c r="AI97" s="36" t="s">
        <v>17</v>
      </c>
      <c r="AJ97" s="160" t="e">
        <f>AD37/AC37</f>
        <v>#DIV/0!</v>
      </c>
      <c r="AK97" s="160" t="e">
        <f>(AD37-AN37-AO37)/AD37</f>
        <v>#DIV/0!</v>
      </c>
      <c r="AL97" s="160" t="e">
        <f>AN37/AD37</f>
        <v>#DIV/0!</v>
      </c>
      <c r="AM97" s="160" t="e">
        <f>AO37/AD37</f>
        <v>#DIV/0!</v>
      </c>
      <c r="AN97" s="161" t="e">
        <f>AI37/AC37</f>
        <v>#DIV/0!</v>
      </c>
      <c r="AO97" s="160" t="e">
        <f>AI37/AD37</f>
        <v>#DIV/0!</v>
      </c>
      <c r="AP97" s="160" t="e">
        <f>AJ37/AI37</f>
        <v>#DIV/0!</v>
      </c>
      <c r="AQ97" s="406"/>
      <c r="AR97" s="406"/>
      <c r="AU97" s="21"/>
      <c r="AV97" s="518"/>
      <c r="AW97" s="578"/>
      <c r="AX97" s="596"/>
      <c r="AY97" s="599"/>
      <c r="AZ97" s="606"/>
      <c r="BA97" s="609"/>
      <c r="BB97" s="541"/>
      <c r="BC97" s="539"/>
      <c r="BD97" s="539"/>
      <c r="BE97" s="56"/>
      <c r="BF97" s="56"/>
      <c r="BG97" s="56"/>
      <c r="BH97" s="56"/>
      <c r="BI97" s="56"/>
      <c r="BJ97" s="56"/>
      <c r="BK97" s="56"/>
      <c r="BL97" s="55"/>
      <c r="BM97" s="602"/>
      <c r="BN97" s="539"/>
      <c r="BO97" s="56"/>
      <c r="BP97" s="539"/>
      <c r="BR97" s="38"/>
      <c r="BS97" s="36" t="s">
        <v>17</v>
      </c>
      <c r="BT97" s="160" t="e">
        <f>BA37/AZ37</f>
        <v>#DIV/0!</v>
      </c>
      <c r="BU97" s="160" t="e">
        <f>(BA37-BK37-BL37)/BA37</f>
        <v>#DIV/0!</v>
      </c>
      <c r="BV97" s="160" t="e">
        <f>BK37/BA37</f>
        <v>#DIV/0!</v>
      </c>
      <c r="BW97" s="160" t="e">
        <f>BL37/BA37</f>
        <v>#DIV/0!</v>
      </c>
      <c r="BX97" s="161" t="e">
        <f>BF37/AZ37</f>
        <v>#DIV/0!</v>
      </c>
      <c r="BY97" s="160" t="e">
        <f>BF37/BA37</f>
        <v>#DIV/0!</v>
      </c>
      <c r="BZ97" s="160" t="e">
        <f>BG37/BF37</f>
        <v>#DIV/0!</v>
      </c>
      <c r="CB97" s="38"/>
      <c r="CC97" s="36" t="s">
        <v>17</v>
      </c>
      <c r="CD97" s="160" t="e">
        <f>BX37/BW37</f>
        <v>#DIV/0!</v>
      </c>
      <c r="CE97" s="160" t="e">
        <f>(BX37-CH37-CI37)/BX37</f>
        <v>#DIV/0!</v>
      </c>
      <c r="CF97" s="160" t="e">
        <f>CH37/BX37</f>
        <v>#DIV/0!</v>
      </c>
      <c r="CG97" s="160" t="e">
        <f>CI37/BX37</f>
        <v>#DIV/0!</v>
      </c>
      <c r="CH97" s="161" t="e">
        <f>CC37/BW37</f>
        <v>#DIV/0!</v>
      </c>
      <c r="CI97" s="160" t="e">
        <f>CC37/BX37</f>
        <v>#DIV/0!</v>
      </c>
      <c r="CJ97" s="160" t="e">
        <f>CD37/CC37</f>
        <v>#DIV/0!</v>
      </c>
    </row>
    <row r="98" spans="1:88">
      <c r="A98" s="36" t="s">
        <v>15</v>
      </c>
      <c r="B98" s="44" t="s">
        <v>16</v>
      </c>
      <c r="C98" s="86"/>
      <c r="D98" s="182"/>
      <c r="E98" s="183"/>
      <c r="F98" s="163">
        <f>F23+AC23</f>
        <v>0</v>
      </c>
      <c r="G98" s="164">
        <f t="shared" ref="G98:V98" si="58">G23+AD23</f>
        <v>0</v>
      </c>
      <c r="H98" s="60">
        <f t="shared" si="58"/>
        <v>0</v>
      </c>
      <c r="I98" s="60">
        <f t="shared" si="58"/>
        <v>0</v>
      </c>
      <c r="J98" s="60">
        <f t="shared" si="58"/>
        <v>0</v>
      </c>
      <c r="K98" s="60">
        <f t="shared" si="58"/>
        <v>0</v>
      </c>
      <c r="L98" s="60">
        <f t="shared" si="58"/>
        <v>0</v>
      </c>
      <c r="M98" s="60">
        <f t="shared" si="58"/>
        <v>0</v>
      </c>
      <c r="N98" s="60">
        <f t="shared" si="58"/>
        <v>0</v>
      </c>
      <c r="O98" s="60">
        <f t="shared" si="58"/>
        <v>0</v>
      </c>
      <c r="P98" s="60">
        <f t="shared" si="58"/>
        <v>0</v>
      </c>
      <c r="Q98" s="60">
        <f t="shared" si="58"/>
        <v>0</v>
      </c>
      <c r="R98" s="163">
        <f t="shared" si="58"/>
        <v>0</v>
      </c>
      <c r="S98" s="164">
        <f t="shared" si="58"/>
        <v>0</v>
      </c>
      <c r="T98" s="60">
        <f t="shared" si="58"/>
        <v>0</v>
      </c>
      <c r="U98" s="60">
        <f t="shared" si="58"/>
        <v>0</v>
      </c>
      <c r="V98" s="60">
        <f t="shared" si="58"/>
        <v>0</v>
      </c>
      <c r="X98" s="70"/>
      <c r="Y98" s="36" t="s">
        <v>9</v>
      </c>
      <c r="Z98" s="160" t="e">
        <f>G39/F39</f>
        <v>#DIV/0!</v>
      </c>
      <c r="AA98" s="160" t="e">
        <f>(G39-Q39-R39)/G39</f>
        <v>#DIV/0!</v>
      </c>
      <c r="AB98" s="160" t="e">
        <f>Q39/G39</f>
        <v>#DIV/0!</v>
      </c>
      <c r="AC98" s="160" t="e">
        <f>R39/G39</f>
        <v>#DIV/0!</v>
      </c>
      <c r="AD98" s="161" t="e">
        <f>L39/F39</f>
        <v>#DIV/0!</v>
      </c>
      <c r="AE98" s="160" t="e">
        <f>L39/G39</f>
        <v>#DIV/0!</v>
      </c>
      <c r="AF98" s="160" t="e">
        <f>M39/L39</f>
        <v>#DIV/0!</v>
      </c>
      <c r="AH98" s="70"/>
      <c r="AI98" s="36" t="s">
        <v>9</v>
      </c>
      <c r="AJ98" s="160" t="e">
        <f>AD39/AC39</f>
        <v>#DIV/0!</v>
      </c>
      <c r="AK98" s="160" t="e">
        <f>(AD39-AN39-AO39)/AD39</f>
        <v>#DIV/0!</v>
      </c>
      <c r="AL98" s="160" t="e">
        <f>AN39/AD39</f>
        <v>#DIV/0!</v>
      </c>
      <c r="AM98" s="160" t="e">
        <f>AO39/AD39</f>
        <v>#DIV/0!</v>
      </c>
      <c r="AN98" s="161" t="e">
        <f>AI39/AC39</f>
        <v>#DIV/0!</v>
      </c>
      <c r="AO98" s="160" t="e">
        <f>AI39/AD39</f>
        <v>#DIV/0!</v>
      </c>
      <c r="AP98" s="160" t="e">
        <f>AJ39/AI39</f>
        <v>#DIV/0!</v>
      </c>
      <c r="AQ98" s="406"/>
      <c r="AR98" s="406"/>
      <c r="AU98" s="36" t="s">
        <v>15</v>
      </c>
      <c r="AV98" s="44" t="s">
        <v>16</v>
      </c>
      <c r="AW98" s="86"/>
      <c r="AX98" s="174"/>
      <c r="AY98" s="175"/>
      <c r="AZ98" s="163">
        <f t="shared" ref="AZ98:BP98" si="59">AZ23+BW23</f>
        <v>0</v>
      </c>
      <c r="BA98" s="165">
        <f t="shared" si="59"/>
        <v>0</v>
      </c>
      <c r="BB98" s="60">
        <f t="shared" si="59"/>
        <v>0</v>
      </c>
      <c r="BC98" s="60">
        <f t="shared" si="59"/>
        <v>0</v>
      </c>
      <c r="BD98" s="60">
        <f t="shared" si="59"/>
        <v>0</v>
      </c>
      <c r="BE98" s="60">
        <f t="shared" si="59"/>
        <v>0</v>
      </c>
      <c r="BF98" s="60">
        <f t="shared" si="59"/>
        <v>0</v>
      </c>
      <c r="BG98" s="60">
        <f t="shared" si="59"/>
        <v>0</v>
      </c>
      <c r="BH98" s="60">
        <f t="shared" si="59"/>
        <v>0</v>
      </c>
      <c r="BI98" s="60">
        <f t="shared" si="59"/>
        <v>0</v>
      </c>
      <c r="BJ98" s="60">
        <f t="shared" si="59"/>
        <v>0</v>
      </c>
      <c r="BK98" s="60">
        <f t="shared" si="59"/>
        <v>0</v>
      </c>
      <c r="BL98" s="163">
        <f t="shared" si="59"/>
        <v>0</v>
      </c>
      <c r="BM98" s="74">
        <f t="shared" si="59"/>
        <v>0</v>
      </c>
      <c r="BN98" s="60">
        <f t="shared" si="59"/>
        <v>0</v>
      </c>
      <c r="BO98" s="60">
        <f t="shared" si="59"/>
        <v>0</v>
      </c>
      <c r="BP98" s="60">
        <f t="shared" si="59"/>
        <v>0</v>
      </c>
      <c r="BR98" s="70"/>
      <c r="BS98" s="36" t="s">
        <v>9</v>
      </c>
      <c r="BT98" s="160" t="e">
        <f>BA39/AZ39</f>
        <v>#DIV/0!</v>
      </c>
      <c r="BU98" s="160" t="e">
        <f>(BA39-BK39-BL39)/BA39</f>
        <v>#DIV/0!</v>
      </c>
      <c r="BV98" s="160" t="e">
        <f>BK39/BA39</f>
        <v>#DIV/0!</v>
      </c>
      <c r="BW98" s="160" t="e">
        <f>BL39/BA39</f>
        <v>#DIV/0!</v>
      </c>
      <c r="BX98" s="161" t="e">
        <f>BF39/AZ39</f>
        <v>#DIV/0!</v>
      </c>
      <c r="BY98" s="160" t="e">
        <f>BF39/BA39</f>
        <v>#DIV/0!</v>
      </c>
      <c r="BZ98" s="160" t="e">
        <f>BG39/BF39</f>
        <v>#DIV/0!</v>
      </c>
      <c r="CB98" s="70"/>
      <c r="CC98" s="36" t="s">
        <v>9</v>
      </c>
      <c r="CD98" s="160" t="e">
        <f>BX39/BW39</f>
        <v>#DIV/0!</v>
      </c>
      <c r="CE98" s="160" t="e">
        <f>(BX39-CH39-CI39)/BX39</f>
        <v>#DIV/0!</v>
      </c>
      <c r="CF98" s="160" t="e">
        <f>CH39/BX39</f>
        <v>#DIV/0!</v>
      </c>
      <c r="CG98" s="160" t="e">
        <f>CI39/BX39</f>
        <v>#DIV/0!</v>
      </c>
      <c r="CH98" s="161" t="e">
        <f>CC39/BW39</f>
        <v>#DIV/0!</v>
      </c>
      <c r="CI98" s="160" t="e">
        <f>CC39/BX39</f>
        <v>#DIV/0!</v>
      </c>
      <c r="CJ98" s="160" t="e">
        <f>CD39/CC39</f>
        <v>#DIV/0!</v>
      </c>
    </row>
    <row r="99" spans="1:88">
      <c r="A99" s="38"/>
      <c r="B99" s="44" t="s">
        <v>17</v>
      </c>
      <c r="C99" s="86"/>
      <c r="D99" s="174"/>
      <c r="E99" s="175"/>
      <c r="F99" s="163">
        <f>F25+AC25</f>
        <v>0</v>
      </c>
      <c r="G99" s="164">
        <f t="shared" ref="G99:V99" si="60">G25+AD25</f>
        <v>0</v>
      </c>
      <c r="H99" s="60">
        <f t="shared" si="60"/>
        <v>0</v>
      </c>
      <c r="I99" s="60">
        <f t="shared" si="60"/>
        <v>0</v>
      </c>
      <c r="J99" s="60">
        <f t="shared" si="60"/>
        <v>0</v>
      </c>
      <c r="K99" s="60">
        <f t="shared" si="60"/>
        <v>0</v>
      </c>
      <c r="L99" s="60">
        <f t="shared" si="60"/>
        <v>0</v>
      </c>
      <c r="M99" s="60">
        <f t="shared" si="60"/>
        <v>0</v>
      </c>
      <c r="N99" s="60">
        <f t="shared" si="60"/>
        <v>0</v>
      </c>
      <c r="O99" s="60">
        <f t="shared" si="60"/>
        <v>0</v>
      </c>
      <c r="P99" s="60">
        <f t="shared" si="60"/>
        <v>0</v>
      </c>
      <c r="Q99" s="60">
        <f t="shared" si="60"/>
        <v>0</v>
      </c>
      <c r="R99" s="163">
        <f t="shared" si="60"/>
        <v>0</v>
      </c>
      <c r="S99" s="164">
        <f t="shared" si="60"/>
        <v>0</v>
      </c>
      <c r="T99" s="60">
        <f t="shared" si="60"/>
        <v>0</v>
      </c>
      <c r="U99" s="60">
        <f t="shared" si="60"/>
        <v>0</v>
      </c>
      <c r="V99" s="60">
        <f t="shared" si="60"/>
        <v>0</v>
      </c>
      <c r="X99" s="36" t="s">
        <v>3</v>
      </c>
      <c r="Y99" s="36" t="s">
        <v>16</v>
      </c>
      <c r="Z99" s="160" t="e">
        <f>G41/F41</f>
        <v>#DIV/0!</v>
      </c>
      <c r="AA99" s="160" t="e">
        <f>(G41-Q41-R41)/G41</f>
        <v>#DIV/0!</v>
      </c>
      <c r="AB99" s="160" t="e">
        <f>Q41/G41</f>
        <v>#DIV/0!</v>
      </c>
      <c r="AC99" s="160" t="e">
        <f>R41/G41</f>
        <v>#DIV/0!</v>
      </c>
      <c r="AD99" s="161" t="e">
        <f>L41/F41</f>
        <v>#DIV/0!</v>
      </c>
      <c r="AE99" s="160" t="e">
        <f>L41/G41</f>
        <v>#DIV/0!</v>
      </c>
      <c r="AF99" s="160" t="e">
        <f>M41/L41</f>
        <v>#DIV/0!</v>
      </c>
      <c r="AH99" s="36" t="s">
        <v>3</v>
      </c>
      <c r="AI99" s="36" t="s">
        <v>16</v>
      </c>
      <c r="AJ99" s="160" t="e">
        <f>AD41/AC41</f>
        <v>#DIV/0!</v>
      </c>
      <c r="AK99" s="160" t="e">
        <f>(AD41-AN41-AO41)/AD41</f>
        <v>#DIV/0!</v>
      </c>
      <c r="AL99" s="160" t="e">
        <f>AN41/AD41</f>
        <v>#DIV/0!</v>
      </c>
      <c r="AM99" s="160" t="e">
        <f>AO41/AD41</f>
        <v>#DIV/0!</v>
      </c>
      <c r="AN99" s="161" t="e">
        <f>AI41/AC41</f>
        <v>#DIV/0!</v>
      </c>
      <c r="AO99" s="160" t="e">
        <f>AI41/AD41</f>
        <v>#DIV/0!</v>
      </c>
      <c r="AP99" s="160" t="e">
        <f>AJ41/AI41</f>
        <v>#DIV/0!</v>
      </c>
      <c r="AQ99" s="406"/>
      <c r="AR99" s="406"/>
      <c r="AU99" s="38"/>
      <c r="AV99" s="44" t="s">
        <v>17</v>
      </c>
      <c r="AW99" s="86"/>
      <c r="AX99" s="176"/>
      <c r="AY99" s="177"/>
      <c r="AZ99" s="163">
        <f t="shared" ref="AZ99:BP99" si="61">AZ25+BW25</f>
        <v>0</v>
      </c>
      <c r="BA99" s="165">
        <f t="shared" si="61"/>
        <v>0</v>
      </c>
      <c r="BB99" s="60">
        <f t="shared" si="61"/>
        <v>0</v>
      </c>
      <c r="BC99" s="60">
        <f t="shared" si="61"/>
        <v>0</v>
      </c>
      <c r="BD99" s="60">
        <f t="shared" si="61"/>
        <v>0</v>
      </c>
      <c r="BE99" s="60">
        <f t="shared" si="61"/>
        <v>0</v>
      </c>
      <c r="BF99" s="60">
        <f t="shared" si="61"/>
        <v>0</v>
      </c>
      <c r="BG99" s="60">
        <f t="shared" si="61"/>
        <v>0</v>
      </c>
      <c r="BH99" s="60">
        <f t="shared" si="61"/>
        <v>0</v>
      </c>
      <c r="BI99" s="60">
        <f t="shared" si="61"/>
        <v>0</v>
      </c>
      <c r="BJ99" s="60">
        <f t="shared" si="61"/>
        <v>0</v>
      </c>
      <c r="BK99" s="60">
        <f t="shared" si="61"/>
        <v>0</v>
      </c>
      <c r="BL99" s="163">
        <f t="shared" si="61"/>
        <v>0</v>
      </c>
      <c r="BM99" s="74">
        <f t="shared" si="61"/>
        <v>0</v>
      </c>
      <c r="BN99" s="60">
        <f t="shared" si="61"/>
        <v>0</v>
      </c>
      <c r="BO99" s="60">
        <f t="shared" si="61"/>
        <v>0</v>
      </c>
      <c r="BP99" s="60">
        <f t="shared" si="61"/>
        <v>0</v>
      </c>
      <c r="BR99" s="36" t="s">
        <v>3</v>
      </c>
      <c r="BS99" s="36" t="s">
        <v>16</v>
      </c>
      <c r="BT99" s="160" t="e">
        <f>BA41/AZ41</f>
        <v>#DIV/0!</v>
      </c>
      <c r="BU99" s="160" t="e">
        <f>(BA41-BK41-BL41)/BA41</f>
        <v>#DIV/0!</v>
      </c>
      <c r="BV99" s="160" t="e">
        <f>BK41/BA41</f>
        <v>#DIV/0!</v>
      </c>
      <c r="BW99" s="160" t="e">
        <f>BL41/BA41</f>
        <v>#DIV/0!</v>
      </c>
      <c r="BX99" s="161" t="e">
        <f>BF41/AZ41</f>
        <v>#DIV/0!</v>
      </c>
      <c r="BY99" s="160" t="e">
        <f>BF41/BA41</f>
        <v>#DIV/0!</v>
      </c>
      <c r="BZ99" s="160" t="e">
        <f>BG41/BF41</f>
        <v>#DIV/0!</v>
      </c>
      <c r="CB99" s="36" t="s">
        <v>3</v>
      </c>
      <c r="CC99" s="36" t="s">
        <v>16</v>
      </c>
      <c r="CD99" s="160" t="e">
        <f>BX41/BW41</f>
        <v>#DIV/0!</v>
      </c>
      <c r="CE99" s="160" t="e">
        <f>(BX41-CH41-CI41)/BX41</f>
        <v>#DIV/0!</v>
      </c>
      <c r="CF99" s="160" t="e">
        <f>CH41/BX41</f>
        <v>#DIV/0!</v>
      </c>
      <c r="CG99" s="160" t="e">
        <f>CI41/BX41</f>
        <v>#DIV/0!</v>
      </c>
      <c r="CH99" s="161" t="e">
        <f>CC41/BW41</f>
        <v>#DIV/0!</v>
      </c>
      <c r="CI99" s="160" t="e">
        <f>CC41/BX41</f>
        <v>#DIV/0!</v>
      </c>
      <c r="CJ99" s="160" t="e">
        <f>CD41/CC41</f>
        <v>#DIV/0!</v>
      </c>
    </row>
    <row r="100" spans="1:88">
      <c r="A100" s="70"/>
      <c r="B100" s="44" t="s">
        <v>9</v>
      </c>
      <c r="C100" s="86"/>
      <c r="D100" s="184">
        <f>D27+AA27</f>
        <v>0</v>
      </c>
      <c r="E100" s="186">
        <f>E27+AB27</f>
        <v>0</v>
      </c>
      <c r="F100" s="28">
        <f>F98+F99</f>
        <v>0</v>
      </c>
      <c r="G100" s="57">
        <f>G98+G99</f>
        <v>0</v>
      </c>
      <c r="H100" s="4">
        <f t="shared" ref="H100" si="62">H98+H99</f>
        <v>0</v>
      </c>
      <c r="I100" s="4">
        <f t="shared" ref="I100" si="63">I98+I99</f>
        <v>0</v>
      </c>
      <c r="J100" s="4">
        <f t="shared" ref="J100" si="64">J98+J99</f>
        <v>0</v>
      </c>
      <c r="K100" s="4">
        <f t="shared" ref="K100" si="65">K98+K99</f>
        <v>0</v>
      </c>
      <c r="L100" s="4">
        <f t="shared" ref="L100" si="66">L98+L99</f>
        <v>0</v>
      </c>
      <c r="M100" s="4">
        <f t="shared" ref="M100" si="67">M98+M99</f>
        <v>0</v>
      </c>
      <c r="N100" s="4">
        <f t="shared" ref="N100" si="68">N98+N99</f>
        <v>0</v>
      </c>
      <c r="O100" s="4">
        <f t="shared" ref="O100" si="69">O98+O99</f>
        <v>0</v>
      </c>
      <c r="P100" s="4">
        <f t="shared" ref="P100" si="70">P98+P99</f>
        <v>0</v>
      </c>
      <c r="Q100" s="4">
        <f t="shared" ref="Q100" si="71">Q98+Q99</f>
        <v>0</v>
      </c>
      <c r="R100" s="75">
        <f t="shared" ref="R100" si="72">R98+R99</f>
        <v>0</v>
      </c>
      <c r="S100" s="57">
        <f t="shared" ref="S100" si="73">S98+S99</f>
        <v>0</v>
      </c>
      <c r="T100" s="4">
        <f t="shared" ref="T100" si="74">T98+T99</f>
        <v>0</v>
      </c>
      <c r="U100" s="4">
        <f t="shared" ref="U100" si="75">U98+U99</f>
        <v>0</v>
      </c>
      <c r="V100" s="4">
        <f>V98+V99</f>
        <v>0</v>
      </c>
      <c r="X100" s="38"/>
      <c r="Y100" s="36" t="s">
        <v>17</v>
      </c>
      <c r="Z100" s="160" t="e">
        <f>G43/F43</f>
        <v>#DIV/0!</v>
      </c>
      <c r="AA100" s="160" t="e">
        <f>(G43-Q43-R43)/G43</f>
        <v>#DIV/0!</v>
      </c>
      <c r="AB100" s="160" t="e">
        <f>Q43/G43</f>
        <v>#DIV/0!</v>
      </c>
      <c r="AC100" s="160" t="e">
        <f>R43/G43</f>
        <v>#DIV/0!</v>
      </c>
      <c r="AD100" s="161" t="e">
        <f>L43/F43</f>
        <v>#DIV/0!</v>
      </c>
      <c r="AE100" s="160" t="e">
        <f>L43/G43</f>
        <v>#DIV/0!</v>
      </c>
      <c r="AF100" s="160" t="e">
        <f>M43/L43</f>
        <v>#DIV/0!</v>
      </c>
      <c r="AH100" s="38"/>
      <c r="AI100" s="36" t="s">
        <v>17</v>
      </c>
      <c r="AJ100" s="160" t="e">
        <f>AD43/AC43</f>
        <v>#DIV/0!</v>
      </c>
      <c r="AK100" s="160" t="e">
        <f>(AD43-AN43-AO43)/AD43</f>
        <v>#DIV/0!</v>
      </c>
      <c r="AL100" s="160" t="e">
        <f>AN43/AD43</f>
        <v>#DIV/0!</v>
      </c>
      <c r="AM100" s="160" t="e">
        <f>AO43/AD43</f>
        <v>#DIV/0!</v>
      </c>
      <c r="AN100" s="161" t="e">
        <f>AI43/AC43</f>
        <v>#DIV/0!</v>
      </c>
      <c r="AO100" s="160" t="e">
        <f>AI43/AD43</f>
        <v>#DIV/0!</v>
      </c>
      <c r="AP100" s="160" t="e">
        <f>AJ43/AI43</f>
        <v>#DIV/0!</v>
      </c>
      <c r="AQ100" s="406"/>
      <c r="AR100" s="406"/>
      <c r="AU100" s="70"/>
      <c r="AV100" s="44" t="s">
        <v>9</v>
      </c>
      <c r="AW100" s="86"/>
      <c r="AX100" s="310">
        <f>AX27+BU27</f>
        <v>0</v>
      </c>
      <c r="AY100" s="173">
        <f>AY27+BV27</f>
        <v>0</v>
      </c>
      <c r="AZ100" s="28">
        <f>AZ98+AZ99</f>
        <v>0</v>
      </c>
      <c r="BA100" s="98">
        <f>SUM(BA98:BA99)</f>
        <v>0</v>
      </c>
      <c r="BB100" s="4">
        <f t="shared" ref="BB100:BP100" si="76">SUM(BB98:BB99)</f>
        <v>0</v>
      </c>
      <c r="BC100" s="4">
        <f t="shared" si="76"/>
        <v>0</v>
      </c>
      <c r="BD100" s="4">
        <f t="shared" si="76"/>
        <v>0</v>
      </c>
      <c r="BE100" s="4">
        <f t="shared" si="76"/>
        <v>0</v>
      </c>
      <c r="BF100" s="4">
        <f t="shared" si="76"/>
        <v>0</v>
      </c>
      <c r="BG100" s="4">
        <f t="shared" si="76"/>
        <v>0</v>
      </c>
      <c r="BH100" s="4">
        <f t="shared" si="76"/>
        <v>0</v>
      </c>
      <c r="BI100" s="4">
        <f t="shared" si="76"/>
        <v>0</v>
      </c>
      <c r="BJ100" s="4">
        <f t="shared" si="76"/>
        <v>0</v>
      </c>
      <c r="BK100" s="4">
        <f t="shared" si="76"/>
        <v>0</v>
      </c>
      <c r="BL100" s="28">
        <f t="shared" si="76"/>
        <v>0</v>
      </c>
      <c r="BM100" s="27">
        <f t="shared" si="76"/>
        <v>0</v>
      </c>
      <c r="BN100" s="4">
        <f t="shared" si="76"/>
        <v>0</v>
      </c>
      <c r="BO100" s="4">
        <f t="shared" si="76"/>
        <v>0</v>
      </c>
      <c r="BP100" s="4">
        <f t="shared" si="76"/>
        <v>0</v>
      </c>
      <c r="BR100" s="38"/>
      <c r="BS100" s="36" t="s">
        <v>17</v>
      </c>
      <c r="BT100" s="160" t="e">
        <f>BA43/AZ43</f>
        <v>#DIV/0!</v>
      </c>
      <c r="BU100" s="160" t="e">
        <f>(BA43-BK43-BL43)/BA43</f>
        <v>#DIV/0!</v>
      </c>
      <c r="BV100" s="160" t="e">
        <f>BK43/BA43</f>
        <v>#DIV/0!</v>
      </c>
      <c r="BW100" s="160" t="e">
        <f>BL43/BA43</f>
        <v>#DIV/0!</v>
      </c>
      <c r="BX100" s="161" t="e">
        <f>BF43/AZ43</f>
        <v>#DIV/0!</v>
      </c>
      <c r="BY100" s="160" t="e">
        <f>BF43/BA43</f>
        <v>#DIV/0!</v>
      </c>
      <c r="BZ100" s="160" t="e">
        <f>BG43/BF43</f>
        <v>#DIV/0!</v>
      </c>
      <c r="CB100" s="38"/>
      <c r="CC100" s="36" t="s">
        <v>17</v>
      </c>
      <c r="CD100" s="160" t="e">
        <f>BX43/BW43</f>
        <v>#DIV/0!</v>
      </c>
      <c r="CE100" s="160" t="e">
        <f>(BX43-CH43-CI43)/BX43</f>
        <v>#DIV/0!</v>
      </c>
      <c r="CF100" s="160" t="e">
        <f>CH43/BX43</f>
        <v>#DIV/0!</v>
      </c>
      <c r="CG100" s="160" t="e">
        <f>CI43/BX43</f>
        <v>#DIV/0!</v>
      </c>
      <c r="CH100" s="161" t="e">
        <f>CC43/BW43</f>
        <v>#DIV/0!</v>
      </c>
      <c r="CI100" s="160" t="e">
        <f>CC43/BX43</f>
        <v>#DIV/0!</v>
      </c>
      <c r="CJ100" s="160" t="e">
        <f>CD43/CC43</f>
        <v>#DIV/0!</v>
      </c>
    </row>
    <row r="101" spans="1:88">
      <c r="A101" s="36" t="s">
        <v>18</v>
      </c>
      <c r="B101" s="44" t="s">
        <v>16</v>
      </c>
      <c r="C101" s="86"/>
      <c r="D101" s="182"/>
      <c r="E101" s="183"/>
      <c r="F101" s="163">
        <f>F29+AC29</f>
        <v>0</v>
      </c>
      <c r="G101" s="164">
        <f t="shared" ref="G101:V101" si="77">G29+AD29</f>
        <v>0</v>
      </c>
      <c r="H101" s="60">
        <f t="shared" si="77"/>
        <v>0</v>
      </c>
      <c r="I101" s="60">
        <f t="shared" si="77"/>
        <v>0</v>
      </c>
      <c r="J101" s="60">
        <f t="shared" si="77"/>
        <v>0</v>
      </c>
      <c r="K101" s="60">
        <f t="shared" si="77"/>
        <v>0</v>
      </c>
      <c r="L101" s="60">
        <f t="shared" si="77"/>
        <v>0</v>
      </c>
      <c r="M101" s="60">
        <f t="shared" si="77"/>
        <v>0</v>
      </c>
      <c r="N101" s="60">
        <f t="shared" si="77"/>
        <v>0</v>
      </c>
      <c r="O101" s="60">
        <f t="shared" si="77"/>
        <v>0</v>
      </c>
      <c r="P101" s="60">
        <f t="shared" si="77"/>
        <v>0</v>
      </c>
      <c r="Q101" s="60">
        <f t="shared" si="77"/>
        <v>0</v>
      </c>
      <c r="R101" s="163">
        <f t="shared" si="77"/>
        <v>0</v>
      </c>
      <c r="S101" s="164">
        <f t="shared" si="77"/>
        <v>0</v>
      </c>
      <c r="T101" s="60">
        <f t="shared" si="77"/>
        <v>0</v>
      </c>
      <c r="U101" s="60">
        <f t="shared" si="77"/>
        <v>0</v>
      </c>
      <c r="V101" s="60">
        <f t="shared" si="77"/>
        <v>0</v>
      </c>
      <c r="X101" s="70"/>
      <c r="Y101" s="36" t="s">
        <v>9</v>
      </c>
      <c r="Z101" s="160" t="e">
        <f>G45/F45</f>
        <v>#DIV/0!</v>
      </c>
      <c r="AA101" s="160" t="e">
        <f>(G45-Q45-R45)/G45</f>
        <v>#DIV/0!</v>
      </c>
      <c r="AB101" s="160" t="e">
        <f>Q45/G45</f>
        <v>#DIV/0!</v>
      </c>
      <c r="AC101" s="160" t="e">
        <f>R45/G45</f>
        <v>#DIV/0!</v>
      </c>
      <c r="AD101" s="161" t="e">
        <f>L45/F45</f>
        <v>#DIV/0!</v>
      </c>
      <c r="AE101" s="160" t="e">
        <f>L45/G45</f>
        <v>#DIV/0!</v>
      </c>
      <c r="AF101" s="160" t="e">
        <f>M45/L45</f>
        <v>#DIV/0!</v>
      </c>
      <c r="AH101" s="70"/>
      <c r="AI101" s="36" t="s">
        <v>9</v>
      </c>
      <c r="AJ101" s="160" t="e">
        <f>AD45/AC45</f>
        <v>#DIV/0!</v>
      </c>
      <c r="AK101" s="160" t="e">
        <f>(AD45-AN45-AO45)/AD45</f>
        <v>#DIV/0!</v>
      </c>
      <c r="AL101" s="160" t="e">
        <f>AN45/AD45</f>
        <v>#DIV/0!</v>
      </c>
      <c r="AM101" s="160" t="e">
        <f>AO45/AD45</f>
        <v>#DIV/0!</v>
      </c>
      <c r="AN101" s="161" t="e">
        <f>AI45/AC45</f>
        <v>#DIV/0!</v>
      </c>
      <c r="AO101" s="160" t="e">
        <f>AI45/AD45</f>
        <v>#DIV/0!</v>
      </c>
      <c r="AP101" s="160" t="e">
        <f>AJ45/AI45</f>
        <v>#DIV/0!</v>
      </c>
      <c r="AQ101" s="406"/>
      <c r="AR101" s="406"/>
      <c r="AU101" s="36" t="s">
        <v>18</v>
      </c>
      <c r="AV101" s="44" t="s">
        <v>16</v>
      </c>
      <c r="AW101" s="86"/>
      <c r="AX101" s="174"/>
      <c r="AY101" s="175"/>
      <c r="AZ101" s="163">
        <f>AZ29+BW29</f>
        <v>0</v>
      </c>
      <c r="BA101" s="165">
        <f t="shared" ref="BA101:BP101" si="78">BA29+BX29</f>
        <v>0</v>
      </c>
      <c r="BB101" s="60">
        <f t="shared" si="78"/>
        <v>0</v>
      </c>
      <c r="BC101" s="60">
        <f t="shared" si="78"/>
        <v>0</v>
      </c>
      <c r="BD101" s="60">
        <f t="shared" si="78"/>
        <v>0</v>
      </c>
      <c r="BE101" s="60">
        <f t="shared" si="78"/>
        <v>0</v>
      </c>
      <c r="BF101" s="60">
        <f t="shared" si="78"/>
        <v>0</v>
      </c>
      <c r="BG101" s="60">
        <f t="shared" si="78"/>
        <v>0</v>
      </c>
      <c r="BH101" s="60">
        <f t="shared" si="78"/>
        <v>0</v>
      </c>
      <c r="BI101" s="60">
        <f t="shared" si="78"/>
        <v>0</v>
      </c>
      <c r="BJ101" s="60">
        <f t="shared" si="78"/>
        <v>0</v>
      </c>
      <c r="BK101" s="60">
        <f t="shared" si="78"/>
        <v>0</v>
      </c>
      <c r="BL101" s="163">
        <f t="shared" si="78"/>
        <v>0</v>
      </c>
      <c r="BM101" s="74">
        <f t="shared" si="78"/>
        <v>0</v>
      </c>
      <c r="BN101" s="60">
        <f t="shared" si="78"/>
        <v>0</v>
      </c>
      <c r="BO101" s="60">
        <f t="shared" si="78"/>
        <v>0</v>
      </c>
      <c r="BP101" s="60">
        <f t="shared" si="78"/>
        <v>0</v>
      </c>
      <c r="BR101" s="70"/>
      <c r="BS101" s="36" t="s">
        <v>9</v>
      </c>
      <c r="BT101" s="160" t="e">
        <f>BA45/AZ45</f>
        <v>#DIV/0!</v>
      </c>
      <c r="BU101" s="160" t="e">
        <f>(BA45-BK45-BL45)/BA45</f>
        <v>#DIV/0!</v>
      </c>
      <c r="BV101" s="160" t="e">
        <f>BK45/BA45</f>
        <v>#DIV/0!</v>
      </c>
      <c r="BW101" s="160" t="e">
        <f>BL45/BA45</f>
        <v>#DIV/0!</v>
      </c>
      <c r="BX101" s="161" t="e">
        <f>BF45/AZ45</f>
        <v>#DIV/0!</v>
      </c>
      <c r="BY101" s="160" t="e">
        <f>BF45/BA45</f>
        <v>#DIV/0!</v>
      </c>
      <c r="BZ101" s="160" t="e">
        <f>BG45/BF45</f>
        <v>#DIV/0!</v>
      </c>
      <c r="CB101" s="70"/>
      <c r="CC101" s="36" t="s">
        <v>9</v>
      </c>
      <c r="CD101" s="160" t="e">
        <f>BX45/BW45</f>
        <v>#DIV/0!</v>
      </c>
      <c r="CE101" s="160" t="e">
        <f>(BX45-CH45-CI45)/BX45</f>
        <v>#DIV/0!</v>
      </c>
      <c r="CF101" s="160" t="e">
        <f>CH45/BX45</f>
        <v>#DIV/0!</v>
      </c>
      <c r="CG101" s="160" t="e">
        <f>CI45/BX45</f>
        <v>#DIV/0!</v>
      </c>
      <c r="CH101" s="161" t="e">
        <f>CC45/BW45</f>
        <v>#DIV/0!</v>
      </c>
      <c r="CI101" s="160" t="e">
        <f>CC45/BX45</f>
        <v>#DIV/0!</v>
      </c>
      <c r="CJ101" s="160" t="e">
        <f>CD45/CC45</f>
        <v>#DIV/0!</v>
      </c>
    </row>
    <row r="102" spans="1:88">
      <c r="A102" s="38"/>
      <c r="B102" s="44" t="s">
        <v>17</v>
      </c>
      <c r="C102" s="86"/>
      <c r="D102" s="174"/>
      <c r="E102" s="175"/>
      <c r="F102" s="163">
        <f>F31+AC31</f>
        <v>0</v>
      </c>
      <c r="G102" s="164">
        <f t="shared" ref="G102:V102" si="79">G31+AD31</f>
        <v>0</v>
      </c>
      <c r="H102" s="60">
        <f t="shared" si="79"/>
        <v>0</v>
      </c>
      <c r="I102" s="60">
        <f t="shared" si="79"/>
        <v>0</v>
      </c>
      <c r="J102" s="60">
        <f t="shared" si="79"/>
        <v>0</v>
      </c>
      <c r="K102" s="60">
        <f t="shared" si="79"/>
        <v>0</v>
      </c>
      <c r="L102" s="60">
        <f t="shared" si="79"/>
        <v>0</v>
      </c>
      <c r="M102" s="60">
        <f t="shared" si="79"/>
        <v>0</v>
      </c>
      <c r="N102" s="60">
        <f t="shared" si="79"/>
        <v>0</v>
      </c>
      <c r="O102" s="60">
        <f t="shared" si="79"/>
        <v>0</v>
      </c>
      <c r="P102" s="60">
        <f t="shared" si="79"/>
        <v>0</v>
      </c>
      <c r="Q102" s="60">
        <f t="shared" si="79"/>
        <v>0</v>
      </c>
      <c r="R102" s="163">
        <f t="shared" si="79"/>
        <v>0</v>
      </c>
      <c r="S102" s="164">
        <f t="shared" si="79"/>
        <v>0</v>
      </c>
      <c r="T102" s="60">
        <f t="shared" si="79"/>
        <v>0</v>
      </c>
      <c r="U102" s="60">
        <f t="shared" si="79"/>
        <v>0</v>
      </c>
      <c r="V102" s="60">
        <f t="shared" si="79"/>
        <v>0</v>
      </c>
      <c r="X102" s="36" t="s">
        <v>4</v>
      </c>
      <c r="Y102" s="36" t="s">
        <v>16</v>
      </c>
      <c r="Z102" s="160" t="e">
        <f>G47/F47</f>
        <v>#DIV/0!</v>
      </c>
      <c r="AA102" s="160" t="e">
        <f>(G47-Q47-R47)/G47</f>
        <v>#DIV/0!</v>
      </c>
      <c r="AB102" s="160" t="e">
        <f>Q47/G47</f>
        <v>#DIV/0!</v>
      </c>
      <c r="AC102" s="160" t="e">
        <f>R47/G47</f>
        <v>#DIV/0!</v>
      </c>
      <c r="AD102" s="161" t="e">
        <f>L47/F47</f>
        <v>#DIV/0!</v>
      </c>
      <c r="AE102" s="160" t="e">
        <f>L47/G47</f>
        <v>#DIV/0!</v>
      </c>
      <c r="AF102" s="160" t="e">
        <f>M47/L47</f>
        <v>#DIV/0!</v>
      </c>
      <c r="AH102" s="36" t="s">
        <v>4</v>
      </c>
      <c r="AI102" s="36" t="s">
        <v>16</v>
      </c>
      <c r="AJ102" s="160" t="e">
        <f>AD47/AC47</f>
        <v>#DIV/0!</v>
      </c>
      <c r="AK102" s="160" t="e">
        <f>(AD47-AN47-AO47)/AD47</f>
        <v>#DIV/0!</v>
      </c>
      <c r="AL102" s="160" t="e">
        <f>AN47/AD47</f>
        <v>#DIV/0!</v>
      </c>
      <c r="AM102" s="160" t="e">
        <f>AO47/AD47</f>
        <v>#DIV/0!</v>
      </c>
      <c r="AN102" s="161" t="e">
        <f>AI47/AC47</f>
        <v>#DIV/0!</v>
      </c>
      <c r="AO102" s="160" t="e">
        <f>AI47/AD47</f>
        <v>#DIV/0!</v>
      </c>
      <c r="AP102" s="160" t="e">
        <f>AJ47/AI47</f>
        <v>#DIV/0!</v>
      </c>
      <c r="AQ102" s="406"/>
      <c r="AR102" s="406"/>
      <c r="AU102" s="38"/>
      <c r="AV102" s="44" t="s">
        <v>17</v>
      </c>
      <c r="AW102" s="86"/>
      <c r="AX102" s="176"/>
      <c r="AY102" s="177"/>
      <c r="AZ102" s="163">
        <f t="shared" ref="AZ102:BP102" si="80">AZ31+BW31</f>
        <v>0</v>
      </c>
      <c r="BA102" s="165">
        <f t="shared" si="80"/>
        <v>0</v>
      </c>
      <c r="BB102" s="60">
        <f t="shared" si="80"/>
        <v>0</v>
      </c>
      <c r="BC102" s="60">
        <f t="shared" si="80"/>
        <v>0</v>
      </c>
      <c r="BD102" s="60">
        <f t="shared" si="80"/>
        <v>0</v>
      </c>
      <c r="BE102" s="60">
        <f t="shared" si="80"/>
        <v>0</v>
      </c>
      <c r="BF102" s="60">
        <f t="shared" si="80"/>
        <v>0</v>
      </c>
      <c r="BG102" s="60">
        <f t="shared" si="80"/>
        <v>0</v>
      </c>
      <c r="BH102" s="60">
        <f t="shared" si="80"/>
        <v>0</v>
      </c>
      <c r="BI102" s="60">
        <f t="shared" si="80"/>
        <v>0</v>
      </c>
      <c r="BJ102" s="60">
        <f t="shared" si="80"/>
        <v>0</v>
      </c>
      <c r="BK102" s="60">
        <f t="shared" si="80"/>
        <v>0</v>
      </c>
      <c r="BL102" s="163">
        <f t="shared" si="80"/>
        <v>0</v>
      </c>
      <c r="BM102" s="74">
        <f t="shared" si="80"/>
        <v>0</v>
      </c>
      <c r="BN102" s="60">
        <f t="shared" si="80"/>
        <v>0</v>
      </c>
      <c r="BO102" s="60">
        <f t="shared" si="80"/>
        <v>0</v>
      </c>
      <c r="BP102" s="60">
        <f t="shared" si="80"/>
        <v>0</v>
      </c>
      <c r="BR102" s="36" t="s">
        <v>4</v>
      </c>
      <c r="BS102" s="36" t="s">
        <v>16</v>
      </c>
      <c r="BT102" s="160" t="e">
        <f>BA47/AZ47</f>
        <v>#DIV/0!</v>
      </c>
      <c r="BU102" s="160" t="e">
        <f>(BA47-BK47-BL47)/BA47</f>
        <v>#DIV/0!</v>
      </c>
      <c r="BV102" s="160" t="e">
        <f>BK47/BA47</f>
        <v>#DIV/0!</v>
      </c>
      <c r="BW102" s="160" t="e">
        <f>BL47/BA47</f>
        <v>#DIV/0!</v>
      </c>
      <c r="BX102" s="161" t="e">
        <f>BF47/AZ47</f>
        <v>#DIV/0!</v>
      </c>
      <c r="BY102" s="160" t="e">
        <f>BF47/BA47</f>
        <v>#DIV/0!</v>
      </c>
      <c r="BZ102" s="160" t="e">
        <f>BG47/BF47</f>
        <v>#DIV/0!</v>
      </c>
      <c r="CB102" s="36" t="s">
        <v>4</v>
      </c>
      <c r="CC102" s="36" t="s">
        <v>16</v>
      </c>
      <c r="CD102" s="160" t="e">
        <f>BX47/BW47</f>
        <v>#DIV/0!</v>
      </c>
      <c r="CE102" s="160" t="e">
        <f>(BX47-CH47-CI47)/BX47</f>
        <v>#DIV/0!</v>
      </c>
      <c r="CF102" s="160" t="e">
        <f>CH47/BX47</f>
        <v>#DIV/0!</v>
      </c>
      <c r="CG102" s="160" t="e">
        <f>CI47/BX47</f>
        <v>#DIV/0!</v>
      </c>
      <c r="CH102" s="161" t="e">
        <f>CC47/BW47</f>
        <v>#DIV/0!</v>
      </c>
      <c r="CI102" s="160" t="e">
        <f>CC47/BX47</f>
        <v>#DIV/0!</v>
      </c>
      <c r="CJ102" s="160" t="e">
        <f>CD47/CC47</f>
        <v>#DIV/0!</v>
      </c>
    </row>
    <row r="103" spans="1:88">
      <c r="A103" s="70"/>
      <c r="B103" s="44" t="s">
        <v>9</v>
      </c>
      <c r="C103" s="86"/>
      <c r="D103" s="184">
        <f>D33+AA33</f>
        <v>0</v>
      </c>
      <c r="E103" s="186">
        <f>E33+AB33</f>
        <v>0</v>
      </c>
      <c r="F103" s="28">
        <f>F101+F102</f>
        <v>0</v>
      </c>
      <c r="G103" s="57">
        <f>G101+G102</f>
        <v>0</v>
      </c>
      <c r="H103" s="4">
        <f t="shared" ref="H103" si="81">H101+H102</f>
        <v>0</v>
      </c>
      <c r="I103" s="4">
        <f t="shared" ref="I103" si="82">I101+I102</f>
        <v>0</v>
      </c>
      <c r="J103" s="4">
        <f t="shared" ref="J103" si="83">J101+J102</f>
        <v>0</v>
      </c>
      <c r="K103" s="4">
        <f t="shared" ref="K103" si="84">K101+K102</f>
        <v>0</v>
      </c>
      <c r="L103" s="4">
        <f t="shared" ref="L103" si="85">L101+L102</f>
        <v>0</v>
      </c>
      <c r="M103" s="4">
        <f t="shared" ref="M103" si="86">M101+M102</f>
        <v>0</v>
      </c>
      <c r="N103" s="4">
        <f t="shared" ref="N103" si="87">N101+N102</f>
        <v>0</v>
      </c>
      <c r="O103" s="4">
        <f t="shared" ref="O103" si="88">O101+O102</f>
        <v>0</v>
      </c>
      <c r="P103" s="4">
        <f t="shared" ref="P103" si="89">P101+P102</f>
        <v>0</v>
      </c>
      <c r="Q103" s="4">
        <f t="shared" ref="Q103" si="90">Q101+Q102</f>
        <v>0</v>
      </c>
      <c r="R103" s="75">
        <f t="shared" ref="R103" si="91">R101+R102</f>
        <v>0</v>
      </c>
      <c r="S103" s="57">
        <f t="shared" ref="S103" si="92">S101+S102</f>
        <v>0</v>
      </c>
      <c r="T103" s="4">
        <f t="shared" ref="T103" si="93">T101+T102</f>
        <v>0</v>
      </c>
      <c r="U103" s="4">
        <f t="shared" ref="U103" si="94">U101+U102</f>
        <v>0</v>
      </c>
      <c r="V103" s="4">
        <f>V101+V102</f>
        <v>0</v>
      </c>
      <c r="X103" s="38"/>
      <c r="Y103" s="36" t="s">
        <v>17</v>
      </c>
      <c r="Z103" s="160" t="e">
        <f>G49/F49</f>
        <v>#DIV/0!</v>
      </c>
      <c r="AA103" s="160" t="e">
        <f>(G49-Q49-R49)/G49</f>
        <v>#DIV/0!</v>
      </c>
      <c r="AB103" s="160" t="e">
        <f>Q49/G49</f>
        <v>#DIV/0!</v>
      </c>
      <c r="AC103" s="160" t="e">
        <f>R49/G49</f>
        <v>#DIV/0!</v>
      </c>
      <c r="AD103" s="161" t="e">
        <f>L49/F49</f>
        <v>#DIV/0!</v>
      </c>
      <c r="AE103" s="160" t="e">
        <f>L49/G49</f>
        <v>#DIV/0!</v>
      </c>
      <c r="AF103" s="160" t="e">
        <f>M49/L49</f>
        <v>#DIV/0!</v>
      </c>
      <c r="AH103" s="38"/>
      <c r="AI103" s="36" t="s">
        <v>17</v>
      </c>
      <c r="AJ103" s="160" t="e">
        <f>AD49/AC49</f>
        <v>#DIV/0!</v>
      </c>
      <c r="AK103" s="160" t="e">
        <f>(AD49-AN49-AO49)/AD49</f>
        <v>#DIV/0!</v>
      </c>
      <c r="AL103" s="160" t="e">
        <f>AN49/AD49</f>
        <v>#DIV/0!</v>
      </c>
      <c r="AM103" s="160" t="e">
        <f>AO49/AD49</f>
        <v>#DIV/0!</v>
      </c>
      <c r="AN103" s="161" t="e">
        <f>AI49/AC49</f>
        <v>#DIV/0!</v>
      </c>
      <c r="AO103" s="160" t="e">
        <f>AI49/AD49</f>
        <v>#DIV/0!</v>
      </c>
      <c r="AP103" s="160" t="e">
        <f>AJ49/AI49</f>
        <v>#DIV/0!</v>
      </c>
      <c r="AQ103" s="406"/>
      <c r="AR103" s="406"/>
      <c r="AU103" s="70"/>
      <c r="AV103" s="44" t="s">
        <v>9</v>
      </c>
      <c r="AW103" s="86"/>
      <c r="AX103" s="172">
        <f>AX33+BU33</f>
        <v>0</v>
      </c>
      <c r="AY103" s="173">
        <f>AY33+BV33</f>
        <v>0</v>
      </c>
      <c r="AZ103" s="28">
        <f>AZ101+AZ102</f>
        <v>0</v>
      </c>
      <c r="BA103" s="98">
        <f>SUM(BA101:BA102)</f>
        <v>0</v>
      </c>
      <c r="BB103" s="4">
        <f t="shared" ref="BB103:BP103" si="95">SUM(BB101:BB102)</f>
        <v>0</v>
      </c>
      <c r="BC103" s="4">
        <f t="shared" si="95"/>
        <v>0</v>
      </c>
      <c r="BD103" s="4">
        <f t="shared" si="95"/>
        <v>0</v>
      </c>
      <c r="BE103" s="4">
        <f t="shared" si="95"/>
        <v>0</v>
      </c>
      <c r="BF103" s="4">
        <f t="shared" si="95"/>
        <v>0</v>
      </c>
      <c r="BG103" s="4">
        <f t="shared" si="95"/>
        <v>0</v>
      </c>
      <c r="BH103" s="4">
        <f t="shared" si="95"/>
        <v>0</v>
      </c>
      <c r="BI103" s="4">
        <f t="shared" si="95"/>
        <v>0</v>
      </c>
      <c r="BJ103" s="4">
        <f t="shared" si="95"/>
        <v>0</v>
      </c>
      <c r="BK103" s="4">
        <f t="shared" si="95"/>
        <v>0</v>
      </c>
      <c r="BL103" s="28">
        <f t="shared" si="95"/>
        <v>0</v>
      </c>
      <c r="BM103" s="27">
        <f t="shared" si="95"/>
        <v>0</v>
      </c>
      <c r="BN103" s="4">
        <f t="shared" si="95"/>
        <v>0</v>
      </c>
      <c r="BO103" s="4">
        <f t="shared" si="95"/>
        <v>0</v>
      </c>
      <c r="BP103" s="4">
        <f t="shared" si="95"/>
        <v>0</v>
      </c>
      <c r="BR103" s="38"/>
      <c r="BS103" s="36" t="s">
        <v>17</v>
      </c>
      <c r="BT103" s="160" t="e">
        <f>BA49/AZ49</f>
        <v>#DIV/0!</v>
      </c>
      <c r="BU103" s="160" t="e">
        <f>(BA49-BK49-BL49)/BA49</f>
        <v>#DIV/0!</v>
      </c>
      <c r="BV103" s="160" t="e">
        <f>BK49/BA49</f>
        <v>#DIV/0!</v>
      </c>
      <c r="BW103" s="160" t="e">
        <f>BL49/BA49</f>
        <v>#DIV/0!</v>
      </c>
      <c r="BX103" s="161" t="e">
        <f>BF49/AZ49</f>
        <v>#DIV/0!</v>
      </c>
      <c r="BY103" s="160" t="e">
        <f>BF49/BA49</f>
        <v>#DIV/0!</v>
      </c>
      <c r="BZ103" s="160" t="e">
        <f>BG49/BF49</f>
        <v>#DIV/0!</v>
      </c>
      <c r="CB103" s="38"/>
      <c r="CC103" s="36" t="s">
        <v>17</v>
      </c>
      <c r="CD103" s="160" t="e">
        <f>BX49/BW49</f>
        <v>#DIV/0!</v>
      </c>
      <c r="CE103" s="160" t="e">
        <f>(BX49-CH49-CI49)/BX49</f>
        <v>#DIV/0!</v>
      </c>
      <c r="CF103" s="160" t="e">
        <f>CH49/BX49</f>
        <v>#DIV/0!</v>
      </c>
      <c r="CG103" s="160" t="e">
        <f>CI49/BX49</f>
        <v>#DIV/0!</v>
      </c>
      <c r="CH103" s="161" t="e">
        <f>CC49/BW49</f>
        <v>#DIV/0!</v>
      </c>
      <c r="CI103" s="160" t="e">
        <f>CC49/BX49</f>
        <v>#DIV/0!</v>
      </c>
      <c r="CJ103" s="160" t="e">
        <f>CD49/CC49</f>
        <v>#DIV/0!</v>
      </c>
    </row>
    <row r="104" spans="1:88">
      <c r="A104" s="36" t="s">
        <v>19</v>
      </c>
      <c r="B104" s="44" t="s">
        <v>16</v>
      </c>
      <c r="C104" s="86"/>
      <c r="D104" s="182"/>
      <c r="E104" s="183"/>
      <c r="F104" s="163">
        <f>F35+AC35</f>
        <v>0</v>
      </c>
      <c r="G104" s="164">
        <f t="shared" ref="G104:V104" si="96">G35+AD35</f>
        <v>0</v>
      </c>
      <c r="H104" s="60">
        <f t="shared" si="96"/>
        <v>0</v>
      </c>
      <c r="I104" s="60">
        <f t="shared" si="96"/>
        <v>0</v>
      </c>
      <c r="J104" s="60">
        <f t="shared" si="96"/>
        <v>0</v>
      </c>
      <c r="K104" s="60">
        <f t="shared" si="96"/>
        <v>0</v>
      </c>
      <c r="L104" s="60">
        <f t="shared" si="96"/>
        <v>0</v>
      </c>
      <c r="M104" s="60">
        <f t="shared" si="96"/>
        <v>0</v>
      </c>
      <c r="N104" s="60">
        <f t="shared" si="96"/>
        <v>0</v>
      </c>
      <c r="O104" s="60">
        <f t="shared" si="96"/>
        <v>0</v>
      </c>
      <c r="P104" s="60">
        <f t="shared" si="96"/>
        <v>0</v>
      </c>
      <c r="Q104" s="60">
        <f t="shared" si="96"/>
        <v>0</v>
      </c>
      <c r="R104" s="163">
        <f t="shared" si="96"/>
        <v>0</v>
      </c>
      <c r="S104" s="164">
        <f t="shared" si="96"/>
        <v>0</v>
      </c>
      <c r="T104" s="60">
        <f t="shared" si="96"/>
        <v>0</v>
      </c>
      <c r="U104" s="60">
        <f t="shared" si="96"/>
        <v>0</v>
      </c>
      <c r="V104" s="60">
        <f t="shared" si="96"/>
        <v>0</v>
      </c>
      <c r="X104" s="70"/>
      <c r="Y104" s="36" t="s">
        <v>9</v>
      </c>
      <c r="Z104" s="160" t="e">
        <f>G51/F51</f>
        <v>#DIV/0!</v>
      </c>
      <c r="AA104" s="160" t="e">
        <f>(G51-Q51-R51)/G51</f>
        <v>#DIV/0!</v>
      </c>
      <c r="AB104" s="160" t="e">
        <f>Q51/G51</f>
        <v>#DIV/0!</v>
      </c>
      <c r="AC104" s="160" t="e">
        <f>R51/G51</f>
        <v>#DIV/0!</v>
      </c>
      <c r="AD104" s="161" t="e">
        <f>L51/F51</f>
        <v>#DIV/0!</v>
      </c>
      <c r="AE104" s="160" t="e">
        <f>L51/G51</f>
        <v>#DIV/0!</v>
      </c>
      <c r="AF104" s="160" t="e">
        <f>M51/L51</f>
        <v>#DIV/0!</v>
      </c>
      <c r="AH104" s="70"/>
      <c r="AI104" s="36" t="s">
        <v>9</v>
      </c>
      <c r="AJ104" s="160" t="e">
        <f>AD51/AC51</f>
        <v>#DIV/0!</v>
      </c>
      <c r="AK104" s="160" t="e">
        <f>(AD51-AN51-AO51)/AD51</f>
        <v>#DIV/0!</v>
      </c>
      <c r="AL104" s="160" t="e">
        <f>AN51/AD51</f>
        <v>#DIV/0!</v>
      </c>
      <c r="AM104" s="160" t="e">
        <f>AO51/AD51</f>
        <v>#DIV/0!</v>
      </c>
      <c r="AN104" s="161" t="e">
        <f>AI51/AC51</f>
        <v>#DIV/0!</v>
      </c>
      <c r="AO104" s="160" t="e">
        <f>AI51/AD51</f>
        <v>#DIV/0!</v>
      </c>
      <c r="AP104" s="160" t="e">
        <f>AJ51/AI51</f>
        <v>#DIV/0!</v>
      </c>
      <c r="AQ104" s="406"/>
      <c r="AR104" s="406"/>
      <c r="AU104" s="36" t="s">
        <v>19</v>
      </c>
      <c r="AV104" s="44" t="s">
        <v>16</v>
      </c>
      <c r="AW104" s="86"/>
      <c r="AX104" s="174"/>
      <c r="AY104" s="175"/>
      <c r="AZ104" s="163">
        <f t="shared" ref="AZ104:BP104" si="97">AZ35+BW35</f>
        <v>0</v>
      </c>
      <c r="BA104" s="165">
        <f t="shared" si="97"/>
        <v>0</v>
      </c>
      <c r="BB104" s="60">
        <f t="shared" si="97"/>
        <v>0</v>
      </c>
      <c r="BC104" s="60">
        <f t="shared" si="97"/>
        <v>0</v>
      </c>
      <c r="BD104" s="60">
        <f t="shared" si="97"/>
        <v>0</v>
      </c>
      <c r="BE104" s="60">
        <f t="shared" si="97"/>
        <v>0</v>
      </c>
      <c r="BF104" s="60">
        <f t="shared" si="97"/>
        <v>0</v>
      </c>
      <c r="BG104" s="60">
        <f t="shared" si="97"/>
        <v>0</v>
      </c>
      <c r="BH104" s="60">
        <f t="shared" si="97"/>
        <v>0</v>
      </c>
      <c r="BI104" s="60">
        <f t="shared" si="97"/>
        <v>0</v>
      </c>
      <c r="BJ104" s="60">
        <f t="shared" si="97"/>
        <v>0</v>
      </c>
      <c r="BK104" s="60">
        <f t="shared" si="97"/>
        <v>0</v>
      </c>
      <c r="BL104" s="163">
        <f t="shared" si="97"/>
        <v>0</v>
      </c>
      <c r="BM104" s="74">
        <f t="shared" si="97"/>
        <v>0</v>
      </c>
      <c r="BN104" s="60">
        <f t="shared" si="97"/>
        <v>0</v>
      </c>
      <c r="BO104" s="60">
        <f t="shared" si="97"/>
        <v>0</v>
      </c>
      <c r="BP104" s="60">
        <f t="shared" si="97"/>
        <v>0</v>
      </c>
      <c r="BR104" s="70"/>
      <c r="BS104" s="36" t="s">
        <v>9</v>
      </c>
      <c r="BT104" s="160" t="e">
        <f>BA51/AZ51</f>
        <v>#DIV/0!</v>
      </c>
      <c r="BU104" s="160" t="e">
        <f>(BA51-BK51-BL51)/BA51</f>
        <v>#DIV/0!</v>
      </c>
      <c r="BV104" s="160" t="e">
        <f>BK51/BA51</f>
        <v>#DIV/0!</v>
      </c>
      <c r="BW104" s="160" t="e">
        <f>BL51/BA51</f>
        <v>#DIV/0!</v>
      </c>
      <c r="BX104" s="161" t="e">
        <f>BF51/AZ51</f>
        <v>#DIV/0!</v>
      </c>
      <c r="BY104" s="160" t="e">
        <f>BF51/BA51</f>
        <v>#DIV/0!</v>
      </c>
      <c r="BZ104" s="160" t="e">
        <f>BG51/BF51</f>
        <v>#DIV/0!</v>
      </c>
      <c r="CB104" s="70"/>
      <c r="CC104" s="36" t="s">
        <v>9</v>
      </c>
      <c r="CD104" s="160" t="e">
        <f>BX51/BW51</f>
        <v>#DIV/0!</v>
      </c>
      <c r="CE104" s="160" t="e">
        <f>(BX51-CH51-CI51)/BX51</f>
        <v>#DIV/0!</v>
      </c>
      <c r="CF104" s="160" t="e">
        <f>CH51/BX51</f>
        <v>#DIV/0!</v>
      </c>
      <c r="CG104" s="160" t="e">
        <f>CI51/BX51</f>
        <v>#DIV/0!</v>
      </c>
      <c r="CH104" s="161" t="e">
        <f>CC51/BW51</f>
        <v>#DIV/0!</v>
      </c>
      <c r="CI104" s="160" t="e">
        <f>CC51/BX51</f>
        <v>#DIV/0!</v>
      </c>
      <c r="CJ104" s="160" t="e">
        <f>CD51/CC51</f>
        <v>#DIV/0!</v>
      </c>
    </row>
    <row r="105" spans="1:88">
      <c r="A105" s="38"/>
      <c r="B105" s="44" t="s">
        <v>17</v>
      </c>
      <c r="C105" s="86"/>
      <c r="D105" s="174"/>
      <c r="E105" s="175"/>
      <c r="F105" s="163">
        <f>F37+AC37</f>
        <v>0</v>
      </c>
      <c r="G105" s="164">
        <f t="shared" ref="G105:V105" si="98">G37+AD37</f>
        <v>0</v>
      </c>
      <c r="H105" s="60">
        <f t="shared" si="98"/>
        <v>0</v>
      </c>
      <c r="I105" s="60">
        <f t="shared" si="98"/>
        <v>0</v>
      </c>
      <c r="J105" s="60">
        <f t="shared" si="98"/>
        <v>0</v>
      </c>
      <c r="K105" s="60">
        <f t="shared" si="98"/>
        <v>0</v>
      </c>
      <c r="L105" s="60">
        <f t="shared" si="98"/>
        <v>0</v>
      </c>
      <c r="M105" s="60">
        <f t="shared" si="98"/>
        <v>0</v>
      </c>
      <c r="N105" s="60">
        <f t="shared" si="98"/>
        <v>0</v>
      </c>
      <c r="O105" s="60">
        <f t="shared" si="98"/>
        <v>0</v>
      </c>
      <c r="P105" s="60">
        <f t="shared" si="98"/>
        <v>0</v>
      </c>
      <c r="Q105" s="60">
        <f t="shared" si="98"/>
        <v>0</v>
      </c>
      <c r="R105" s="163">
        <f t="shared" si="98"/>
        <v>0</v>
      </c>
      <c r="S105" s="164">
        <f t="shared" si="98"/>
        <v>0</v>
      </c>
      <c r="T105" s="60">
        <f t="shared" si="98"/>
        <v>0</v>
      </c>
      <c r="U105" s="60">
        <f t="shared" si="98"/>
        <v>0</v>
      </c>
      <c r="V105" s="60">
        <f t="shared" si="98"/>
        <v>0</v>
      </c>
      <c r="X105" s="36" t="s">
        <v>5</v>
      </c>
      <c r="Y105" s="36" t="s">
        <v>16</v>
      </c>
      <c r="Z105" s="160" t="e">
        <f>G53/F53</f>
        <v>#DIV/0!</v>
      </c>
      <c r="AA105" s="160" t="e">
        <f>(G53-Q53-R53)/G53</f>
        <v>#DIV/0!</v>
      </c>
      <c r="AB105" s="160" t="e">
        <f>Q53/G53</f>
        <v>#DIV/0!</v>
      </c>
      <c r="AC105" s="160" t="e">
        <f>R53/G53</f>
        <v>#DIV/0!</v>
      </c>
      <c r="AD105" s="161" t="e">
        <f>L53/F53</f>
        <v>#DIV/0!</v>
      </c>
      <c r="AE105" s="160" t="e">
        <f>L53/G53</f>
        <v>#DIV/0!</v>
      </c>
      <c r="AF105" s="160" t="e">
        <f>M53/L53</f>
        <v>#DIV/0!</v>
      </c>
      <c r="AH105" s="36" t="s">
        <v>5</v>
      </c>
      <c r="AI105" s="36" t="s">
        <v>16</v>
      </c>
      <c r="AJ105" s="160" t="e">
        <f>AD53/AC53</f>
        <v>#DIV/0!</v>
      </c>
      <c r="AK105" s="160" t="e">
        <f>(AD53-AN53-AO53)/AD53</f>
        <v>#DIV/0!</v>
      </c>
      <c r="AL105" s="160" t="e">
        <f>AN53/AD53</f>
        <v>#DIV/0!</v>
      </c>
      <c r="AM105" s="160" t="e">
        <f>AO53/AD53</f>
        <v>#DIV/0!</v>
      </c>
      <c r="AN105" s="161" t="e">
        <f>AI53/AC53</f>
        <v>#DIV/0!</v>
      </c>
      <c r="AO105" s="160" t="e">
        <f>AI53/AD53</f>
        <v>#DIV/0!</v>
      </c>
      <c r="AP105" s="160" t="e">
        <f>AJ53/AI53</f>
        <v>#DIV/0!</v>
      </c>
      <c r="AQ105" s="406"/>
      <c r="AR105" s="406"/>
      <c r="AU105" s="38"/>
      <c r="AV105" s="44" t="s">
        <v>17</v>
      </c>
      <c r="AW105" s="86"/>
      <c r="AX105" s="176"/>
      <c r="AY105" s="177"/>
      <c r="AZ105" s="163">
        <f t="shared" ref="AZ105:BP105" si="99">AZ37+BW37</f>
        <v>0</v>
      </c>
      <c r="BA105" s="165">
        <f t="shared" si="99"/>
        <v>0</v>
      </c>
      <c r="BB105" s="60">
        <f t="shared" si="99"/>
        <v>0</v>
      </c>
      <c r="BC105" s="60">
        <f t="shared" si="99"/>
        <v>0</v>
      </c>
      <c r="BD105" s="60">
        <f t="shared" si="99"/>
        <v>0</v>
      </c>
      <c r="BE105" s="60">
        <f t="shared" si="99"/>
        <v>0</v>
      </c>
      <c r="BF105" s="60">
        <f t="shared" si="99"/>
        <v>0</v>
      </c>
      <c r="BG105" s="60">
        <f t="shared" si="99"/>
        <v>0</v>
      </c>
      <c r="BH105" s="60">
        <f t="shared" si="99"/>
        <v>0</v>
      </c>
      <c r="BI105" s="60">
        <f t="shared" si="99"/>
        <v>0</v>
      </c>
      <c r="BJ105" s="60">
        <f t="shared" si="99"/>
        <v>0</v>
      </c>
      <c r="BK105" s="60">
        <f t="shared" si="99"/>
        <v>0</v>
      </c>
      <c r="BL105" s="163">
        <f t="shared" si="99"/>
        <v>0</v>
      </c>
      <c r="BM105" s="74">
        <f t="shared" si="99"/>
        <v>0</v>
      </c>
      <c r="BN105" s="60">
        <f t="shared" si="99"/>
        <v>0</v>
      </c>
      <c r="BO105" s="60">
        <f t="shared" si="99"/>
        <v>0</v>
      </c>
      <c r="BP105" s="60">
        <f t="shared" si="99"/>
        <v>0</v>
      </c>
      <c r="BR105" s="36" t="s">
        <v>5</v>
      </c>
      <c r="BS105" s="36" t="s">
        <v>16</v>
      </c>
      <c r="BT105" s="160" t="e">
        <f>BA53/AZ53</f>
        <v>#DIV/0!</v>
      </c>
      <c r="BU105" s="160" t="e">
        <f>(BA53-BK53-BL53)/BA53</f>
        <v>#DIV/0!</v>
      </c>
      <c r="BV105" s="160" t="e">
        <f>BK53/BA53</f>
        <v>#DIV/0!</v>
      </c>
      <c r="BW105" s="160" t="e">
        <f>BL53/BA53</f>
        <v>#DIV/0!</v>
      </c>
      <c r="BX105" s="161" t="e">
        <f>BF53/AZ53</f>
        <v>#DIV/0!</v>
      </c>
      <c r="BY105" s="160" t="e">
        <f>BF53/BA53</f>
        <v>#DIV/0!</v>
      </c>
      <c r="BZ105" s="160" t="e">
        <f>BG53/BF53</f>
        <v>#DIV/0!</v>
      </c>
      <c r="CB105" s="36" t="s">
        <v>5</v>
      </c>
      <c r="CC105" s="36" t="s">
        <v>16</v>
      </c>
      <c r="CD105" s="160" t="e">
        <f>BX53/BW53</f>
        <v>#DIV/0!</v>
      </c>
      <c r="CE105" s="160" t="e">
        <f>(BX53-CH53-CI53)/BX53</f>
        <v>#DIV/0!</v>
      </c>
      <c r="CF105" s="160" t="e">
        <f>CH53/BX53</f>
        <v>#DIV/0!</v>
      </c>
      <c r="CG105" s="160" t="e">
        <f>CI53/BX53</f>
        <v>#DIV/0!</v>
      </c>
      <c r="CH105" s="161" t="e">
        <f>CC53/BW53</f>
        <v>#DIV/0!</v>
      </c>
      <c r="CI105" s="160" t="e">
        <f>CC53/BX53</f>
        <v>#DIV/0!</v>
      </c>
      <c r="CJ105" s="160" t="e">
        <f>CD53/CC53</f>
        <v>#DIV/0!</v>
      </c>
    </row>
    <row r="106" spans="1:88">
      <c r="A106" s="70"/>
      <c r="B106" s="44" t="s">
        <v>9</v>
      </c>
      <c r="C106" s="86"/>
      <c r="D106" s="184">
        <f>D39+AA39</f>
        <v>0</v>
      </c>
      <c r="E106" s="186">
        <f>E39+AB39</f>
        <v>0</v>
      </c>
      <c r="F106" s="28">
        <f>F104+F105</f>
        <v>0</v>
      </c>
      <c r="G106" s="57">
        <f>G104+G105</f>
        <v>0</v>
      </c>
      <c r="H106" s="4">
        <f t="shared" ref="H106" si="100">H104+H105</f>
        <v>0</v>
      </c>
      <c r="I106" s="4">
        <f t="shared" ref="I106" si="101">I104+I105</f>
        <v>0</v>
      </c>
      <c r="J106" s="4">
        <f t="shared" ref="J106" si="102">J104+J105</f>
        <v>0</v>
      </c>
      <c r="K106" s="4">
        <f t="shared" ref="K106" si="103">K104+K105</f>
        <v>0</v>
      </c>
      <c r="L106" s="4">
        <f t="shared" ref="L106" si="104">L104+L105</f>
        <v>0</v>
      </c>
      <c r="M106" s="4">
        <f t="shared" ref="M106" si="105">M104+M105</f>
        <v>0</v>
      </c>
      <c r="N106" s="4">
        <f t="shared" ref="N106" si="106">N104+N105</f>
        <v>0</v>
      </c>
      <c r="O106" s="4">
        <f t="shared" ref="O106" si="107">O104+O105</f>
        <v>0</v>
      </c>
      <c r="P106" s="4">
        <f t="shared" ref="P106" si="108">P104+P105</f>
        <v>0</v>
      </c>
      <c r="Q106" s="4">
        <f t="shared" ref="Q106" si="109">Q104+Q105</f>
        <v>0</v>
      </c>
      <c r="R106" s="75">
        <f t="shared" ref="R106" si="110">R104+R105</f>
        <v>0</v>
      </c>
      <c r="S106" s="57">
        <f t="shared" ref="S106" si="111">S104+S105</f>
        <v>0</v>
      </c>
      <c r="T106" s="4">
        <f t="shared" ref="T106" si="112">T104+T105</f>
        <v>0</v>
      </c>
      <c r="U106" s="4">
        <f t="shared" ref="U106" si="113">U104+U105</f>
        <v>0</v>
      </c>
      <c r="V106" s="4">
        <f>V104+V105</f>
        <v>0</v>
      </c>
      <c r="X106" s="38"/>
      <c r="Y106" s="36" t="s">
        <v>17</v>
      </c>
      <c r="Z106" s="160" t="e">
        <f>G55/F55</f>
        <v>#DIV/0!</v>
      </c>
      <c r="AA106" s="160" t="e">
        <f>(G55-Q55-R55)/G55</f>
        <v>#DIV/0!</v>
      </c>
      <c r="AB106" s="160" t="e">
        <f>Q55/G55</f>
        <v>#DIV/0!</v>
      </c>
      <c r="AC106" s="160" t="e">
        <f>R55/G55</f>
        <v>#DIV/0!</v>
      </c>
      <c r="AD106" s="161" t="e">
        <f>L55/F55</f>
        <v>#DIV/0!</v>
      </c>
      <c r="AE106" s="160" t="e">
        <f>L55/G55</f>
        <v>#DIV/0!</v>
      </c>
      <c r="AF106" s="160" t="e">
        <f>M55/L55</f>
        <v>#DIV/0!</v>
      </c>
      <c r="AH106" s="38"/>
      <c r="AI106" s="36" t="s">
        <v>17</v>
      </c>
      <c r="AJ106" s="160" t="e">
        <f>AD55/AC55</f>
        <v>#DIV/0!</v>
      </c>
      <c r="AK106" s="160" t="e">
        <f>(AD55-AN55-AO55)/AD55</f>
        <v>#DIV/0!</v>
      </c>
      <c r="AL106" s="160" t="e">
        <f>AN55/AD55</f>
        <v>#DIV/0!</v>
      </c>
      <c r="AM106" s="160" t="e">
        <f>AO55/AD55</f>
        <v>#DIV/0!</v>
      </c>
      <c r="AN106" s="161" t="e">
        <f>AI55/AC55</f>
        <v>#DIV/0!</v>
      </c>
      <c r="AO106" s="160" t="e">
        <f>AI55/AD55</f>
        <v>#DIV/0!</v>
      </c>
      <c r="AP106" s="160" t="e">
        <f>AJ55/AI55</f>
        <v>#DIV/0!</v>
      </c>
      <c r="AQ106" s="406"/>
      <c r="AR106" s="406"/>
      <c r="AU106" s="70"/>
      <c r="AV106" s="44" t="s">
        <v>9</v>
      </c>
      <c r="AW106" s="86"/>
      <c r="AX106" s="172">
        <f>AX39+BU39</f>
        <v>0</v>
      </c>
      <c r="AY106" s="173">
        <f>AY39+BV39</f>
        <v>0</v>
      </c>
      <c r="AZ106" s="28">
        <f>AZ104+AZ105</f>
        <v>0</v>
      </c>
      <c r="BA106" s="98">
        <f>SUM(BA104:BA105)</f>
        <v>0</v>
      </c>
      <c r="BB106" s="4">
        <f t="shared" ref="BB106:BP106" si="114">SUM(BB104:BB105)</f>
        <v>0</v>
      </c>
      <c r="BC106" s="4">
        <f t="shared" si="114"/>
        <v>0</v>
      </c>
      <c r="BD106" s="4">
        <f t="shared" si="114"/>
        <v>0</v>
      </c>
      <c r="BE106" s="4">
        <f t="shared" si="114"/>
        <v>0</v>
      </c>
      <c r="BF106" s="4">
        <f t="shared" si="114"/>
        <v>0</v>
      </c>
      <c r="BG106" s="4">
        <f t="shared" si="114"/>
        <v>0</v>
      </c>
      <c r="BH106" s="4">
        <f t="shared" si="114"/>
        <v>0</v>
      </c>
      <c r="BI106" s="4">
        <f t="shared" si="114"/>
        <v>0</v>
      </c>
      <c r="BJ106" s="4">
        <f t="shared" si="114"/>
        <v>0</v>
      </c>
      <c r="BK106" s="4">
        <f t="shared" si="114"/>
        <v>0</v>
      </c>
      <c r="BL106" s="28">
        <f t="shared" si="114"/>
        <v>0</v>
      </c>
      <c r="BM106" s="27">
        <f t="shared" si="114"/>
        <v>0</v>
      </c>
      <c r="BN106" s="4">
        <f t="shared" si="114"/>
        <v>0</v>
      </c>
      <c r="BO106" s="4">
        <f t="shared" si="114"/>
        <v>0</v>
      </c>
      <c r="BP106" s="4">
        <f t="shared" si="114"/>
        <v>0</v>
      </c>
      <c r="BR106" s="38"/>
      <c r="BS106" s="36" t="s">
        <v>17</v>
      </c>
      <c r="BT106" s="160" t="e">
        <f>BA55/AZ55</f>
        <v>#DIV/0!</v>
      </c>
      <c r="BU106" s="160" t="e">
        <f>(BA55-BK55-BL55)/BA55</f>
        <v>#DIV/0!</v>
      </c>
      <c r="BV106" s="160" t="e">
        <f>BK55/BA55</f>
        <v>#DIV/0!</v>
      </c>
      <c r="BW106" s="160" t="e">
        <f>BL55/BA55</f>
        <v>#DIV/0!</v>
      </c>
      <c r="BX106" s="161" t="e">
        <f>BF55/AZ55</f>
        <v>#DIV/0!</v>
      </c>
      <c r="BY106" s="160" t="e">
        <f>BF55/BA55</f>
        <v>#DIV/0!</v>
      </c>
      <c r="BZ106" s="160" t="e">
        <f>BG55/BF55</f>
        <v>#DIV/0!</v>
      </c>
      <c r="CB106" s="38"/>
      <c r="CC106" s="36" t="s">
        <v>17</v>
      </c>
      <c r="CD106" s="160" t="e">
        <f>BX55/BW55</f>
        <v>#DIV/0!</v>
      </c>
      <c r="CE106" s="160" t="e">
        <f>(BX55-CH55-CI55)/BX55</f>
        <v>#DIV/0!</v>
      </c>
      <c r="CF106" s="160" t="e">
        <f>CH55/BX55</f>
        <v>#DIV/0!</v>
      </c>
      <c r="CG106" s="160" t="e">
        <f>CI55/BX55</f>
        <v>#DIV/0!</v>
      </c>
      <c r="CH106" s="161" t="e">
        <f>CC55/BW55</f>
        <v>#DIV/0!</v>
      </c>
      <c r="CI106" s="160" t="e">
        <f>CC55/BX55</f>
        <v>#DIV/0!</v>
      </c>
      <c r="CJ106" s="160" t="e">
        <f>CD55/CC55</f>
        <v>#DIV/0!</v>
      </c>
    </row>
    <row r="107" spans="1:88">
      <c r="A107" s="36" t="s">
        <v>20</v>
      </c>
      <c r="B107" s="44" t="s">
        <v>16</v>
      </c>
      <c r="C107" s="86"/>
      <c r="D107" s="182"/>
      <c r="E107" s="183"/>
      <c r="F107" s="163">
        <f t="shared" ref="F107:V107" si="115">F41+AC41</f>
        <v>0</v>
      </c>
      <c r="G107" s="164">
        <f t="shared" si="115"/>
        <v>0</v>
      </c>
      <c r="H107" s="60">
        <f t="shared" si="115"/>
        <v>0</v>
      </c>
      <c r="I107" s="60">
        <f t="shared" si="115"/>
        <v>0</v>
      </c>
      <c r="J107" s="60">
        <f t="shared" si="115"/>
        <v>0</v>
      </c>
      <c r="K107" s="60">
        <f t="shared" si="115"/>
        <v>0</v>
      </c>
      <c r="L107" s="60">
        <f t="shared" si="115"/>
        <v>0</v>
      </c>
      <c r="M107" s="60">
        <f t="shared" si="115"/>
        <v>0</v>
      </c>
      <c r="N107" s="60">
        <f t="shared" si="115"/>
        <v>0</v>
      </c>
      <c r="O107" s="60">
        <f t="shared" si="115"/>
        <v>0</v>
      </c>
      <c r="P107" s="60">
        <f t="shared" si="115"/>
        <v>0</v>
      </c>
      <c r="Q107" s="60">
        <f t="shared" si="115"/>
        <v>0</v>
      </c>
      <c r="R107" s="163">
        <f t="shared" si="115"/>
        <v>0</v>
      </c>
      <c r="S107" s="164">
        <f t="shared" si="115"/>
        <v>0</v>
      </c>
      <c r="T107" s="60">
        <f t="shared" si="115"/>
        <v>0</v>
      </c>
      <c r="U107" s="60">
        <f t="shared" si="115"/>
        <v>0</v>
      </c>
      <c r="V107" s="60">
        <f t="shared" si="115"/>
        <v>0</v>
      </c>
      <c r="X107" s="70"/>
      <c r="Y107" s="36" t="s">
        <v>9</v>
      </c>
      <c r="Z107" s="160" t="e">
        <f>G57/F57</f>
        <v>#DIV/0!</v>
      </c>
      <c r="AA107" s="160" t="e">
        <f>(G57-Q57-R57)/G57</f>
        <v>#DIV/0!</v>
      </c>
      <c r="AB107" s="160" t="e">
        <f>Q57/G57</f>
        <v>#DIV/0!</v>
      </c>
      <c r="AC107" s="160" t="e">
        <f>R57/G57</f>
        <v>#DIV/0!</v>
      </c>
      <c r="AD107" s="161" t="e">
        <f>L57/F57</f>
        <v>#DIV/0!</v>
      </c>
      <c r="AE107" s="160" t="e">
        <f>L57/G57</f>
        <v>#DIV/0!</v>
      </c>
      <c r="AF107" s="160" t="e">
        <f>M57/L57</f>
        <v>#DIV/0!</v>
      </c>
      <c r="AH107" s="70"/>
      <c r="AI107" s="36" t="s">
        <v>9</v>
      </c>
      <c r="AJ107" s="160" t="e">
        <f>AD57/AC57</f>
        <v>#DIV/0!</v>
      </c>
      <c r="AK107" s="160" t="e">
        <f>(AD57-AN57-AO57)/AD57</f>
        <v>#DIV/0!</v>
      </c>
      <c r="AL107" s="160" t="e">
        <f>AN57/AD57</f>
        <v>#DIV/0!</v>
      </c>
      <c r="AM107" s="160" t="e">
        <f>AO57/AD57</f>
        <v>#DIV/0!</v>
      </c>
      <c r="AN107" s="161" t="e">
        <f>AI57/AC57</f>
        <v>#DIV/0!</v>
      </c>
      <c r="AO107" s="160" t="e">
        <f>AI57/AD57</f>
        <v>#DIV/0!</v>
      </c>
      <c r="AP107" s="160" t="e">
        <f>AJ57/AI57</f>
        <v>#DIV/0!</v>
      </c>
      <c r="AQ107" s="406"/>
      <c r="AR107" s="406"/>
      <c r="AU107" s="36" t="s">
        <v>20</v>
      </c>
      <c r="AV107" s="44" t="s">
        <v>16</v>
      </c>
      <c r="AW107" s="86"/>
      <c r="AX107" s="174"/>
      <c r="AY107" s="175"/>
      <c r="AZ107" s="163">
        <f t="shared" ref="AZ107:BP107" si="116">AZ41+BW41</f>
        <v>0</v>
      </c>
      <c r="BA107" s="165">
        <f t="shared" si="116"/>
        <v>0</v>
      </c>
      <c r="BB107" s="60">
        <f t="shared" si="116"/>
        <v>0</v>
      </c>
      <c r="BC107" s="60">
        <f t="shared" si="116"/>
        <v>0</v>
      </c>
      <c r="BD107" s="60">
        <f t="shared" si="116"/>
        <v>0</v>
      </c>
      <c r="BE107" s="60">
        <f t="shared" si="116"/>
        <v>0</v>
      </c>
      <c r="BF107" s="60">
        <f t="shared" si="116"/>
        <v>0</v>
      </c>
      <c r="BG107" s="60">
        <f t="shared" si="116"/>
        <v>0</v>
      </c>
      <c r="BH107" s="60">
        <f t="shared" si="116"/>
        <v>0</v>
      </c>
      <c r="BI107" s="60">
        <f t="shared" si="116"/>
        <v>0</v>
      </c>
      <c r="BJ107" s="60">
        <f t="shared" si="116"/>
        <v>0</v>
      </c>
      <c r="BK107" s="60">
        <f t="shared" si="116"/>
        <v>0</v>
      </c>
      <c r="BL107" s="163">
        <f t="shared" si="116"/>
        <v>0</v>
      </c>
      <c r="BM107" s="74">
        <f t="shared" si="116"/>
        <v>0</v>
      </c>
      <c r="BN107" s="60">
        <f t="shared" si="116"/>
        <v>0</v>
      </c>
      <c r="BO107" s="60">
        <f t="shared" si="116"/>
        <v>0</v>
      </c>
      <c r="BP107" s="60">
        <f t="shared" si="116"/>
        <v>0</v>
      </c>
      <c r="BR107" s="70"/>
      <c r="BS107" s="36" t="s">
        <v>9</v>
      </c>
      <c r="BT107" s="160" t="e">
        <f>BA57/AZ57</f>
        <v>#DIV/0!</v>
      </c>
      <c r="BU107" s="160" t="e">
        <f>(BA57-BK57-BL57)/BA57</f>
        <v>#DIV/0!</v>
      </c>
      <c r="BV107" s="160" t="e">
        <f>BK57/BA57</f>
        <v>#DIV/0!</v>
      </c>
      <c r="BW107" s="160" t="e">
        <f>BL57/BA57</f>
        <v>#DIV/0!</v>
      </c>
      <c r="BX107" s="161" t="e">
        <f>BF57/AZ57</f>
        <v>#DIV/0!</v>
      </c>
      <c r="BY107" s="160" t="e">
        <f>BF57/BA57</f>
        <v>#DIV/0!</v>
      </c>
      <c r="BZ107" s="160" t="e">
        <f>BG57/BF57</f>
        <v>#DIV/0!</v>
      </c>
      <c r="CB107" s="70"/>
      <c r="CC107" s="36" t="s">
        <v>9</v>
      </c>
      <c r="CD107" s="160" t="e">
        <f>BX57/BW57</f>
        <v>#DIV/0!</v>
      </c>
      <c r="CE107" s="160" t="e">
        <f>(BX57-CH57-CI57)/BX57</f>
        <v>#DIV/0!</v>
      </c>
      <c r="CF107" s="160" t="e">
        <f>CH57/BX57</f>
        <v>#DIV/0!</v>
      </c>
      <c r="CG107" s="160" t="e">
        <f>CI57/BX57</f>
        <v>#DIV/0!</v>
      </c>
      <c r="CH107" s="161" t="e">
        <f>CC57/BW57</f>
        <v>#DIV/0!</v>
      </c>
      <c r="CI107" s="160" t="e">
        <f>CC57/BX57</f>
        <v>#DIV/0!</v>
      </c>
      <c r="CJ107" s="160" t="e">
        <f>CD57/CC57</f>
        <v>#DIV/0!</v>
      </c>
    </row>
    <row r="108" spans="1:88">
      <c r="A108" s="38"/>
      <c r="B108" s="44" t="s">
        <v>17</v>
      </c>
      <c r="C108" s="86"/>
      <c r="D108" s="174"/>
      <c r="E108" s="175"/>
      <c r="F108" s="163">
        <f t="shared" ref="F108:V108" si="117">F43+AC43</f>
        <v>0</v>
      </c>
      <c r="G108" s="164">
        <f t="shared" si="117"/>
        <v>0</v>
      </c>
      <c r="H108" s="60">
        <f t="shared" si="117"/>
        <v>0</v>
      </c>
      <c r="I108" s="60">
        <f t="shared" si="117"/>
        <v>0</v>
      </c>
      <c r="J108" s="60">
        <f t="shared" si="117"/>
        <v>0</v>
      </c>
      <c r="K108" s="60">
        <f t="shared" si="117"/>
        <v>0</v>
      </c>
      <c r="L108" s="60">
        <f t="shared" si="117"/>
        <v>0</v>
      </c>
      <c r="M108" s="60">
        <f t="shared" si="117"/>
        <v>0</v>
      </c>
      <c r="N108" s="60">
        <f t="shared" si="117"/>
        <v>0</v>
      </c>
      <c r="O108" s="60">
        <f t="shared" si="117"/>
        <v>0</v>
      </c>
      <c r="P108" s="60">
        <f t="shared" si="117"/>
        <v>0</v>
      </c>
      <c r="Q108" s="60">
        <f t="shared" si="117"/>
        <v>0</v>
      </c>
      <c r="R108" s="163">
        <f t="shared" si="117"/>
        <v>0</v>
      </c>
      <c r="S108" s="164">
        <f t="shared" si="117"/>
        <v>0</v>
      </c>
      <c r="T108" s="60">
        <f t="shared" si="117"/>
        <v>0</v>
      </c>
      <c r="U108" s="60">
        <f t="shared" si="117"/>
        <v>0</v>
      </c>
      <c r="V108" s="60">
        <f t="shared" si="117"/>
        <v>0</v>
      </c>
      <c r="X108" s="36" t="s">
        <v>6</v>
      </c>
      <c r="Y108" s="36" t="s">
        <v>16</v>
      </c>
      <c r="Z108" s="160" t="e">
        <f>G59/F59</f>
        <v>#DIV/0!</v>
      </c>
      <c r="AA108" s="160" t="e">
        <f>(G59-Q59-R59)/G59</f>
        <v>#DIV/0!</v>
      </c>
      <c r="AB108" s="160" t="e">
        <f>Q59/G59</f>
        <v>#DIV/0!</v>
      </c>
      <c r="AC108" s="160" t="e">
        <f>R59/G59</f>
        <v>#DIV/0!</v>
      </c>
      <c r="AD108" s="161" t="e">
        <f>L59/F59</f>
        <v>#DIV/0!</v>
      </c>
      <c r="AE108" s="160" t="e">
        <f>L59/G59</f>
        <v>#DIV/0!</v>
      </c>
      <c r="AF108" s="160" t="e">
        <f>M59/L59</f>
        <v>#DIV/0!</v>
      </c>
      <c r="AH108" s="36" t="s">
        <v>6</v>
      </c>
      <c r="AI108" s="36" t="s">
        <v>16</v>
      </c>
      <c r="AJ108" s="160" t="e">
        <f>AD59/AC59</f>
        <v>#DIV/0!</v>
      </c>
      <c r="AK108" s="160" t="e">
        <f>(AD59-AN59-AO59)/AD59</f>
        <v>#DIV/0!</v>
      </c>
      <c r="AL108" s="160" t="e">
        <f>AN59/AD59</f>
        <v>#DIV/0!</v>
      </c>
      <c r="AM108" s="160" t="e">
        <f>AO59/AD59</f>
        <v>#DIV/0!</v>
      </c>
      <c r="AN108" s="161" t="e">
        <f>AI59/AC59</f>
        <v>#DIV/0!</v>
      </c>
      <c r="AO108" s="160" t="e">
        <f>AI59/AD59</f>
        <v>#DIV/0!</v>
      </c>
      <c r="AP108" s="160" t="e">
        <f>AJ59/AI59</f>
        <v>#DIV/0!</v>
      </c>
      <c r="AQ108" s="406"/>
      <c r="AR108" s="406"/>
      <c r="AU108" s="38"/>
      <c r="AV108" s="44" t="s">
        <v>17</v>
      </c>
      <c r="AW108" s="86"/>
      <c r="AX108" s="176"/>
      <c r="AY108" s="177"/>
      <c r="AZ108" s="163">
        <f t="shared" ref="AZ108:BP108" si="118">AZ43+BW43</f>
        <v>0</v>
      </c>
      <c r="BA108" s="165">
        <f t="shared" si="118"/>
        <v>0</v>
      </c>
      <c r="BB108" s="60">
        <f t="shared" si="118"/>
        <v>0</v>
      </c>
      <c r="BC108" s="60">
        <f t="shared" si="118"/>
        <v>0</v>
      </c>
      <c r="BD108" s="60">
        <f t="shared" si="118"/>
        <v>0</v>
      </c>
      <c r="BE108" s="60">
        <f t="shared" si="118"/>
        <v>0</v>
      </c>
      <c r="BF108" s="60">
        <f t="shared" si="118"/>
        <v>0</v>
      </c>
      <c r="BG108" s="60">
        <f t="shared" si="118"/>
        <v>0</v>
      </c>
      <c r="BH108" s="60">
        <f t="shared" si="118"/>
        <v>0</v>
      </c>
      <c r="BI108" s="60">
        <f t="shared" si="118"/>
        <v>0</v>
      </c>
      <c r="BJ108" s="60">
        <f t="shared" si="118"/>
        <v>0</v>
      </c>
      <c r="BK108" s="60">
        <f t="shared" si="118"/>
        <v>0</v>
      </c>
      <c r="BL108" s="163">
        <f t="shared" si="118"/>
        <v>0</v>
      </c>
      <c r="BM108" s="74">
        <f t="shared" si="118"/>
        <v>0</v>
      </c>
      <c r="BN108" s="60">
        <f t="shared" si="118"/>
        <v>0</v>
      </c>
      <c r="BO108" s="60">
        <f t="shared" si="118"/>
        <v>0</v>
      </c>
      <c r="BP108" s="60">
        <f t="shared" si="118"/>
        <v>0</v>
      </c>
      <c r="BR108" s="36" t="s">
        <v>6</v>
      </c>
      <c r="BS108" s="36" t="s">
        <v>16</v>
      </c>
      <c r="BT108" s="160" t="e">
        <f>BA59/AZ59</f>
        <v>#DIV/0!</v>
      </c>
      <c r="BU108" s="160" t="e">
        <f>(BA59-BK59-BL59)/BA59</f>
        <v>#DIV/0!</v>
      </c>
      <c r="BV108" s="160" t="e">
        <f>BK59/BA59</f>
        <v>#DIV/0!</v>
      </c>
      <c r="BW108" s="160" t="e">
        <f>BL59/BA59</f>
        <v>#DIV/0!</v>
      </c>
      <c r="BX108" s="161" t="e">
        <f>BF59/AZ59</f>
        <v>#DIV/0!</v>
      </c>
      <c r="BY108" s="160" t="e">
        <f>BF59/BA59</f>
        <v>#DIV/0!</v>
      </c>
      <c r="BZ108" s="160" t="e">
        <f>BG59/BF59</f>
        <v>#DIV/0!</v>
      </c>
      <c r="CB108" s="36" t="s">
        <v>6</v>
      </c>
      <c r="CC108" s="36" t="s">
        <v>16</v>
      </c>
      <c r="CD108" s="160" t="e">
        <f>BX59/BW59</f>
        <v>#DIV/0!</v>
      </c>
      <c r="CE108" s="160" t="e">
        <f>(BX59-CH59-CI59)/BX59</f>
        <v>#DIV/0!</v>
      </c>
      <c r="CF108" s="160" t="e">
        <f>CH59/BX59</f>
        <v>#DIV/0!</v>
      </c>
      <c r="CG108" s="160" t="e">
        <f>CI59/BX59</f>
        <v>#DIV/0!</v>
      </c>
      <c r="CH108" s="161" t="e">
        <f>CC59/BW59</f>
        <v>#DIV/0!</v>
      </c>
      <c r="CI108" s="160" t="e">
        <f>CC59/BX59</f>
        <v>#DIV/0!</v>
      </c>
      <c r="CJ108" s="160" t="e">
        <f>CD59/CC59</f>
        <v>#DIV/0!</v>
      </c>
    </row>
    <row r="109" spans="1:88">
      <c r="A109" s="70"/>
      <c r="B109" s="44" t="s">
        <v>9</v>
      </c>
      <c r="C109" s="86"/>
      <c r="D109" s="184">
        <f>D45+AA45</f>
        <v>0</v>
      </c>
      <c r="E109" s="186">
        <f>E45+AB45</f>
        <v>0</v>
      </c>
      <c r="F109" s="28">
        <f>F107+F108</f>
        <v>0</v>
      </c>
      <c r="G109" s="57">
        <f>G107+G108</f>
        <v>0</v>
      </c>
      <c r="H109" s="4">
        <f t="shared" ref="H109" si="119">H107+H108</f>
        <v>0</v>
      </c>
      <c r="I109" s="4">
        <f t="shared" ref="I109" si="120">I107+I108</f>
        <v>0</v>
      </c>
      <c r="J109" s="4">
        <f t="shared" ref="J109" si="121">J107+J108</f>
        <v>0</v>
      </c>
      <c r="K109" s="4">
        <f t="shared" ref="K109" si="122">K107+K108</f>
        <v>0</v>
      </c>
      <c r="L109" s="4">
        <f t="shared" ref="L109" si="123">L107+L108</f>
        <v>0</v>
      </c>
      <c r="M109" s="4">
        <f t="shared" ref="M109" si="124">M107+M108</f>
        <v>0</v>
      </c>
      <c r="N109" s="4">
        <f t="shared" ref="N109" si="125">N107+N108</f>
        <v>0</v>
      </c>
      <c r="O109" s="4">
        <f t="shared" ref="O109" si="126">O107+O108</f>
        <v>0</v>
      </c>
      <c r="P109" s="4">
        <f t="shared" ref="P109" si="127">P107+P108</f>
        <v>0</v>
      </c>
      <c r="Q109" s="4">
        <f t="shared" ref="Q109" si="128">Q107+Q108</f>
        <v>0</v>
      </c>
      <c r="R109" s="75">
        <f t="shared" ref="R109" si="129">R107+R108</f>
        <v>0</v>
      </c>
      <c r="S109" s="57">
        <f t="shared" ref="S109" si="130">S107+S108</f>
        <v>0</v>
      </c>
      <c r="T109" s="4">
        <f t="shared" ref="T109" si="131">T107+T108</f>
        <v>0</v>
      </c>
      <c r="U109" s="4">
        <f t="shared" ref="U109" si="132">U107+U108</f>
        <v>0</v>
      </c>
      <c r="V109" s="4">
        <f>V107+V108</f>
        <v>0</v>
      </c>
      <c r="X109" s="38"/>
      <c r="Y109" s="36" t="s">
        <v>17</v>
      </c>
      <c r="Z109" s="160" t="e">
        <f>G61/F61</f>
        <v>#DIV/0!</v>
      </c>
      <c r="AA109" s="160" t="e">
        <f>(G61-Q61-R61)/G61</f>
        <v>#DIV/0!</v>
      </c>
      <c r="AB109" s="160" t="e">
        <f>Q61/G61</f>
        <v>#DIV/0!</v>
      </c>
      <c r="AC109" s="160" t="e">
        <f>R61/G61</f>
        <v>#DIV/0!</v>
      </c>
      <c r="AD109" s="161" t="e">
        <f>L61/F61</f>
        <v>#DIV/0!</v>
      </c>
      <c r="AE109" s="160" t="e">
        <f>L61/G61</f>
        <v>#DIV/0!</v>
      </c>
      <c r="AF109" s="160" t="e">
        <f>M61/L61</f>
        <v>#DIV/0!</v>
      </c>
      <c r="AH109" s="38"/>
      <c r="AI109" s="36" t="s">
        <v>17</v>
      </c>
      <c r="AJ109" s="160" t="e">
        <f>AD61/AC61</f>
        <v>#DIV/0!</v>
      </c>
      <c r="AK109" s="160" t="e">
        <f>(AD61-AN61-AO61)/AD61</f>
        <v>#DIV/0!</v>
      </c>
      <c r="AL109" s="160" t="e">
        <f>AN61/AD61</f>
        <v>#DIV/0!</v>
      </c>
      <c r="AM109" s="160" t="e">
        <f>AO61/AD61</f>
        <v>#DIV/0!</v>
      </c>
      <c r="AN109" s="161" t="e">
        <f>AI61/AC61</f>
        <v>#DIV/0!</v>
      </c>
      <c r="AO109" s="160" t="e">
        <f>AI61/AD61</f>
        <v>#DIV/0!</v>
      </c>
      <c r="AP109" s="160" t="e">
        <f>AJ61/AI61</f>
        <v>#DIV/0!</v>
      </c>
      <c r="AQ109" s="406"/>
      <c r="AR109" s="406"/>
      <c r="AU109" s="70"/>
      <c r="AV109" s="44" t="s">
        <v>9</v>
      </c>
      <c r="AW109" s="86"/>
      <c r="AX109" s="172">
        <f>AX45++BU45</f>
        <v>0</v>
      </c>
      <c r="AY109" s="173">
        <f>AY45+BV45</f>
        <v>0</v>
      </c>
      <c r="AZ109" s="28">
        <f>AZ107+AZ108</f>
        <v>0</v>
      </c>
      <c r="BA109" s="98">
        <f>SUM(BA107:BA108)</f>
        <v>0</v>
      </c>
      <c r="BB109" s="4">
        <f t="shared" ref="BB109:BP109" si="133">SUM(BB107:BB108)</f>
        <v>0</v>
      </c>
      <c r="BC109" s="4">
        <f t="shared" si="133"/>
        <v>0</v>
      </c>
      <c r="BD109" s="4">
        <f t="shared" si="133"/>
        <v>0</v>
      </c>
      <c r="BE109" s="4">
        <f t="shared" si="133"/>
        <v>0</v>
      </c>
      <c r="BF109" s="4">
        <f t="shared" si="133"/>
        <v>0</v>
      </c>
      <c r="BG109" s="4">
        <f t="shared" si="133"/>
        <v>0</v>
      </c>
      <c r="BH109" s="4">
        <f t="shared" si="133"/>
        <v>0</v>
      </c>
      <c r="BI109" s="4">
        <f t="shared" si="133"/>
        <v>0</v>
      </c>
      <c r="BJ109" s="4">
        <f t="shared" si="133"/>
        <v>0</v>
      </c>
      <c r="BK109" s="4">
        <f t="shared" si="133"/>
        <v>0</v>
      </c>
      <c r="BL109" s="28">
        <f t="shared" si="133"/>
        <v>0</v>
      </c>
      <c r="BM109" s="27">
        <f t="shared" si="133"/>
        <v>0</v>
      </c>
      <c r="BN109" s="4">
        <f t="shared" si="133"/>
        <v>0</v>
      </c>
      <c r="BO109" s="4">
        <f t="shared" si="133"/>
        <v>0</v>
      </c>
      <c r="BP109" s="4">
        <f t="shared" si="133"/>
        <v>0</v>
      </c>
      <c r="BR109" s="38"/>
      <c r="BS109" s="36" t="s">
        <v>17</v>
      </c>
      <c r="BT109" s="160" t="e">
        <f>BA61/AZ61</f>
        <v>#DIV/0!</v>
      </c>
      <c r="BU109" s="160" t="e">
        <f>(BA61-BK61-BL61)/BA61</f>
        <v>#DIV/0!</v>
      </c>
      <c r="BV109" s="160" t="e">
        <f>BK61/BA61</f>
        <v>#DIV/0!</v>
      </c>
      <c r="BW109" s="160" t="e">
        <f>BL61/BA61</f>
        <v>#DIV/0!</v>
      </c>
      <c r="BX109" s="161" t="e">
        <f>BF61/AZ61</f>
        <v>#DIV/0!</v>
      </c>
      <c r="BY109" s="160" t="e">
        <f>BF61/BA61</f>
        <v>#DIV/0!</v>
      </c>
      <c r="BZ109" s="160" t="e">
        <f>BG61/BF61</f>
        <v>#DIV/0!</v>
      </c>
      <c r="CB109" s="38"/>
      <c r="CC109" s="36" t="s">
        <v>17</v>
      </c>
      <c r="CD109" s="160" t="e">
        <f>BX61/BW61</f>
        <v>#DIV/0!</v>
      </c>
      <c r="CE109" s="160" t="e">
        <f>(BX61-CH61-CI61)/BX61</f>
        <v>#DIV/0!</v>
      </c>
      <c r="CF109" s="160" t="e">
        <f>CH61/BX61</f>
        <v>#DIV/0!</v>
      </c>
      <c r="CG109" s="160" t="e">
        <f>CI61/BX61</f>
        <v>#DIV/0!</v>
      </c>
      <c r="CH109" s="161" t="e">
        <f>CC61/BW61</f>
        <v>#DIV/0!</v>
      </c>
      <c r="CI109" s="160" t="e">
        <f>CC61/BX61</f>
        <v>#DIV/0!</v>
      </c>
      <c r="CJ109" s="160" t="e">
        <f>CD61/CC61</f>
        <v>#DIV/0!</v>
      </c>
    </row>
    <row r="110" spans="1:88">
      <c r="A110" s="36" t="s">
        <v>21</v>
      </c>
      <c r="B110" s="44" t="s">
        <v>16</v>
      </c>
      <c r="C110" s="86"/>
      <c r="D110" s="182"/>
      <c r="E110" s="183"/>
      <c r="F110" s="163">
        <f t="shared" ref="F110:V110" si="134">F47+AC47</f>
        <v>0</v>
      </c>
      <c r="G110" s="164">
        <f t="shared" si="134"/>
        <v>0</v>
      </c>
      <c r="H110" s="60">
        <f t="shared" si="134"/>
        <v>0</v>
      </c>
      <c r="I110" s="60">
        <f t="shared" si="134"/>
        <v>0</v>
      </c>
      <c r="J110" s="60">
        <f t="shared" si="134"/>
        <v>0</v>
      </c>
      <c r="K110" s="60">
        <f t="shared" si="134"/>
        <v>0</v>
      </c>
      <c r="L110" s="60">
        <f t="shared" si="134"/>
        <v>0</v>
      </c>
      <c r="M110" s="60">
        <f t="shared" si="134"/>
        <v>0</v>
      </c>
      <c r="N110" s="60">
        <f t="shared" si="134"/>
        <v>0</v>
      </c>
      <c r="O110" s="60">
        <f t="shared" si="134"/>
        <v>0</v>
      </c>
      <c r="P110" s="60">
        <f t="shared" si="134"/>
        <v>0</v>
      </c>
      <c r="Q110" s="60">
        <f t="shared" si="134"/>
        <v>0</v>
      </c>
      <c r="R110" s="163">
        <f t="shared" si="134"/>
        <v>0</v>
      </c>
      <c r="S110" s="164">
        <f t="shared" si="134"/>
        <v>0</v>
      </c>
      <c r="T110" s="60">
        <f t="shared" si="134"/>
        <v>0</v>
      </c>
      <c r="U110" s="60">
        <f t="shared" si="134"/>
        <v>0</v>
      </c>
      <c r="V110" s="60">
        <f t="shared" si="134"/>
        <v>0</v>
      </c>
      <c r="X110" s="70"/>
      <c r="Y110" s="36" t="s">
        <v>9</v>
      </c>
      <c r="Z110" s="160" t="e">
        <f>G63/F63</f>
        <v>#DIV/0!</v>
      </c>
      <c r="AA110" s="160" t="e">
        <f>(G63-Q63-R63)/G63</f>
        <v>#DIV/0!</v>
      </c>
      <c r="AB110" s="160" t="e">
        <f>Q63/G63</f>
        <v>#DIV/0!</v>
      </c>
      <c r="AC110" s="160" t="e">
        <f>R63/G63</f>
        <v>#DIV/0!</v>
      </c>
      <c r="AD110" s="161" t="e">
        <f>L63/F63</f>
        <v>#DIV/0!</v>
      </c>
      <c r="AE110" s="160" t="e">
        <f>L63/G63</f>
        <v>#DIV/0!</v>
      </c>
      <c r="AF110" s="160" t="e">
        <f>M63/L63</f>
        <v>#DIV/0!</v>
      </c>
      <c r="AH110" s="70"/>
      <c r="AI110" s="36" t="s">
        <v>9</v>
      </c>
      <c r="AJ110" s="160" t="e">
        <f>AD63/AC63</f>
        <v>#DIV/0!</v>
      </c>
      <c r="AK110" s="160" t="e">
        <f>(AD63-AN63-AO63)/AD63</f>
        <v>#DIV/0!</v>
      </c>
      <c r="AL110" s="160" t="e">
        <f>AN63/AD63</f>
        <v>#DIV/0!</v>
      </c>
      <c r="AM110" s="160" t="e">
        <f>AO63/AD63</f>
        <v>#DIV/0!</v>
      </c>
      <c r="AN110" s="161" t="e">
        <f>AI63/AC63</f>
        <v>#DIV/0!</v>
      </c>
      <c r="AO110" s="160" t="e">
        <f>AI63/AD63</f>
        <v>#DIV/0!</v>
      </c>
      <c r="AP110" s="160" t="e">
        <f>AJ63/AI63</f>
        <v>#DIV/0!</v>
      </c>
      <c r="AQ110" s="406"/>
      <c r="AR110" s="406"/>
      <c r="AU110" s="36" t="s">
        <v>21</v>
      </c>
      <c r="AV110" s="44" t="s">
        <v>16</v>
      </c>
      <c r="AW110" s="86"/>
      <c r="AX110" s="174"/>
      <c r="AY110" s="175"/>
      <c r="AZ110" s="163">
        <f t="shared" ref="AZ110:BP110" si="135">AZ47+BW47</f>
        <v>0</v>
      </c>
      <c r="BA110" s="165">
        <f t="shared" si="135"/>
        <v>0</v>
      </c>
      <c r="BB110" s="60">
        <f t="shared" si="135"/>
        <v>0</v>
      </c>
      <c r="BC110" s="60">
        <f t="shared" si="135"/>
        <v>0</v>
      </c>
      <c r="BD110" s="60">
        <f t="shared" si="135"/>
        <v>0</v>
      </c>
      <c r="BE110" s="60">
        <f t="shared" si="135"/>
        <v>0</v>
      </c>
      <c r="BF110" s="60">
        <f t="shared" si="135"/>
        <v>0</v>
      </c>
      <c r="BG110" s="60">
        <f t="shared" si="135"/>
        <v>0</v>
      </c>
      <c r="BH110" s="60">
        <f t="shared" si="135"/>
        <v>0</v>
      </c>
      <c r="BI110" s="60">
        <f t="shared" si="135"/>
        <v>0</v>
      </c>
      <c r="BJ110" s="60">
        <f t="shared" si="135"/>
        <v>0</v>
      </c>
      <c r="BK110" s="60">
        <f t="shared" si="135"/>
        <v>0</v>
      </c>
      <c r="BL110" s="163">
        <f t="shared" si="135"/>
        <v>0</v>
      </c>
      <c r="BM110" s="74">
        <f t="shared" si="135"/>
        <v>0</v>
      </c>
      <c r="BN110" s="60">
        <f t="shared" si="135"/>
        <v>0</v>
      </c>
      <c r="BO110" s="60">
        <f t="shared" si="135"/>
        <v>0</v>
      </c>
      <c r="BP110" s="60">
        <f t="shared" si="135"/>
        <v>0</v>
      </c>
      <c r="BR110" s="70"/>
      <c r="BS110" s="36" t="s">
        <v>9</v>
      </c>
      <c r="BT110" s="160" t="e">
        <f>BA63/AZ63</f>
        <v>#DIV/0!</v>
      </c>
      <c r="BU110" s="160" t="e">
        <f>(BA63-BK63-BL63)/BA63</f>
        <v>#DIV/0!</v>
      </c>
      <c r="BV110" s="160" t="e">
        <f>BK63/BA63</f>
        <v>#DIV/0!</v>
      </c>
      <c r="BW110" s="160" t="e">
        <f>BL63/BA63</f>
        <v>#DIV/0!</v>
      </c>
      <c r="BX110" s="161" t="e">
        <f>BF63/AZ63</f>
        <v>#DIV/0!</v>
      </c>
      <c r="BY110" s="160" t="e">
        <f>BF63/BA63</f>
        <v>#DIV/0!</v>
      </c>
      <c r="BZ110" s="160" t="e">
        <f>BG63/BF63</f>
        <v>#DIV/0!</v>
      </c>
      <c r="CB110" s="70"/>
      <c r="CC110" s="36" t="s">
        <v>9</v>
      </c>
      <c r="CD110" s="160" t="e">
        <f>BX63/BW63</f>
        <v>#DIV/0!</v>
      </c>
      <c r="CE110" s="160" t="e">
        <f>(BX63-CH63-CI63)/BX63</f>
        <v>#DIV/0!</v>
      </c>
      <c r="CF110" s="160" t="e">
        <f>CH63/BX63</f>
        <v>#DIV/0!</v>
      </c>
      <c r="CG110" s="160" t="e">
        <f>CI63/BX63</f>
        <v>#DIV/0!</v>
      </c>
      <c r="CH110" s="161" t="e">
        <f>CC63/BW63</f>
        <v>#DIV/0!</v>
      </c>
      <c r="CI110" s="160" t="e">
        <f>CC63/BX63</f>
        <v>#DIV/0!</v>
      </c>
      <c r="CJ110" s="160" t="e">
        <f>CD63/CC63</f>
        <v>#DIV/0!</v>
      </c>
    </row>
    <row r="111" spans="1:88" ht="13.5" customHeight="1">
      <c r="A111" s="38"/>
      <c r="B111" s="44" t="s">
        <v>17</v>
      </c>
      <c r="C111" s="86"/>
      <c r="D111" s="174"/>
      <c r="E111" s="175"/>
      <c r="F111" s="163">
        <f t="shared" ref="F111:V111" si="136">F49+AC49</f>
        <v>0</v>
      </c>
      <c r="G111" s="164">
        <f t="shared" si="136"/>
        <v>0</v>
      </c>
      <c r="H111" s="60">
        <f t="shared" si="136"/>
        <v>0</v>
      </c>
      <c r="I111" s="60">
        <f t="shared" si="136"/>
        <v>0</v>
      </c>
      <c r="J111" s="60">
        <f t="shared" si="136"/>
        <v>0</v>
      </c>
      <c r="K111" s="60">
        <f t="shared" si="136"/>
        <v>0</v>
      </c>
      <c r="L111" s="60">
        <f t="shared" si="136"/>
        <v>0</v>
      </c>
      <c r="M111" s="60">
        <f t="shared" si="136"/>
        <v>0</v>
      </c>
      <c r="N111" s="60">
        <f t="shared" si="136"/>
        <v>0</v>
      </c>
      <c r="O111" s="60">
        <f t="shared" si="136"/>
        <v>0</v>
      </c>
      <c r="P111" s="60">
        <f t="shared" si="136"/>
        <v>0</v>
      </c>
      <c r="Q111" s="60">
        <f t="shared" si="136"/>
        <v>0</v>
      </c>
      <c r="R111" s="163">
        <f t="shared" si="136"/>
        <v>0</v>
      </c>
      <c r="S111" s="164">
        <f t="shared" si="136"/>
        <v>0</v>
      </c>
      <c r="T111" s="60">
        <f t="shared" si="136"/>
        <v>0</v>
      </c>
      <c r="U111" s="60">
        <f t="shared" si="136"/>
        <v>0</v>
      </c>
      <c r="V111" s="60">
        <f t="shared" si="136"/>
        <v>0</v>
      </c>
      <c r="X111" s="36" t="s">
        <v>77</v>
      </c>
      <c r="Y111" s="36" t="s">
        <v>16</v>
      </c>
      <c r="Z111" s="160" t="e">
        <f>G65/F65</f>
        <v>#DIV/0!</v>
      </c>
      <c r="AA111" s="160" t="e">
        <f>(G65-Q65-R65)/G65</f>
        <v>#DIV/0!</v>
      </c>
      <c r="AB111" s="160" t="e">
        <f>Q65/G65</f>
        <v>#DIV/0!</v>
      </c>
      <c r="AC111" s="160" t="e">
        <f>R65/G65</f>
        <v>#DIV/0!</v>
      </c>
      <c r="AD111" s="161" t="e">
        <f>L65/F65</f>
        <v>#DIV/0!</v>
      </c>
      <c r="AE111" s="160" t="e">
        <f>L65/G65</f>
        <v>#DIV/0!</v>
      </c>
      <c r="AF111" s="160" t="e">
        <f>M65/L65</f>
        <v>#DIV/0!</v>
      </c>
      <c r="AH111" s="36" t="s">
        <v>77</v>
      </c>
      <c r="AI111" s="36" t="s">
        <v>16</v>
      </c>
      <c r="AJ111" s="160" t="e">
        <f>AD65/AC65</f>
        <v>#DIV/0!</v>
      </c>
      <c r="AK111" s="160" t="e">
        <f>(AD65-AN65-AO65)/AD65</f>
        <v>#DIV/0!</v>
      </c>
      <c r="AL111" s="160" t="e">
        <f>AN65/AD65</f>
        <v>#DIV/0!</v>
      </c>
      <c r="AM111" s="160" t="e">
        <f>AO65/AD65</f>
        <v>#DIV/0!</v>
      </c>
      <c r="AN111" s="161" t="e">
        <f>AI65/AC65</f>
        <v>#DIV/0!</v>
      </c>
      <c r="AO111" s="160" t="e">
        <f>AI65/AD65</f>
        <v>#DIV/0!</v>
      </c>
      <c r="AP111" s="160" t="e">
        <f>AJ65/AI65</f>
        <v>#DIV/0!</v>
      </c>
      <c r="AQ111" s="406"/>
      <c r="AR111" s="406"/>
      <c r="AU111" s="38"/>
      <c r="AV111" s="44" t="s">
        <v>17</v>
      </c>
      <c r="AW111" s="86"/>
      <c r="AX111" s="176"/>
      <c r="AY111" s="177"/>
      <c r="AZ111" s="163">
        <f t="shared" ref="AZ111:BP111" si="137">AZ49+BW49</f>
        <v>0</v>
      </c>
      <c r="BA111" s="165">
        <f t="shared" si="137"/>
        <v>0</v>
      </c>
      <c r="BB111" s="60">
        <f t="shared" si="137"/>
        <v>0</v>
      </c>
      <c r="BC111" s="60">
        <f t="shared" si="137"/>
        <v>0</v>
      </c>
      <c r="BD111" s="60">
        <f t="shared" si="137"/>
        <v>0</v>
      </c>
      <c r="BE111" s="60">
        <f t="shared" si="137"/>
        <v>0</v>
      </c>
      <c r="BF111" s="60">
        <f t="shared" si="137"/>
        <v>0</v>
      </c>
      <c r="BG111" s="60">
        <f t="shared" si="137"/>
        <v>0</v>
      </c>
      <c r="BH111" s="60">
        <f t="shared" si="137"/>
        <v>0</v>
      </c>
      <c r="BI111" s="60">
        <f t="shared" si="137"/>
        <v>0</v>
      </c>
      <c r="BJ111" s="60">
        <f t="shared" si="137"/>
        <v>0</v>
      </c>
      <c r="BK111" s="60">
        <f t="shared" si="137"/>
        <v>0</v>
      </c>
      <c r="BL111" s="163">
        <f t="shared" si="137"/>
        <v>0</v>
      </c>
      <c r="BM111" s="74">
        <f t="shared" si="137"/>
        <v>0</v>
      </c>
      <c r="BN111" s="60">
        <f t="shared" si="137"/>
        <v>0</v>
      </c>
      <c r="BO111" s="60">
        <f t="shared" si="137"/>
        <v>0</v>
      </c>
      <c r="BP111" s="60">
        <f t="shared" si="137"/>
        <v>0</v>
      </c>
      <c r="BR111" s="36" t="s">
        <v>77</v>
      </c>
      <c r="BS111" s="36" t="s">
        <v>16</v>
      </c>
      <c r="BT111" s="160" t="e">
        <f>BA65/AZ65</f>
        <v>#DIV/0!</v>
      </c>
      <c r="BU111" s="160" t="e">
        <f>(BA65-BK65-BL65)/BA65</f>
        <v>#DIV/0!</v>
      </c>
      <c r="BV111" s="160" t="e">
        <f>BK65/BA65</f>
        <v>#DIV/0!</v>
      </c>
      <c r="BW111" s="160" t="e">
        <f>BL65/BA65</f>
        <v>#DIV/0!</v>
      </c>
      <c r="BX111" s="161" t="e">
        <f>BF65/AZ65</f>
        <v>#DIV/0!</v>
      </c>
      <c r="BY111" s="160" t="e">
        <f>BF65/BA65</f>
        <v>#DIV/0!</v>
      </c>
      <c r="BZ111" s="160" t="e">
        <f>BG65/BF65</f>
        <v>#DIV/0!</v>
      </c>
      <c r="CB111" s="36" t="s">
        <v>77</v>
      </c>
      <c r="CC111" s="36" t="s">
        <v>16</v>
      </c>
      <c r="CD111" s="160" t="e">
        <f>BX65/BW65</f>
        <v>#DIV/0!</v>
      </c>
      <c r="CE111" s="160" t="e">
        <f>(BX65-CH65-CI65)/BX65</f>
        <v>#DIV/0!</v>
      </c>
      <c r="CF111" s="160" t="e">
        <f>CH65/BX65</f>
        <v>#DIV/0!</v>
      </c>
      <c r="CG111" s="160" t="e">
        <f>CI65/BX65</f>
        <v>#DIV/0!</v>
      </c>
      <c r="CH111" s="161" t="e">
        <f>CC65/BW65</f>
        <v>#DIV/0!</v>
      </c>
      <c r="CI111" s="160" t="e">
        <f>CC65/BX65</f>
        <v>#DIV/0!</v>
      </c>
      <c r="CJ111" s="160" t="e">
        <f>CD65/CC65</f>
        <v>#DIV/0!</v>
      </c>
    </row>
    <row r="112" spans="1:88">
      <c r="A112" s="70"/>
      <c r="B112" s="44" t="s">
        <v>9</v>
      </c>
      <c r="C112" s="86"/>
      <c r="D112" s="184">
        <f>D51+AA51</f>
        <v>0</v>
      </c>
      <c r="E112" s="186">
        <f>E51+AB51</f>
        <v>0</v>
      </c>
      <c r="F112" s="28">
        <f>F110+F111</f>
        <v>0</v>
      </c>
      <c r="G112" s="57">
        <f>G110+G111</f>
        <v>0</v>
      </c>
      <c r="H112" s="4">
        <f t="shared" ref="H112" si="138">H110+H111</f>
        <v>0</v>
      </c>
      <c r="I112" s="4">
        <f t="shared" ref="I112" si="139">I110+I111</f>
        <v>0</v>
      </c>
      <c r="J112" s="4">
        <f t="shared" ref="J112" si="140">J110+J111</f>
        <v>0</v>
      </c>
      <c r="K112" s="4">
        <f t="shared" ref="K112" si="141">K110+K111</f>
        <v>0</v>
      </c>
      <c r="L112" s="4">
        <f t="shared" ref="L112" si="142">L110+L111</f>
        <v>0</v>
      </c>
      <c r="M112" s="4">
        <f t="shared" ref="M112" si="143">M110+M111</f>
        <v>0</v>
      </c>
      <c r="N112" s="4">
        <f t="shared" ref="N112" si="144">N110+N111</f>
        <v>0</v>
      </c>
      <c r="O112" s="4">
        <f t="shared" ref="O112" si="145">O110+O111</f>
        <v>0</v>
      </c>
      <c r="P112" s="4">
        <f t="shared" ref="P112" si="146">P110+P111</f>
        <v>0</v>
      </c>
      <c r="Q112" s="4">
        <f t="shared" ref="Q112" si="147">Q110+Q111</f>
        <v>0</v>
      </c>
      <c r="R112" s="75">
        <f t="shared" ref="R112" si="148">R110+R111</f>
        <v>0</v>
      </c>
      <c r="S112" s="57">
        <f t="shared" ref="S112" si="149">S110+S111</f>
        <v>0</v>
      </c>
      <c r="T112" s="4">
        <f t="shared" ref="T112" si="150">T110+T111</f>
        <v>0</v>
      </c>
      <c r="U112" s="4">
        <f t="shared" ref="U112" si="151">U110+U111</f>
        <v>0</v>
      </c>
      <c r="V112" s="4">
        <f>V110+V111</f>
        <v>0</v>
      </c>
      <c r="X112" s="38"/>
      <c r="Y112" s="36" t="s">
        <v>17</v>
      </c>
      <c r="Z112" s="160" t="e">
        <f>G67/F67</f>
        <v>#DIV/0!</v>
      </c>
      <c r="AA112" s="160" t="e">
        <f>(G67-Q67-R67)/G67</f>
        <v>#DIV/0!</v>
      </c>
      <c r="AB112" s="160" t="e">
        <f>Q67/G67</f>
        <v>#DIV/0!</v>
      </c>
      <c r="AC112" s="160" t="e">
        <f>R67/G67</f>
        <v>#DIV/0!</v>
      </c>
      <c r="AD112" s="161" t="e">
        <f>L67/F67</f>
        <v>#DIV/0!</v>
      </c>
      <c r="AE112" s="160" t="e">
        <f>L67/G67</f>
        <v>#DIV/0!</v>
      </c>
      <c r="AF112" s="160" t="e">
        <f>M67/L67</f>
        <v>#DIV/0!</v>
      </c>
      <c r="AH112" s="38"/>
      <c r="AI112" s="36" t="s">
        <v>17</v>
      </c>
      <c r="AJ112" s="160" t="e">
        <f>AD67/AC67</f>
        <v>#DIV/0!</v>
      </c>
      <c r="AK112" s="160" t="e">
        <f>(AD67-AN67-AO67)/AD67</f>
        <v>#DIV/0!</v>
      </c>
      <c r="AL112" s="160" t="e">
        <f>AN67/AD67</f>
        <v>#DIV/0!</v>
      </c>
      <c r="AM112" s="160" t="e">
        <f>AO67/AD67</f>
        <v>#DIV/0!</v>
      </c>
      <c r="AN112" s="161" t="e">
        <f>AI67/AC67</f>
        <v>#DIV/0!</v>
      </c>
      <c r="AO112" s="160" t="e">
        <f>AI67/AD67</f>
        <v>#DIV/0!</v>
      </c>
      <c r="AP112" s="160" t="e">
        <f>AJ67/AI67</f>
        <v>#DIV/0!</v>
      </c>
      <c r="AQ112" s="406"/>
      <c r="AR112" s="406"/>
      <c r="AU112" s="70"/>
      <c r="AV112" s="44" t="s">
        <v>9</v>
      </c>
      <c r="AW112" s="86"/>
      <c r="AX112" s="172">
        <f>AX51+BU51</f>
        <v>0</v>
      </c>
      <c r="AY112" s="173">
        <f>AY51+BV51</f>
        <v>0</v>
      </c>
      <c r="AZ112" s="28">
        <f>AZ110+AZ111</f>
        <v>0</v>
      </c>
      <c r="BA112" s="98">
        <f>SUM(BA110:BA111)</f>
        <v>0</v>
      </c>
      <c r="BB112" s="4">
        <f t="shared" ref="BB112:BP112" si="152">SUM(BB110:BB111)</f>
        <v>0</v>
      </c>
      <c r="BC112" s="4">
        <f t="shared" si="152"/>
        <v>0</v>
      </c>
      <c r="BD112" s="4">
        <f t="shared" si="152"/>
        <v>0</v>
      </c>
      <c r="BE112" s="4">
        <f t="shared" si="152"/>
        <v>0</v>
      </c>
      <c r="BF112" s="4">
        <f t="shared" si="152"/>
        <v>0</v>
      </c>
      <c r="BG112" s="4">
        <f t="shared" si="152"/>
        <v>0</v>
      </c>
      <c r="BH112" s="4">
        <f t="shared" si="152"/>
        <v>0</v>
      </c>
      <c r="BI112" s="4">
        <f t="shared" si="152"/>
        <v>0</v>
      </c>
      <c r="BJ112" s="4">
        <f t="shared" si="152"/>
        <v>0</v>
      </c>
      <c r="BK112" s="4">
        <f t="shared" si="152"/>
        <v>0</v>
      </c>
      <c r="BL112" s="28">
        <f t="shared" si="152"/>
        <v>0</v>
      </c>
      <c r="BM112" s="27">
        <f t="shared" si="152"/>
        <v>0</v>
      </c>
      <c r="BN112" s="4">
        <f t="shared" si="152"/>
        <v>0</v>
      </c>
      <c r="BO112" s="4">
        <f t="shared" si="152"/>
        <v>0</v>
      </c>
      <c r="BP112" s="4">
        <f t="shared" si="152"/>
        <v>0</v>
      </c>
      <c r="BR112" s="38"/>
      <c r="BS112" s="36" t="s">
        <v>17</v>
      </c>
      <c r="BT112" s="160" t="e">
        <f>BA67/AZ67</f>
        <v>#DIV/0!</v>
      </c>
      <c r="BU112" s="160" t="e">
        <f>(BA67-BK67-BL67)/BA67</f>
        <v>#DIV/0!</v>
      </c>
      <c r="BV112" s="160" t="e">
        <f>BK67/BA67</f>
        <v>#DIV/0!</v>
      </c>
      <c r="BW112" s="160" t="e">
        <f>BL67/BA67</f>
        <v>#DIV/0!</v>
      </c>
      <c r="BX112" s="161" t="e">
        <f>BF67/AZ67</f>
        <v>#DIV/0!</v>
      </c>
      <c r="BY112" s="160" t="e">
        <f>BF67/BA67</f>
        <v>#DIV/0!</v>
      </c>
      <c r="BZ112" s="160" t="e">
        <f>BG67/BF67</f>
        <v>#DIV/0!</v>
      </c>
      <c r="CB112" s="38"/>
      <c r="CC112" s="36" t="s">
        <v>17</v>
      </c>
      <c r="CD112" s="160" t="e">
        <f>BX67/BW67</f>
        <v>#DIV/0!</v>
      </c>
      <c r="CE112" s="160" t="e">
        <f>(BX67-CH67-CI67)/BX67</f>
        <v>#DIV/0!</v>
      </c>
      <c r="CF112" s="160" t="e">
        <f>CH67/BX67</f>
        <v>#DIV/0!</v>
      </c>
      <c r="CG112" s="160" t="e">
        <f>CI67/BX67</f>
        <v>#DIV/0!</v>
      </c>
      <c r="CH112" s="161" t="e">
        <f>CC67/BW67</f>
        <v>#DIV/0!</v>
      </c>
      <c r="CI112" s="160" t="e">
        <f>CC67/BX67</f>
        <v>#DIV/0!</v>
      </c>
      <c r="CJ112" s="160" t="e">
        <f>CD67/CC67</f>
        <v>#DIV/0!</v>
      </c>
    </row>
    <row r="113" spans="1:88">
      <c r="A113" s="36" t="s">
        <v>22</v>
      </c>
      <c r="B113" s="44" t="s">
        <v>16</v>
      </c>
      <c r="C113" s="86"/>
      <c r="D113" s="182"/>
      <c r="E113" s="183"/>
      <c r="F113" s="163">
        <f t="shared" ref="F113:V113" si="153">F53+AC53</f>
        <v>0</v>
      </c>
      <c r="G113" s="164">
        <f t="shared" si="153"/>
        <v>0</v>
      </c>
      <c r="H113" s="60">
        <f t="shared" si="153"/>
        <v>0</v>
      </c>
      <c r="I113" s="60">
        <f t="shared" si="153"/>
        <v>0</v>
      </c>
      <c r="J113" s="60">
        <f t="shared" si="153"/>
        <v>0</v>
      </c>
      <c r="K113" s="60">
        <f t="shared" si="153"/>
        <v>0</v>
      </c>
      <c r="L113" s="60">
        <f t="shared" si="153"/>
        <v>0</v>
      </c>
      <c r="M113" s="60">
        <f t="shared" si="153"/>
        <v>0</v>
      </c>
      <c r="N113" s="60">
        <f t="shared" si="153"/>
        <v>0</v>
      </c>
      <c r="O113" s="60">
        <f t="shared" si="153"/>
        <v>0</v>
      </c>
      <c r="P113" s="60">
        <f t="shared" si="153"/>
        <v>0</v>
      </c>
      <c r="Q113" s="60">
        <f t="shared" si="153"/>
        <v>0</v>
      </c>
      <c r="R113" s="163">
        <f t="shared" si="153"/>
        <v>0</v>
      </c>
      <c r="S113" s="164">
        <f t="shared" si="153"/>
        <v>0</v>
      </c>
      <c r="T113" s="60">
        <f t="shared" si="153"/>
        <v>0</v>
      </c>
      <c r="U113" s="60">
        <f t="shared" si="153"/>
        <v>0</v>
      </c>
      <c r="V113" s="60">
        <f t="shared" si="153"/>
        <v>0</v>
      </c>
      <c r="X113" s="70"/>
      <c r="Y113" s="36" t="s">
        <v>9</v>
      </c>
      <c r="Z113" s="160" t="e">
        <f>G69/F69</f>
        <v>#DIV/0!</v>
      </c>
      <c r="AA113" s="160" t="e">
        <f>(G69-Q69-R69)/G69</f>
        <v>#DIV/0!</v>
      </c>
      <c r="AB113" s="160" t="e">
        <f>Q69/G69</f>
        <v>#DIV/0!</v>
      </c>
      <c r="AC113" s="160" t="e">
        <f>R69/G69</f>
        <v>#DIV/0!</v>
      </c>
      <c r="AD113" s="161" t="e">
        <f>L69/F69</f>
        <v>#DIV/0!</v>
      </c>
      <c r="AE113" s="160" t="e">
        <f>L69/G69</f>
        <v>#DIV/0!</v>
      </c>
      <c r="AF113" s="160" t="e">
        <f>M69/L69</f>
        <v>#DIV/0!</v>
      </c>
      <c r="AH113" s="70"/>
      <c r="AI113" s="36" t="s">
        <v>9</v>
      </c>
      <c r="AJ113" s="160" t="e">
        <f>AD69/AC69</f>
        <v>#DIV/0!</v>
      </c>
      <c r="AK113" s="160" t="e">
        <f>(AD69-AN69-AO69)/AD69</f>
        <v>#DIV/0!</v>
      </c>
      <c r="AL113" s="160" t="e">
        <f>AN69/AD69</f>
        <v>#DIV/0!</v>
      </c>
      <c r="AM113" s="160" t="e">
        <f>AO69/AD69</f>
        <v>#DIV/0!</v>
      </c>
      <c r="AN113" s="161" t="e">
        <f>AI69/AC69</f>
        <v>#DIV/0!</v>
      </c>
      <c r="AO113" s="160" t="e">
        <f>AI69/AD69</f>
        <v>#DIV/0!</v>
      </c>
      <c r="AP113" s="160" t="e">
        <f>AJ69/AI69</f>
        <v>#DIV/0!</v>
      </c>
      <c r="AQ113" s="406"/>
      <c r="AR113" s="406"/>
      <c r="AU113" s="36" t="s">
        <v>22</v>
      </c>
      <c r="AV113" s="44" t="s">
        <v>16</v>
      </c>
      <c r="AW113" s="86"/>
      <c r="AX113" s="174"/>
      <c r="AY113" s="175"/>
      <c r="AZ113" s="163">
        <f t="shared" ref="AZ113:BP113" si="154">AZ53+BW53</f>
        <v>0</v>
      </c>
      <c r="BA113" s="165">
        <f t="shared" si="154"/>
        <v>0</v>
      </c>
      <c r="BB113" s="60">
        <f t="shared" si="154"/>
        <v>0</v>
      </c>
      <c r="BC113" s="60">
        <f t="shared" si="154"/>
        <v>0</v>
      </c>
      <c r="BD113" s="60">
        <f t="shared" si="154"/>
        <v>0</v>
      </c>
      <c r="BE113" s="60">
        <f t="shared" si="154"/>
        <v>0</v>
      </c>
      <c r="BF113" s="60">
        <f t="shared" si="154"/>
        <v>0</v>
      </c>
      <c r="BG113" s="60">
        <f t="shared" si="154"/>
        <v>0</v>
      </c>
      <c r="BH113" s="60">
        <f t="shared" si="154"/>
        <v>0</v>
      </c>
      <c r="BI113" s="60">
        <f t="shared" si="154"/>
        <v>0</v>
      </c>
      <c r="BJ113" s="60">
        <f t="shared" si="154"/>
        <v>0</v>
      </c>
      <c r="BK113" s="60">
        <f t="shared" si="154"/>
        <v>0</v>
      </c>
      <c r="BL113" s="163">
        <f t="shared" si="154"/>
        <v>0</v>
      </c>
      <c r="BM113" s="74">
        <f t="shared" si="154"/>
        <v>0</v>
      </c>
      <c r="BN113" s="60">
        <f t="shared" si="154"/>
        <v>0</v>
      </c>
      <c r="BO113" s="60">
        <f t="shared" si="154"/>
        <v>0</v>
      </c>
      <c r="BP113" s="60">
        <f t="shared" si="154"/>
        <v>0</v>
      </c>
      <c r="BR113" s="70"/>
      <c r="BS113" s="36" t="s">
        <v>9</v>
      </c>
      <c r="BT113" s="160" t="e">
        <f>BA69/AZ69</f>
        <v>#DIV/0!</v>
      </c>
      <c r="BU113" s="160" t="e">
        <f>(BA69-BK69-BL69)/BA69</f>
        <v>#DIV/0!</v>
      </c>
      <c r="BV113" s="160" t="e">
        <f>BK69/BA69</f>
        <v>#DIV/0!</v>
      </c>
      <c r="BW113" s="160" t="e">
        <f>BL69/BA69</f>
        <v>#DIV/0!</v>
      </c>
      <c r="BX113" s="161" t="e">
        <f>BF69/AZ69</f>
        <v>#DIV/0!</v>
      </c>
      <c r="BY113" s="160" t="e">
        <f>BF69/BA69</f>
        <v>#DIV/0!</v>
      </c>
      <c r="BZ113" s="160" t="e">
        <f>BG69/BF69</f>
        <v>#DIV/0!</v>
      </c>
      <c r="CB113" s="70"/>
      <c r="CC113" s="36" t="s">
        <v>9</v>
      </c>
      <c r="CD113" s="160" t="e">
        <f>BX69/BW69</f>
        <v>#DIV/0!</v>
      </c>
      <c r="CE113" s="160" t="e">
        <f>(BX69-CH69-CI69)/BX69</f>
        <v>#DIV/0!</v>
      </c>
      <c r="CF113" s="160" t="e">
        <f>CH69/BX69</f>
        <v>#DIV/0!</v>
      </c>
      <c r="CG113" s="160" t="e">
        <f>CI69/BX69</f>
        <v>#DIV/0!</v>
      </c>
      <c r="CH113" s="161" t="e">
        <f>CC69/BW69</f>
        <v>#DIV/0!</v>
      </c>
      <c r="CI113" s="160" t="e">
        <f>CC69/BX69</f>
        <v>#DIV/0!</v>
      </c>
      <c r="CJ113" s="160" t="e">
        <f>CD69/CC69</f>
        <v>#DIV/0!</v>
      </c>
    </row>
    <row r="114" spans="1:88">
      <c r="A114" s="38"/>
      <c r="B114" s="44" t="s">
        <v>17</v>
      </c>
      <c r="C114" s="86"/>
      <c r="D114" s="174"/>
      <c r="E114" s="175"/>
      <c r="F114" s="163">
        <f t="shared" ref="F114:V114" si="155">F55+AC55</f>
        <v>0</v>
      </c>
      <c r="G114" s="164">
        <f t="shared" si="155"/>
        <v>0</v>
      </c>
      <c r="H114" s="60">
        <f t="shared" si="155"/>
        <v>0</v>
      </c>
      <c r="I114" s="60">
        <f t="shared" si="155"/>
        <v>0</v>
      </c>
      <c r="J114" s="60">
        <f t="shared" si="155"/>
        <v>0</v>
      </c>
      <c r="K114" s="60">
        <f t="shared" si="155"/>
        <v>0</v>
      </c>
      <c r="L114" s="60">
        <f t="shared" si="155"/>
        <v>0</v>
      </c>
      <c r="M114" s="60">
        <f t="shared" si="155"/>
        <v>0</v>
      </c>
      <c r="N114" s="60">
        <f t="shared" si="155"/>
        <v>0</v>
      </c>
      <c r="O114" s="60">
        <f t="shared" si="155"/>
        <v>0</v>
      </c>
      <c r="P114" s="60">
        <f t="shared" si="155"/>
        <v>0</v>
      </c>
      <c r="Q114" s="60">
        <f t="shared" si="155"/>
        <v>0</v>
      </c>
      <c r="R114" s="163">
        <f t="shared" si="155"/>
        <v>0</v>
      </c>
      <c r="S114" s="164">
        <f t="shared" si="155"/>
        <v>0</v>
      </c>
      <c r="T114" s="60">
        <f t="shared" si="155"/>
        <v>0</v>
      </c>
      <c r="U114" s="60">
        <f t="shared" si="155"/>
        <v>0</v>
      </c>
      <c r="V114" s="60">
        <f t="shared" si="155"/>
        <v>0</v>
      </c>
      <c r="X114" s="36" t="s">
        <v>78</v>
      </c>
      <c r="Y114" s="36" t="s">
        <v>16</v>
      </c>
      <c r="Z114" s="160" t="e">
        <f>G71/F71</f>
        <v>#DIV/0!</v>
      </c>
      <c r="AA114" s="160" t="e">
        <f>(G71-Q71-R71)/G71</f>
        <v>#DIV/0!</v>
      </c>
      <c r="AB114" s="160" t="e">
        <f>Q71/G71</f>
        <v>#DIV/0!</v>
      </c>
      <c r="AC114" s="160" t="e">
        <f>R71/G71</f>
        <v>#DIV/0!</v>
      </c>
      <c r="AD114" s="161" t="e">
        <f>L71/F71</f>
        <v>#DIV/0!</v>
      </c>
      <c r="AE114" s="160" t="e">
        <f>L71/G71</f>
        <v>#DIV/0!</v>
      </c>
      <c r="AF114" s="160" t="e">
        <f>M71/L71</f>
        <v>#DIV/0!</v>
      </c>
      <c r="AH114" s="36" t="s">
        <v>78</v>
      </c>
      <c r="AI114" s="36" t="s">
        <v>16</v>
      </c>
      <c r="AJ114" s="160" t="e">
        <f>AD71/AC71</f>
        <v>#DIV/0!</v>
      </c>
      <c r="AK114" s="160" t="e">
        <f>(AD71-AN71-AO71)/AD71</f>
        <v>#DIV/0!</v>
      </c>
      <c r="AL114" s="160" t="e">
        <f>AN71/AD71</f>
        <v>#DIV/0!</v>
      </c>
      <c r="AM114" s="160" t="e">
        <f>AO71/AD71</f>
        <v>#DIV/0!</v>
      </c>
      <c r="AN114" s="161" t="e">
        <f>AI71/AC71</f>
        <v>#DIV/0!</v>
      </c>
      <c r="AO114" s="160" t="e">
        <f>AI71/AD71</f>
        <v>#DIV/0!</v>
      </c>
      <c r="AP114" s="160" t="e">
        <f>AJ71/AI71</f>
        <v>#DIV/0!</v>
      </c>
      <c r="AQ114" s="406"/>
      <c r="AR114" s="406"/>
      <c r="AU114" s="38"/>
      <c r="AV114" s="44" t="s">
        <v>17</v>
      </c>
      <c r="AW114" s="86"/>
      <c r="AX114" s="176"/>
      <c r="AY114" s="177"/>
      <c r="AZ114" s="163">
        <f t="shared" ref="AZ114:BP114" si="156">AZ55+BW55</f>
        <v>0</v>
      </c>
      <c r="BA114" s="165">
        <f t="shared" si="156"/>
        <v>0</v>
      </c>
      <c r="BB114" s="60">
        <f t="shared" si="156"/>
        <v>0</v>
      </c>
      <c r="BC114" s="60">
        <f t="shared" si="156"/>
        <v>0</v>
      </c>
      <c r="BD114" s="60">
        <f t="shared" si="156"/>
        <v>0</v>
      </c>
      <c r="BE114" s="60">
        <f t="shared" si="156"/>
        <v>0</v>
      </c>
      <c r="BF114" s="60">
        <f t="shared" si="156"/>
        <v>0</v>
      </c>
      <c r="BG114" s="60">
        <f t="shared" si="156"/>
        <v>0</v>
      </c>
      <c r="BH114" s="60">
        <f t="shared" si="156"/>
        <v>0</v>
      </c>
      <c r="BI114" s="60">
        <f t="shared" si="156"/>
        <v>0</v>
      </c>
      <c r="BJ114" s="60">
        <f t="shared" si="156"/>
        <v>0</v>
      </c>
      <c r="BK114" s="60">
        <f t="shared" si="156"/>
        <v>0</v>
      </c>
      <c r="BL114" s="163">
        <f t="shared" si="156"/>
        <v>0</v>
      </c>
      <c r="BM114" s="74">
        <f t="shared" si="156"/>
        <v>0</v>
      </c>
      <c r="BN114" s="60">
        <f t="shared" si="156"/>
        <v>0</v>
      </c>
      <c r="BO114" s="60">
        <f t="shared" si="156"/>
        <v>0</v>
      </c>
      <c r="BP114" s="60">
        <f t="shared" si="156"/>
        <v>0</v>
      </c>
      <c r="BR114" s="36" t="s">
        <v>78</v>
      </c>
      <c r="BS114" s="36" t="s">
        <v>16</v>
      </c>
      <c r="BT114" s="160" t="e">
        <f>BA71/AZ71</f>
        <v>#DIV/0!</v>
      </c>
      <c r="BU114" s="160" t="e">
        <f>(BA71-BK71-BL71)/BA71</f>
        <v>#DIV/0!</v>
      </c>
      <c r="BV114" s="160" t="e">
        <f>BK71/BA71</f>
        <v>#DIV/0!</v>
      </c>
      <c r="BW114" s="160" t="e">
        <f>BL71/BA71</f>
        <v>#DIV/0!</v>
      </c>
      <c r="BX114" s="161" t="e">
        <f>BF71/AZ71</f>
        <v>#DIV/0!</v>
      </c>
      <c r="BY114" s="160" t="e">
        <f>BF71/BA71</f>
        <v>#DIV/0!</v>
      </c>
      <c r="BZ114" s="160" t="e">
        <f>BG71/BF71</f>
        <v>#DIV/0!</v>
      </c>
      <c r="CB114" s="36" t="s">
        <v>78</v>
      </c>
      <c r="CC114" s="36" t="s">
        <v>16</v>
      </c>
      <c r="CD114" s="160" t="e">
        <f>BX71/BW71</f>
        <v>#DIV/0!</v>
      </c>
      <c r="CE114" s="160" t="e">
        <f>(BX71-CH71-CI71)/BX71</f>
        <v>#DIV/0!</v>
      </c>
      <c r="CF114" s="160" t="e">
        <f>CH71/BX71</f>
        <v>#DIV/0!</v>
      </c>
      <c r="CG114" s="160" t="e">
        <f>CI71/BX71</f>
        <v>#DIV/0!</v>
      </c>
      <c r="CH114" s="161" t="e">
        <f>CC71/BW71</f>
        <v>#DIV/0!</v>
      </c>
      <c r="CI114" s="160" t="e">
        <f>CC71/BX71</f>
        <v>#DIV/0!</v>
      </c>
      <c r="CJ114" s="160" t="e">
        <f>CD71/CC71</f>
        <v>#DIV/0!</v>
      </c>
    </row>
    <row r="115" spans="1:88">
      <c r="A115" s="70"/>
      <c r="B115" s="44" t="s">
        <v>9</v>
      </c>
      <c r="C115" s="86"/>
      <c r="D115" s="184">
        <f>D57+AA57</f>
        <v>0</v>
      </c>
      <c r="E115" s="186">
        <f>E57+AB57</f>
        <v>0</v>
      </c>
      <c r="F115" s="28">
        <f>F113+F114</f>
        <v>0</v>
      </c>
      <c r="G115" s="57">
        <f>G113+G114</f>
        <v>0</v>
      </c>
      <c r="H115" s="4">
        <f t="shared" ref="H115" si="157">H113+H114</f>
        <v>0</v>
      </c>
      <c r="I115" s="4">
        <f t="shared" ref="I115" si="158">I113+I114</f>
        <v>0</v>
      </c>
      <c r="J115" s="4">
        <f t="shared" ref="J115" si="159">J113+J114</f>
        <v>0</v>
      </c>
      <c r="K115" s="4">
        <f t="shared" ref="K115" si="160">K113+K114</f>
        <v>0</v>
      </c>
      <c r="L115" s="4">
        <f t="shared" ref="L115" si="161">L113+L114</f>
        <v>0</v>
      </c>
      <c r="M115" s="4">
        <f t="shared" ref="M115" si="162">M113+M114</f>
        <v>0</v>
      </c>
      <c r="N115" s="4">
        <f t="shared" ref="N115" si="163">N113+N114</f>
        <v>0</v>
      </c>
      <c r="O115" s="4">
        <f t="shared" ref="O115" si="164">O113+O114</f>
        <v>0</v>
      </c>
      <c r="P115" s="4">
        <f t="shared" ref="P115" si="165">P113+P114</f>
        <v>0</v>
      </c>
      <c r="Q115" s="4">
        <f t="shared" ref="Q115" si="166">Q113+Q114</f>
        <v>0</v>
      </c>
      <c r="R115" s="75">
        <f t="shared" ref="R115" si="167">R113+R114</f>
        <v>0</v>
      </c>
      <c r="S115" s="57">
        <f t="shared" ref="S115" si="168">S113+S114</f>
        <v>0</v>
      </c>
      <c r="T115" s="4">
        <f t="shared" ref="T115" si="169">T113+T114</f>
        <v>0</v>
      </c>
      <c r="U115" s="4">
        <f t="shared" ref="U115" si="170">U113+U114</f>
        <v>0</v>
      </c>
      <c r="V115" s="4">
        <f>V113+V114</f>
        <v>0</v>
      </c>
      <c r="X115" s="38"/>
      <c r="Y115" s="36" t="s">
        <v>17</v>
      </c>
      <c r="Z115" s="160" t="e">
        <f>G73/F73</f>
        <v>#DIV/0!</v>
      </c>
      <c r="AA115" s="160" t="e">
        <f>(G73-Q73-R73)/G73</f>
        <v>#DIV/0!</v>
      </c>
      <c r="AB115" s="160" t="e">
        <f>Q73/G73</f>
        <v>#DIV/0!</v>
      </c>
      <c r="AC115" s="160" t="e">
        <f>R73/G73</f>
        <v>#DIV/0!</v>
      </c>
      <c r="AD115" s="161" t="e">
        <f>L73/F73</f>
        <v>#DIV/0!</v>
      </c>
      <c r="AE115" s="160" t="e">
        <f>L73/G73</f>
        <v>#DIV/0!</v>
      </c>
      <c r="AF115" s="160" t="e">
        <f>M73/L73</f>
        <v>#DIV/0!</v>
      </c>
      <c r="AH115" s="38"/>
      <c r="AI115" s="36" t="s">
        <v>17</v>
      </c>
      <c r="AJ115" s="160" t="e">
        <f>AD73/AC73</f>
        <v>#DIV/0!</v>
      </c>
      <c r="AK115" s="160" t="e">
        <f>(AD73-AN73-AO73)/AD73</f>
        <v>#DIV/0!</v>
      </c>
      <c r="AL115" s="160" t="e">
        <f>AN73/AD73</f>
        <v>#DIV/0!</v>
      </c>
      <c r="AM115" s="160" t="e">
        <f>AO73/AD73</f>
        <v>#DIV/0!</v>
      </c>
      <c r="AN115" s="161" t="e">
        <f>AI73/AC73</f>
        <v>#DIV/0!</v>
      </c>
      <c r="AO115" s="160" t="e">
        <f>AI73/AD73</f>
        <v>#DIV/0!</v>
      </c>
      <c r="AP115" s="160" t="e">
        <f>AJ73/AI73</f>
        <v>#DIV/0!</v>
      </c>
      <c r="AQ115" s="406"/>
      <c r="AR115" s="406"/>
      <c r="AU115" s="70"/>
      <c r="AV115" s="44" t="s">
        <v>9</v>
      </c>
      <c r="AW115" s="86"/>
      <c r="AX115" s="172">
        <f>AX57+BU57</f>
        <v>0</v>
      </c>
      <c r="AY115" s="173">
        <f>AY57+BV57</f>
        <v>0</v>
      </c>
      <c r="AZ115" s="28">
        <f>AZ113+AZ114</f>
        <v>0</v>
      </c>
      <c r="BA115" s="98">
        <f>SUM(BA113:BA114)</f>
        <v>0</v>
      </c>
      <c r="BB115" s="4">
        <f t="shared" ref="BB115:BP115" si="171">SUM(BB113:BB114)</f>
        <v>0</v>
      </c>
      <c r="BC115" s="4">
        <f t="shared" si="171"/>
        <v>0</v>
      </c>
      <c r="BD115" s="4">
        <f t="shared" si="171"/>
        <v>0</v>
      </c>
      <c r="BE115" s="4">
        <f t="shared" si="171"/>
        <v>0</v>
      </c>
      <c r="BF115" s="4">
        <f t="shared" si="171"/>
        <v>0</v>
      </c>
      <c r="BG115" s="4">
        <f t="shared" si="171"/>
        <v>0</v>
      </c>
      <c r="BH115" s="4">
        <f t="shared" si="171"/>
        <v>0</v>
      </c>
      <c r="BI115" s="4">
        <f t="shared" si="171"/>
        <v>0</v>
      </c>
      <c r="BJ115" s="4">
        <f t="shared" si="171"/>
        <v>0</v>
      </c>
      <c r="BK115" s="4">
        <f t="shared" si="171"/>
        <v>0</v>
      </c>
      <c r="BL115" s="28">
        <f t="shared" si="171"/>
        <v>0</v>
      </c>
      <c r="BM115" s="27">
        <f t="shared" si="171"/>
        <v>0</v>
      </c>
      <c r="BN115" s="4">
        <f t="shared" si="171"/>
        <v>0</v>
      </c>
      <c r="BO115" s="4">
        <f t="shared" si="171"/>
        <v>0</v>
      </c>
      <c r="BP115" s="4">
        <f t="shared" si="171"/>
        <v>0</v>
      </c>
      <c r="BR115" s="38"/>
      <c r="BS115" s="36" t="s">
        <v>17</v>
      </c>
      <c r="BT115" s="160" t="e">
        <f>BA73/AZ73</f>
        <v>#DIV/0!</v>
      </c>
      <c r="BU115" s="160" t="e">
        <f>(BA73-BK73-BL73)/BA73</f>
        <v>#DIV/0!</v>
      </c>
      <c r="BV115" s="160" t="e">
        <f>BK73/BA73</f>
        <v>#DIV/0!</v>
      </c>
      <c r="BW115" s="160" t="e">
        <f>BL73/BA73</f>
        <v>#DIV/0!</v>
      </c>
      <c r="BX115" s="161" t="e">
        <f>BF73/AZ73</f>
        <v>#DIV/0!</v>
      </c>
      <c r="BY115" s="160" t="e">
        <f>BF73/BA73</f>
        <v>#DIV/0!</v>
      </c>
      <c r="BZ115" s="160" t="e">
        <f>BG73/BF73</f>
        <v>#DIV/0!</v>
      </c>
      <c r="CB115" s="38"/>
      <c r="CC115" s="36" t="s">
        <v>17</v>
      </c>
      <c r="CD115" s="160" t="e">
        <f>BX73/BW73</f>
        <v>#DIV/0!</v>
      </c>
      <c r="CE115" s="160" t="e">
        <f>(BX73-CH73-CI73)/BX73</f>
        <v>#DIV/0!</v>
      </c>
      <c r="CF115" s="160" t="e">
        <f>CH73/BX73</f>
        <v>#DIV/0!</v>
      </c>
      <c r="CG115" s="160" t="e">
        <f>CI73/BX73</f>
        <v>#DIV/0!</v>
      </c>
      <c r="CH115" s="161" t="e">
        <f>CC73/BW73</f>
        <v>#DIV/0!</v>
      </c>
      <c r="CI115" s="160" t="e">
        <f>CC73/BX73</f>
        <v>#DIV/0!</v>
      </c>
      <c r="CJ115" s="160" t="e">
        <f>CD73/CC73</f>
        <v>#DIV/0!</v>
      </c>
    </row>
    <row r="116" spans="1:88">
      <c r="A116" s="36" t="s">
        <v>23</v>
      </c>
      <c r="B116" s="44" t="s">
        <v>16</v>
      </c>
      <c r="C116" s="86"/>
      <c r="D116" s="182"/>
      <c r="E116" s="183"/>
      <c r="F116" s="163">
        <f t="shared" ref="F116:V116" si="172">F59+AC59</f>
        <v>0</v>
      </c>
      <c r="G116" s="164">
        <f t="shared" si="172"/>
        <v>0</v>
      </c>
      <c r="H116" s="60">
        <f t="shared" si="172"/>
        <v>0</v>
      </c>
      <c r="I116" s="60">
        <f t="shared" si="172"/>
        <v>0</v>
      </c>
      <c r="J116" s="60">
        <f t="shared" si="172"/>
        <v>0</v>
      </c>
      <c r="K116" s="60">
        <f t="shared" si="172"/>
        <v>0</v>
      </c>
      <c r="L116" s="60">
        <f t="shared" si="172"/>
        <v>0</v>
      </c>
      <c r="M116" s="60">
        <f t="shared" si="172"/>
        <v>0</v>
      </c>
      <c r="N116" s="60">
        <f t="shared" si="172"/>
        <v>0</v>
      </c>
      <c r="O116" s="60">
        <f t="shared" si="172"/>
        <v>0</v>
      </c>
      <c r="P116" s="60">
        <f t="shared" si="172"/>
        <v>0</v>
      </c>
      <c r="Q116" s="60">
        <f t="shared" si="172"/>
        <v>0</v>
      </c>
      <c r="R116" s="163">
        <f t="shared" si="172"/>
        <v>0</v>
      </c>
      <c r="S116" s="164">
        <f t="shared" si="172"/>
        <v>0</v>
      </c>
      <c r="T116" s="60">
        <f t="shared" si="172"/>
        <v>0</v>
      </c>
      <c r="U116" s="60">
        <f t="shared" si="172"/>
        <v>0</v>
      </c>
      <c r="V116" s="60">
        <f t="shared" si="172"/>
        <v>0</v>
      </c>
      <c r="X116" s="70"/>
      <c r="Y116" s="36" t="s">
        <v>9</v>
      </c>
      <c r="Z116" s="160" t="e">
        <f>G75/F75</f>
        <v>#DIV/0!</v>
      </c>
      <c r="AA116" s="160" t="e">
        <f>(G75-Q75-R75)/G75</f>
        <v>#DIV/0!</v>
      </c>
      <c r="AB116" s="160" t="e">
        <f>Q75/G75</f>
        <v>#DIV/0!</v>
      </c>
      <c r="AC116" s="160" t="e">
        <f>R75/G75</f>
        <v>#DIV/0!</v>
      </c>
      <c r="AD116" s="161" t="e">
        <f>L75/F75</f>
        <v>#DIV/0!</v>
      </c>
      <c r="AE116" s="160" t="e">
        <f>L75/G75</f>
        <v>#DIV/0!</v>
      </c>
      <c r="AF116" s="160" t="e">
        <f>M75/L75</f>
        <v>#DIV/0!</v>
      </c>
      <c r="AH116" s="70"/>
      <c r="AI116" s="36" t="s">
        <v>9</v>
      </c>
      <c r="AJ116" s="160" t="e">
        <f>AD75/AC75</f>
        <v>#DIV/0!</v>
      </c>
      <c r="AK116" s="160" t="e">
        <f>(AD75-AN75-AO75)/AD75</f>
        <v>#DIV/0!</v>
      </c>
      <c r="AL116" s="160" t="e">
        <f>AN75/AD75</f>
        <v>#DIV/0!</v>
      </c>
      <c r="AM116" s="160" t="e">
        <f>AO75/AD75</f>
        <v>#DIV/0!</v>
      </c>
      <c r="AN116" s="161" t="e">
        <f>AI75/AC75</f>
        <v>#DIV/0!</v>
      </c>
      <c r="AO116" s="160" t="e">
        <f>AI75/AD75</f>
        <v>#DIV/0!</v>
      </c>
      <c r="AP116" s="160" t="e">
        <f>AJ75/AI75</f>
        <v>#DIV/0!</v>
      </c>
      <c r="AQ116" s="406"/>
      <c r="AR116" s="406"/>
      <c r="AU116" s="36" t="s">
        <v>23</v>
      </c>
      <c r="AV116" s="44" t="s">
        <v>16</v>
      </c>
      <c r="AW116" s="86"/>
      <c r="AX116" s="174"/>
      <c r="AY116" s="175"/>
      <c r="AZ116" s="163">
        <f t="shared" ref="AZ116:BP116" si="173">AZ59+BW59</f>
        <v>0</v>
      </c>
      <c r="BA116" s="165">
        <f t="shared" si="173"/>
        <v>0</v>
      </c>
      <c r="BB116" s="60">
        <f t="shared" si="173"/>
        <v>0</v>
      </c>
      <c r="BC116" s="60">
        <f t="shared" si="173"/>
        <v>0</v>
      </c>
      <c r="BD116" s="60">
        <f t="shared" si="173"/>
        <v>0</v>
      </c>
      <c r="BE116" s="60">
        <f t="shared" si="173"/>
        <v>0</v>
      </c>
      <c r="BF116" s="60">
        <f t="shared" si="173"/>
        <v>0</v>
      </c>
      <c r="BG116" s="60">
        <f t="shared" si="173"/>
        <v>0</v>
      </c>
      <c r="BH116" s="60">
        <f t="shared" si="173"/>
        <v>0</v>
      </c>
      <c r="BI116" s="60">
        <f t="shared" si="173"/>
        <v>0</v>
      </c>
      <c r="BJ116" s="60">
        <f t="shared" si="173"/>
        <v>0</v>
      </c>
      <c r="BK116" s="60">
        <f t="shared" si="173"/>
        <v>0</v>
      </c>
      <c r="BL116" s="163">
        <f t="shared" si="173"/>
        <v>0</v>
      </c>
      <c r="BM116" s="74">
        <f t="shared" si="173"/>
        <v>0</v>
      </c>
      <c r="BN116" s="60">
        <f t="shared" si="173"/>
        <v>0</v>
      </c>
      <c r="BO116" s="60">
        <f t="shared" si="173"/>
        <v>0</v>
      </c>
      <c r="BP116" s="60">
        <f t="shared" si="173"/>
        <v>0</v>
      </c>
      <c r="BR116" s="70"/>
      <c r="BS116" s="36" t="s">
        <v>9</v>
      </c>
      <c r="BT116" s="160" t="e">
        <f>BA75/AZ75</f>
        <v>#DIV/0!</v>
      </c>
      <c r="BU116" s="160" t="e">
        <f>(BA75-BK75-BL75)/BA75</f>
        <v>#DIV/0!</v>
      </c>
      <c r="BV116" s="160" t="e">
        <f>BK75/BA75</f>
        <v>#DIV/0!</v>
      </c>
      <c r="BW116" s="160" t="e">
        <f>BL75/BA75</f>
        <v>#DIV/0!</v>
      </c>
      <c r="BX116" s="161" t="e">
        <f>BF75/AZ75</f>
        <v>#DIV/0!</v>
      </c>
      <c r="BY116" s="160" t="e">
        <f>BF75/BA75</f>
        <v>#DIV/0!</v>
      </c>
      <c r="BZ116" s="160" t="e">
        <f>BG75/BF75</f>
        <v>#DIV/0!</v>
      </c>
      <c r="CB116" s="70"/>
      <c r="CC116" s="36" t="s">
        <v>9</v>
      </c>
      <c r="CD116" s="160" t="e">
        <f>BX75/BW75</f>
        <v>#DIV/0!</v>
      </c>
      <c r="CE116" s="160" t="e">
        <f>(BX75-CH75-CI75)/BX75</f>
        <v>#DIV/0!</v>
      </c>
      <c r="CF116" s="160" t="e">
        <f>CH75/BX75</f>
        <v>#DIV/0!</v>
      </c>
      <c r="CG116" s="160" t="e">
        <f>CI75/BX75</f>
        <v>#DIV/0!</v>
      </c>
      <c r="CH116" s="161" t="e">
        <f>CC75/BW75</f>
        <v>#DIV/0!</v>
      </c>
      <c r="CI116" s="160" t="e">
        <f>CC75/BX75</f>
        <v>#DIV/0!</v>
      </c>
      <c r="CJ116" s="160" t="e">
        <f>CD75/CC75</f>
        <v>#DIV/0!</v>
      </c>
    </row>
    <row r="117" spans="1:88">
      <c r="A117" s="38"/>
      <c r="B117" s="44" t="s">
        <v>17</v>
      </c>
      <c r="C117" s="86"/>
      <c r="D117" s="174"/>
      <c r="E117" s="175"/>
      <c r="F117" s="163">
        <f t="shared" ref="F117:V117" si="174">F61+AC61</f>
        <v>0</v>
      </c>
      <c r="G117" s="164">
        <f t="shared" si="174"/>
        <v>0</v>
      </c>
      <c r="H117" s="60">
        <f t="shared" si="174"/>
        <v>0</v>
      </c>
      <c r="I117" s="60">
        <f t="shared" si="174"/>
        <v>0</v>
      </c>
      <c r="J117" s="60">
        <f t="shared" si="174"/>
        <v>0</v>
      </c>
      <c r="K117" s="60">
        <f t="shared" si="174"/>
        <v>0</v>
      </c>
      <c r="L117" s="60">
        <f t="shared" si="174"/>
        <v>0</v>
      </c>
      <c r="M117" s="60">
        <f t="shared" si="174"/>
        <v>0</v>
      </c>
      <c r="N117" s="60">
        <f t="shared" si="174"/>
        <v>0</v>
      </c>
      <c r="O117" s="60">
        <f t="shared" si="174"/>
        <v>0</v>
      </c>
      <c r="P117" s="60">
        <f t="shared" si="174"/>
        <v>0</v>
      </c>
      <c r="Q117" s="60">
        <f t="shared" si="174"/>
        <v>0</v>
      </c>
      <c r="R117" s="163">
        <f t="shared" si="174"/>
        <v>0</v>
      </c>
      <c r="S117" s="164">
        <f t="shared" si="174"/>
        <v>0</v>
      </c>
      <c r="T117" s="60">
        <f t="shared" si="174"/>
        <v>0</v>
      </c>
      <c r="U117" s="60">
        <f t="shared" si="174"/>
        <v>0</v>
      </c>
      <c r="V117" s="60">
        <f t="shared" si="174"/>
        <v>0</v>
      </c>
      <c r="X117" s="537" t="s">
        <v>149</v>
      </c>
      <c r="Y117" s="36" t="s">
        <v>16</v>
      </c>
      <c r="Z117" s="160" t="e">
        <f>G77/F77</f>
        <v>#DIV/0!</v>
      </c>
      <c r="AA117" s="160" t="e">
        <f>(G77-Q77-R77)/G77</f>
        <v>#DIV/0!</v>
      </c>
      <c r="AB117" s="160" t="e">
        <f>Q77/G77</f>
        <v>#DIV/0!</v>
      </c>
      <c r="AC117" s="160" t="e">
        <f>R77/G77</f>
        <v>#DIV/0!</v>
      </c>
      <c r="AD117" s="161" t="e">
        <f>L77/F77</f>
        <v>#DIV/0!</v>
      </c>
      <c r="AE117" s="160" t="e">
        <f>L77/G77</f>
        <v>#DIV/0!</v>
      </c>
      <c r="AF117" s="160" t="e">
        <f>M77/L77</f>
        <v>#DIV/0!</v>
      </c>
      <c r="AH117" s="537" t="s">
        <v>149</v>
      </c>
      <c r="AI117" s="36" t="s">
        <v>16</v>
      </c>
      <c r="AJ117" s="160" t="e">
        <f>AD77/AC77</f>
        <v>#DIV/0!</v>
      </c>
      <c r="AK117" s="160" t="e">
        <f>(AD77-AN77-AO77)/AD77</f>
        <v>#DIV/0!</v>
      </c>
      <c r="AL117" s="160" t="e">
        <f>AN77/AD77</f>
        <v>#DIV/0!</v>
      </c>
      <c r="AM117" s="160" t="e">
        <f>AO77/AD77</f>
        <v>#DIV/0!</v>
      </c>
      <c r="AN117" s="161" t="e">
        <f>AI77/AC77</f>
        <v>#DIV/0!</v>
      </c>
      <c r="AO117" s="160" t="e">
        <f>AI77/AD77</f>
        <v>#DIV/0!</v>
      </c>
      <c r="AP117" s="160" t="e">
        <f>AJ77/AI77</f>
        <v>#DIV/0!</v>
      </c>
      <c r="AQ117" s="406"/>
      <c r="AR117" s="406"/>
      <c r="AU117" s="38"/>
      <c r="AV117" s="44" t="s">
        <v>17</v>
      </c>
      <c r="AW117" s="86"/>
      <c r="AX117" s="176"/>
      <c r="AY117" s="177"/>
      <c r="AZ117" s="163">
        <f t="shared" ref="AZ117:BP117" si="175">AZ61+BW61</f>
        <v>0</v>
      </c>
      <c r="BA117" s="165">
        <f t="shared" si="175"/>
        <v>0</v>
      </c>
      <c r="BB117" s="60">
        <f t="shared" si="175"/>
        <v>0</v>
      </c>
      <c r="BC117" s="60">
        <f t="shared" si="175"/>
        <v>0</v>
      </c>
      <c r="BD117" s="60">
        <f t="shared" si="175"/>
        <v>0</v>
      </c>
      <c r="BE117" s="60">
        <f t="shared" si="175"/>
        <v>0</v>
      </c>
      <c r="BF117" s="60">
        <f t="shared" si="175"/>
        <v>0</v>
      </c>
      <c r="BG117" s="60">
        <f t="shared" si="175"/>
        <v>0</v>
      </c>
      <c r="BH117" s="60">
        <f t="shared" si="175"/>
        <v>0</v>
      </c>
      <c r="BI117" s="60">
        <f t="shared" si="175"/>
        <v>0</v>
      </c>
      <c r="BJ117" s="60">
        <f t="shared" si="175"/>
        <v>0</v>
      </c>
      <c r="BK117" s="60">
        <f t="shared" si="175"/>
        <v>0</v>
      </c>
      <c r="BL117" s="163">
        <f t="shared" si="175"/>
        <v>0</v>
      </c>
      <c r="BM117" s="74">
        <f t="shared" si="175"/>
        <v>0</v>
      </c>
      <c r="BN117" s="60">
        <f t="shared" si="175"/>
        <v>0</v>
      </c>
      <c r="BO117" s="60">
        <f t="shared" si="175"/>
        <v>0</v>
      </c>
      <c r="BP117" s="60">
        <f t="shared" si="175"/>
        <v>0</v>
      </c>
      <c r="BR117" s="537" t="s">
        <v>149</v>
      </c>
      <c r="BS117" s="36" t="s">
        <v>16</v>
      </c>
      <c r="BT117" s="160" t="e">
        <f>BA77/AZ77</f>
        <v>#DIV/0!</v>
      </c>
      <c r="BU117" s="160" t="e">
        <f>(BA77-BK77-BL77)/BA77</f>
        <v>#DIV/0!</v>
      </c>
      <c r="BV117" s="160" t="e">
        <f>BK77/BA77</f>
        <v>#DIV/0!</v>
      </c>
      <c r="BW117" s="160" t="e">
        <f>BL77/BA77</f>
        <v>#DIV/0!</v>
      </c>
      <c r="BX117" s="161" t="e">
        <f>BF77/AZ77</f>
        <v>#DIV/0!</v>
      </c>
      <c r="BY117" s="160" t="e">
        <f>BF77/BA77</f>
        <v>#DIV/0!</v>
      </c>
      <c r="BZ117" s="160" t="e">
        <f>BG77/BF77</f>
        <v>#DIV/0!</v>
      </c>
      <c r="CB117" s="537" t="s">
        <v>149</v>
      </c>
      <c r="CC117" s="36" t="s">
        <v>16</v>
      </c>
      <c r="CD117" s="160" t="e">
        <f>BX77/BW77</f>
        <v>#DIV/0!</v>
      </c>
      <c r="CE117" s="160" t="e">
        <f>(BX77-CH77-CI77)/BX77</f>
        <v>#DIV/0!</v>
      </c>
      <c r="CF117" s="160" t="e">
        <f>CH77/BX77</f>
        <v>#DIV/0!</v>
      </c>
      <c r="CG117" s="160" t="e">
        <f>CI77/BX77</f>
        <v>#DIV/0!</v>
      </c>
      <c r="CH117" s="161" t="e">
        <f>CC77/BW77</f>
        <v>#DIV/0!</v>
      </c>
      <c r="CI117" s="160" t="e">
        <f>CC77/BX77</f>
        <v>#DIV/0!</v>
      </c>
      <c r="CJ117" s="160" t="e">
        <f>CD77/CC77</f>
        <v>#DIV/0!</v>
      </c>
    </row>
    <row r="118" spans="1:88">
      <c r="A118" s="70"/>
      <c r="B118" s="44" t="s">
        <v>9</v>
      </c>
      <c r="C118" s="86"/>
      <c r="D118" s="184">
        <f>D63+AA63</f>
        <v>0</v>
      </c>
      <c r="E118" s="186">
        <f>E63+AB63</f>
        <v>0</v>
      </c>
      <c r="F118" s="28">
        <f>F116+F117</f>
        <v>0</v>
      </c>
      <c r="G118" s="57">
        <f>G116+G117</f>
        <v>0</v>
      </c>
      <c r="H118" s="4">
        <f t="shared" ref="H118" si="176">H116+H117</f>
        <v>0</v>
      </c>
      <c r="I118" s="4">
        <f t="shared" ref="I118" si="177">I116+I117</f>
        <v>0</v>
      </c>
      <c r="J118" s="4">
        <f t="shared" ref="J118" si="178">J116+J117</f>
        <v>0</v>
      </c>
      <c r="K118" s="4">
        <f t="shared" ref="K118" si="179">K116+K117</f>
        <v>0</v>
      </c>
      <c r="L118" s="4">
        <f t="shared" ref="L118" si="180">L116+L117</f>
        <v>0</v>
      </c>
      <c r="M118" s="4">
        <f t="shared" ref="M118" si="181">M116+M117</f>
        <v>0</v>
      </c>
      <c r="N118" s="4">
        <f t="shared" ref="N118" si="182">N116+N117</f>
        <v>0</v>
      </c>
      <c r="O118" s="4">
        <f t="shared" ref="O118" si="183">O116+O117</f>
        <v>0</v>
      </c>
      <c r="P118" s="4">
        <f t="shared" ref="P118" si="184">P116+P117</f>
        <v>0</v>
      </c>
      <c r="Q118" s="4">
        <f t="shared" ref="Q118" si="185">Q116+Q117</f>
        <v>0</v>
      </c>
      <c r="R118" s="75">
        <f t="shared" ref="R118" si="186">R116+R117</f>
        <v>0</v>
      </c>
      <c r="S118" s="57">
        <f t="shared" ref="S118" si="187">S116+S117</f>
        <v>0</v>
      </c>
      <c r="T118" s="4">
        <f t="shared" ref="T118" si="188">T116+T117</f>
        <v>0</v>
      </c>
      <c r="U118" s="4">
        <f t="shared" ref="U118" si="189">U116+U117</f>
        <v>0</v>
      </c>
      <c r="V118" s="4">
        <f>V116+V117</f>
        <v>0</v>
      </c>
      <c r="X118" s="538"/>
      <c r="Y118" s="36" t="s">
        <v>17</v>
      </c>
      <c r="Z118" s="160" t="e">
        <f>G79/F79</f>
        <v>#DIV/0!</v>
      </c>
      <c r="AA118" s="160" t="e">
        <f>(G79-Q79-R79)/G79</f>
        <v>#DIV/0!</v>
      </c>
      <c r="AB118" s="160" t="e">
        <f>Q79/G79</f>
        <v>#DIV/0!</v>
      </c>
      <c r="AC118" s="160" t="e">
        <f>R79/G79</f>
        <v>#DIV/0!</v>
      </c>
      <c r="AD118" s="161" t="e">
        <f>L79/F79</f>
        <v>#DIV/0!</v>
      </c>
      <c r="AE118" s="160" t="e">
        <f>L79/G79</f>
        <v>#DIV/0!</v>
      </c>
      <c r="AF118" s="160" t="e">
        <f>M79/L79</f>
        <v>#DIV/0!</v>
      </c>
      <c r="AH118" s="538"/>
      <c r="AI118" s="36" t="s">
        <v>17</v>
      </c>
      <c r="AJ118" s="160" t="e">
        <f>AD79/AC79</f>
        <v>#DIV/0!</v>
      </c>
      <c r="AK118" s="160" t="e">
        <f>(AD79-AN79-AO79)/AD79</f>
        <v>#DIV/0!</v>
      </c>
      <c r="AL118" s="160" t="e">
        <f>AN79/AD79</f>
        <v>#DIV/0!</v>
      </c>
      <c r="AM118" s="160" t="e">
        <f>AO79/AD79</f>
        <v>#DIV/0!</v>
      </c>
      <c r="AN118" s="161" t="e">
        <f>AI79/AC79</f>
        <v>#DIV/0!</v>
      </c>
      <c r="AO118" s="160" t="e">
        <f>AI79/AD79</f>
        <v>#DIV/0!</v>
      </c>
      <c r="AP118" s="160" t="e">
        <f>AJ79/AI79</f>
        <v>#DIV/0!</v>
      </c>
      <c r="AQ118" s="406"/>
      <c r="AR118" s="406"/>
      <c r="AU118" s="70"/>
      <c r="AV118" s="44" t="s">
        <v>9</v>
      </c>
      <c r="AW118" s="86"/>
      <c r="AX118" s="172">
        <f>AX63+BU63</f>
        <v>0</v>
      </c>
      <c r="AY118" s="173">
        <f>AY63+BV63</f>
        <v>0</v>
      </c>
      <c r="AZ118" s="28">
        <f>AZ116+AZ117</f>
        <v>0</v>
      </c>
      <c r="BA118" s="98">
        <f>SUM(BA116:BA117)</f>
        <v>0</v>
      </c>
      <c r="BB118" s="4">
        <f t="shared" ref="BB118:BP118" si="190">SUM(BB116:BB117)</f>
        <v>0</v>
      </c>
      <c r="BC118" s="4">
        <f t="shared" si="190"/>
        <v>0</v>
      </c>
      <c r="BD118" s="4">
        <f t="shared" si="190"/>
        <v>0</v>
      </c>
      <c r="BE118" s="4">
        <f t="shared" si="190"/>
        <v>0</v>
      </c>
      <c r="BF118" s="4">
        <f t="shared" si="190"/>
        <v>0</v>
      </c>
      <c r="BG118" s="4">
        <f t="shared" si="190"/>
        <v>0</v>
      </c>
      <c r="BH118" s="4">
        <f t="shared" si="190"/>
        <v>0</v>
      </c>
      <c r="BI118" s="4">
        <f t="shared" si="190"/>
        <v>0</v>
      </c>
      <c r="BJ118" s="4">
        <f t="shared" si="190"/>
        <v>0</v>
      </c>
      <c r="BK118" s="4">
        <f t="shared" si="190"/>
        <v>0</v>
      </c>
      <c r="BL118" s="28">
        <f t="shared" si="190"/>
        <v>0</v>
      </c>
      <c r="BM118" s="27">
        <f t="shared" si="190"/>
        <v>0</v>
      </c>
      <c r="BN118" s="4">
        <f t="shared" si="190"/>
        <v>0</v>
      </c>
      <c r="BO118" s="4">
        <f t="shared" si="190"/>
        <v>0</v>
      </c>
      <c r="BP118" s="4">
        <f t="shared" si="190"/>
        <v>0</v>
      </c>
      <c r="BR118" s="538"/>
      <c r="BS118" s="36" t="s">
        <v>17</v>
      </c>
      <c r="BT118" s="160" t="e">
        <f>BA79/AZ79</f>
        <v>#DIV/0!</v>
      </c>
      <c r="BU118" s="160" t="e">
        <f>(BA79-BK79-BL79)/BA79</f>
        <v>#DIV/0!</v>
      </c>
      <c r="BV118" s="160" t="e">
        <f>BK79/BA79</f>
        <v>#DIV/0!</v>
      </c>
      <c r="BW118" s="160" t="e">
        <f>BL79/BA79</f>
        <v>#DIV/0!</v>
      </c>
      <c r="BX118" s="161" t="e">
        <f>BF79/AZ79</f>
        <v>#DIV/0!</v>
      </c>
      <c r="BY118" s="160" t="e">
        <f>BF79/BA79</f>
        <v>#DIV/0!</v>
      </c>
      <c r="BZ118" s="160" t="e">
        <f>BG79/BF79</f>
        <v>#DIV/0!</v>
      </c>
      <c r="CB118" s="538"/>
      <c r="CC118" s="36" t="s">
        <v>17</v>
      </c>
      <c r="CD118" s="160" t="e">
        <f>BX79/BW79</f>
        <v>#DIV/0!</v>
      </c>
      <c r="CE118" s="160" t="e">
        <f>(BX79-CH79-CI79)/BX79</f>
        <v>#DIV/0!</v>
      </c>
      <c r="CF118" s="160" t="e">
        <f>CH79/BX79</f>
        <v>#DIV/0!</v>
      </c>
      <c r="CG118" s="160" t="e">
        <f>CI79/BX79</f>
        <v>#DIV/0!</v>
      </c>
      <c r="CH118" s="161" t="e">
        <f>CC79/BW79</f>
        <v>#DIV/0!</v>
      </c>
      <c r="CI118" s="160" t="e">
        <f>CC79/BX79</f>
        <v>#DIV/0!</v>
      </c>
      <c r="CJ118" s="160" t="e">
        <f>CD79/CC79</f>
        <v>#DIV/0!</v>
      </c>
    </row>
    <row r="119" spans="1:88">
      <c r="A119" s="36" t="s">
        <v>24</v>
      </c>
      <c r="B119" s="44" t="s">
        <v>16</v>
      </c>
      <c r="C119" s="86"/>
      <c r="D119" s="182"/>
      <c r="E119" s="183"/>
      <c r="F119" s="163">
        <f t="shared" ref="F119:V119" si="191">F65+AC65</f>
        <v>0</v>
      </c>
      <c r="G119" s="164">
        <f t="shared" si="191"/>
        <v>0</v>
      </c>
      <c r="H119" s="60">
        <f t="shared" si="191"/>
        <v>0</v>
      </c>
      <c r="I119" s="60">
        <f t="shared" si="191"/>
        <v>0</v>
      </c>
      <c r="J119" s="60">
        <f t="shared" si="191"/>
        <v>0</v>
      </c>
      <c r="K119" s="60">
        <f t="shared" si="191"/>
        <v>0</v>
      </c>
      <c r="L119" s="60">
        <f t="shared" si="191"/>
        <v>0</v>
      </c>
      <c r="M119" s="60">
        <f t="shared" si="191"/>
        <v>0</v>
      </c>
      <c r="N119" s="60">
        <f t="shared" si="191"/>
        <v>0</v>
      </c>
      <c r="O119" s="60">
        <f t="shared" si="191"/>
        <v>0</v>
      </c>
      <c r="P119" s="60">
        <f t="shared" si="191"/>
        <v>0</v>
      </c>
      <c r="Q119" s="60">
        <f t="shared" si="191"/>
        <v>0</v>
      </c>
      <c r="R119" s="163">
        <f t="shared" si="191"/>
        <v>0</v>
      </c>
      <c r="S119" s="164">
        <f t="shared" si="191"/>
        <v>0</v>
      </c>
      <c r="T119" s="60">
        <f t="shared" si="191"/>
        <v>0</v>
      </c>
      <c r="U119" s="60">
        <f t="shared" si="191"/>
        <v>0</v>
      </c>
      <c r="V119" s="60">
        <f t="shared" si="191"/>
        <v>0</v>
      </c>
      <c r="X119" s="539"/>
      <c r="Y119" s="71" t="s">
        <v>9</v>
      </c>
      <c r="Z119" s="160" t="e">
        <f>G81/F81</f>
        <v>#DIV/0!</v>
      </c>
      <c r="AA119" s="160" t="e">
        <f>(G81-Q81-R81)/G81</f>
        <v>#DIV/0!</v>
      </c>
      <c r="AB119" s="160" t="e">
        <f>Q81/G81</f>
        <v>#DIV/0!</v>
      </c>
      <c r="AC119" s="160" t="e">
        <f>R81/G81</f>
        <v>#DIV/0!</v>
      </c>
      <c r="AD119" s="161" t="e">
        <f>L81/F81</f>
        <v>#DIV/0!</v>
      </c>
      <c r="AE119" s="160" t="e">
        <f>L81/G81</f>
        <v>#DIV/0!</v>
      </c>
      <c r="AF119" s="160" t="e">
        <f>M81/L81</f>
        <v>#DIV/0!</v>
      </c>
      <c r="AH119" s="539"/>
      <c r="AI119" s="71" t="s">
        <v>9</v>
      </c>
      <c r="AJ119" s="160" t="e">
        <f>AD81/AC81</f>
        <v>#DIV/0!</v>
      </c>
      <c r="AK119" s="160" t="e">
        <f>(AD81-AN81-AO81)/AD81</f>
        <v>#DIV/0!</v>
      </c>
      <c r="AL119" s="160" t="e">
        <f>AN81/AD81</f>
        <v>#DIV/0!</v>
      </c>
      <c r="AM119" s="160" t="e">
        <f>AO81/AD81</f>
        <v>#DIV/0!</v>
      </c>
      <c r="AN119" s="161" t="e">
        <f>AI81/AC81</f>
        <v>#DIV/0!</v>
      </c>
      <c r="AO119" s="160" t="e">
        <f>AI81/AD81</f>
        <v>#DIV/0!</v>
      </c>
      <c r="AP119" s="160" t="e">
        <f>AJ81/AI81</f>
        <v>#DIV/0!</v>
      </c>
      <c r="AQ119" s="406"/>
      <c r="AR119" s="406"/>
      <c r="AU119" s="36" t="s">
        <v>24</v>
      </c>
      <c r="AV119" s="44" t="s">
        <v>16</v>
      </c>
      <c r="AW119" s="86"/>
      <c r="AX119" s="174"/>
      <c r="AY119" s="175"/>
      <c r="AZ119" s="163">
        <f t="shared" ref="AZ119:BP119" si="192">AZ65+BW65</f>
        <v>0</v>
      </c>
      <c r="BA119" s="165">
        <f t="shared" si="192"/>
        <v>0</v>
      </c>
      <c r="BB119" s="60">
        <f t="shared" si="192"/>
        <v>0</v>
      </c>
      <c r="BC119" s="60">
        <f t="shared" si="192"/>
        <v>0</v>
      </c>
      <c r="BD119" s="60">
        <f t="shared" si="192"/>
        <v>0</v>
      </c>
      <c r="BE119" s="60">
        <f t="shared" si="192"/>
        <v>0</v>
      </c>
      <c r="BF119" s="60">
        <f t="shared" si="192"/>
        <v>0</v>
      </c>
      <c r="BG119" s="60">
        <f t="shared" si="192"/>
        <v>0</v>
      </c>
      <c r="BH119" s="60">
        <f t="shared" si="192"/>
        <v>0</v>
      </c>
      <c r="BI119" s="60">
        <f t="shared" si="192"/>
        <v>0</v>
      </c>
      <c r="BJ119" s="60">
        <f t="shared" si="192"/>
        <v>0</v>
      </c>
      <c r="BK119" s="60">
        <f t="shared" si="192"/>
        <v>0</v>
      </c>
      <c r="BL119" s="163">
        <f t="shared" si="192"/>
        <v>0</v>
      </c>
      <c r="BM119" s="74">
        <f t="shared" si="192"/>
        <v>0</v>
      </c>
      <c r="BN119" s="60">
        <f t="shared" si="192"/>
        <v>0</v>
      </c>
      <c r="BO119" s="60">
        <f t="shared" si="192"/>
        <v>0</v>
      </c>
      <c r="BP119" s="60">
        <f t="shared" si="192"/>
        <v>0</v>
      </c>
      <c r="BR119" s="539"/>
      <c r="BS119" s="71" t="s">
        <v>9</v>
      </c>
      <c r="BT119" s="160" t="e">
        <f>BA81/AZ81</f>
        <v>#DIV/0!</v>
      </c>
      <c r="BU119" s="160" t="e">
        <f>(BA81-BK81-BL81)/BA81</f>
        <v>#DIV/0!</v>
      </c>
      <c r="BV119" s="160" t="e">
        <f>BK81/BA81</f>
        <v>#DIV/0!</v>
      </c>
      <c r="BW119" s="160" t="e">
        <f>BL81/BA81</f>
        <v>#DIV/0!</v>
      </c>
      <c r="BX119" s="161" t="e">
        <f>BF81/AZ81</f>
        <v>#DIV/0!</v>
      </c>
      <c r="BY119" s="160" t="e">
        <f>BF81/BA81</f>
        <v>#DIV/0!</v>
      </c>
      <c r="BZ119" s="160" t="e">
        <f>BG81/BF81</f>
        <v>#DIV/0!</v>
      </c>
      <c r="CB119" s="539"/>
      <c r="CC119" s="71" t="s">
        <v>9</v>
      </c>
      <c r="CD119" s="160" t="e">
        <f>BX81/BW81</f>
        <v>#DIV/0!</v>
      </c>
      <c r="CE119" s="160" t="e">
        <f>(BX81-CH81-CI81)/BX81</f>
        <v>#DIV/0!</v>
      </c>
      <c r="CF119" s="160" t="e">
        <f>CH81/BX81</f>
        <v>#DIV/0!</v>
      </c>
      <c r="CG119" s="160" t="e">
        <f>CI81/BX81</f>
        <v>#DIV/0!</v>
      </c>
      <c r="CH119" s="161" t="e">
        <f>CC81/BW81</f>
        <v>#DIV/0!</v>
      </c>
      <c r="CI119" s="160" t="e">
        <f>CC81/BX81</f>
        <v>#DIV/0!</v>
      </c>
      <c r="CJ119" s="160" t="e">
        <f>CD81/CC81</f>
        <v>#DIV/0!</v>
      </c>
    </row>
    <row r="120" spans="1:88">
      <c r="A120" s="38"/>
      <c r="B120" s="44" t="s">
        <v>17</v>
      </c>
      <c r="C120" s="86"/>
      <c r="D120" s="174"/>
      <c r="E120" s="175"/>
      <c r="F120" s="163">
        <f t="shared" ref="F120:V120" si="193">F67+AC67</f>
        <v>0</v>
      </c>
      <c r="G120" s="164">
        <f t="shared" si="193"/>
        <v>0</v>
      </c>
      <c r="H120" s="60">
        <f t="shared" si="193"/>
        <v>0</v>
      </c>
      <c r="I120" s="60">
        <f t="shared" si="193"/>
        <v>0</v>
      </c>
      <c r="J120" s="60">
        <f t="shared" si="193"/>
        <v>0</v>
      </c>
      <c r="K120" s="60">
        <f t="shared" si="193"/>
        <v>0</v>
      </c>
      <c r="L120" s="60">
        <f t="shared" si="193"/>
        <v>0</v>
      </c>
      <c r="M120" s="60">
        <f t="shared" si="193"/>
        <v>0</v>
      </c>
      <c r="N120" s="60">
        <f t="shared" si="193"/>
        <v>0</v>
      </c>
      <c r="O120" s="60">
        <f t="shared" si="193"/>
        <v>0</v>
      </c>
      <c r="P120" s="60">
        <f t="shared" si="193"/>
        <v>0</v>
      </c>
      <c r="Q120" s="60">
        <f t="shared" si="193"/>
        <v>0</v>
      </c>
      <c r="R120" s="163">
        <f t="shared" si="193"/>
        <v>0</v>
      </c>
      <c r="S120" s="164">
        <f t="shared" si="193"/>
        <v>0</v>
      </c>
      <c r="T120" s="60">
        <f t="shared" si="193"/>
        <v>0</v>
      </c>
      <c r="U120" s="60">
        <f t="shared" si="193"/>
        <v>0</v>
      </c>
      <c r="V120" s="60">
        <f t="shared" si="193"/>
        <v>0</v>
      </c>
      <c r="AQ120" s="406"/>
      <c r="AR120" s="406"/>
      <c r="AU120" s="38"/>
      <c r="AV120" s="44" t="s">
        <v>17</v>
      </c>
      <c r="AW120" s="86"/>
      <c r="AX120" s="176"/>
      <c r="AY120" s="177"/>
      <c r="AZ120" s="163">
        <f t="shared" ref="AZ120:BP120" si="194">AZ67+BW67</f>
        <v>0</v>
      </c>
      <c r="BA120" s="165">
        <f t="shared" si="194"/>
        <v>0</v>
      </c>
      <c r="BB120" s="60">
        <f t="shared" si="194"/>
        <v>0</v>
      </c>
      <c r="BC120" s="60">
        <f t="shared" si="194"/>
        <v>0</v>
      </c>
      <c r="BD120" s="60">
        <f t="shared" si="194"/>
        <v>0</v>
      </c>
      <c r="BE120" s="60">
        <f t="shared" si="194"/>
        <v>0</v>
      </c>
      <c r="BF120" s="60">
        <f t="shared" si="194"/>
        <v>0</v>
      </c>
      <c r="BG120" s="60">
        <f t="shared" si="194"/>
        <v>0</v>
      </c>
      <c r="BH120" s="60">
        <f t="shared" si="194"/>
        <v>0</v>
      </c>
      <c r="BI120" s="60">
        <f t="shared" si="194"/>
        <v>0</v>
      </c>
      <c r="BJ120" s="60">
        <f t="shared" si="194"/>
        <v>0</v>
      </c>
      <c r="BK120" s="60">
        <f t="shared" si="194"/>
        <v>0</v>
      </c>
      <c r="BL120" s="163">
        <f t="shared" si="194"/>
        <v>0</v>
      </c>
      <c r="BM120" s="74">
        <f t="shared" si="194"/>
        <v>0</v>
      </c>
      <c r="BN120" s="60">
        <f t="shared" si="194"/>
        <v>0</v>
      </c>
      <c r="BO120" s="60">
        <f t="shared" si="194"/>
        <v>0</v>
      </c>
      <c r="BP120" s="60">
        <f t="shared" si="194"/>
        <v>0</v>
      </c>
    </row>
    <row r="121" spans="1:88">
      <c r="A121" s="70"/>
      <c r="B121" s="44" t="s">
        <v>9</v>
      </c>
      <c r="C121" s="86"/>
      <c r="D121" s="184">
        <f>D69+AA69</f>
        <v>0</v>
      </c>
      <c r="E121" s="186">
        <f>E69+AB69</f>
        <v>0</v>
      </c>
      <c r="F121" s="28">
        <f>F119+F120</f>
        <v>0</v>
      </c>
      <c r="G121" s="57">
        <f>G119+G120</f>
        <v>0</v>
      </c>
      <c r="H121" s="4">
        <f t="shared" ref="H121" si="195">H119+H120</f>
        <v>0</v>
      </c>
      <c r="I121" s="4">
        <f t="shared" ref="I121" si="196">I119+I120</f>
        <v>0</v>
      </c>
      <c r="J121" s="4">
        <f t="shared" ref="J121" si="197">J119+J120</f>
        <v>0</v>
      </c>
      <c r="K121" s="4">
        <f t="shared" ref="K121" si="198">K119+K120</f>
        <v>0</v>
      </c>
      <c r="L121" s="4">
        <f t="shared" ref="L121" si="199">L119+L120</f>
        <v>0</v>
      </c>
      <c r="M121" s="4">
        <f t="shared" ref="M121" si="200">M119+M120</f>
        <v>0</v>
      </c>
      <c r="N121" s="4">
        <f t="shared" ref="N121" si="201">N119+N120</f>
        <v>0</v>
      </c>
      <c r="O121" s="4">
        <f t="shared" ref="O121" si="202">O119+O120</f>
        <v>0</v>
      </c>
      <c r="P121" s="4">
        <f t="shared" ref="P121" si="203">P119+P120</f>
        <v>0</v>
      </c>
      <c r="Q121" s="4">
        <f t="shared" ref="Q121" si="204">Q119+Q120</f>
        <v>0</v>
      </c>
      <c r="R121" s="75">
        <f t="shared" ref="R121" si="205">R119+R120</f>
        <v>0</v>
      </c>
      <c r="S121" s="57">
        <f t="shared" ref="S121" si="206">S119+S120</f>
        <v>0</v>
      </c>
      <c r="T121" s="4">
        <f t="shared" ref="T121" si="207">T119+T120</f>
        <v>0</v>
      </c>
      <c r="U121" s="4">
        <f t="shared" ref="U121" si="208">U119+U120</f>
        <v>0</v>
      </c>
      <c r="V121" s="4">
        <f>V119+V120</f>
        <v>0</v>
      </c>
      <c r="X121" s="588" t="s">
        <v>123</v>
      </c>
      <c r="Y121" s="588"/>
      <c r="Z121" s="588"/>
      <c r="AA121" s="588"/>
      <c r="AB121" s="588"/>
      <c r="AC121" s="588"/>
      <c r="AD121" s="588"/>
      <c r="AE121" s="588"/>
      <c r="AF121" s="588"/>
      <c r="AQ121" s="406"/>
      <c r="AR121" s="406"/>
      <c r="AU121" s="70"/>
      <c r="AV121" s="44" t="s">
        <v>9</v>
      </c>
      <c r="AW121" s="86"/>
      <c r="AX121" s="172">
        <f>AX69+BU69</f>
        <v>0</v>
      </c>
      <c r="AY121" s="173">
        <f>AY69+BV69</f>
        <v>0</v>
      </c>
      <c r="AZ121" s="28">
        <f>AZ119+AZ120</f>
        <v>0</v>
      </c>
      <c r="BA121" s="98">
        <f>SUM(BA119:BA120)</f>
        <v>0</v>
      </c>
      <c r="BB121" s="4">
        <f t="shared" ref="BB121:BP121" si="209">SUM(BB119:BB120)</f>
        <v>0</v>
      </c>
      <c r="BC121" s="4">
        <f t="shared" si="209"/>
        <v>0</v>
      </c>
      <c r="BD121" s="4">
        <f t="shared" si="209"/>
        <v>0</v>
      </c>
      <c r="BE121" s="4">
        <f t="shared" si="209"/>
        <v>0</v>
      </c>
      <c r="BF121" s="4">
        <f t="shared" si="209"/>
        <v>0</v>
      </c>
      <c r="BG121" s="4">
        <f t="shared" si="209"/>
        <v>0</v>
      </c>
      <c r="BH121" s="4">
        <f t="shared" si="209"/>
        <v>0</v>
      </c>
      <c r="BI121" s="4">
        <f t="shared" si="209"/>
        <v>0</v>
      </c>
      <c r="BJ121" s="4">
        <f t="shared" si="209"/>
        <v>0</v>
      </c>
      <c r="BK121" s="4">
        <f t="shared" si="209"/>
        <v>0</v>
      </c>
      <c r="BL121" s="28">
        <f t="shared" si="209"/>
        <v>0</v>
      </c>
      <c r="BM121" s="27">
        <f t="shared" si="209"/>
        <v>0</v>
      </c>
      <c r="BN121" s="4">
        <f t="shared" si="209"/>
        <v>0</v>
      </c>
      <c r="BO121" s="4">
        <f t="shared" si="209"/>
        <v>0</v>
      </c>
      <c r="BP121" s="4">
        <f t="shared" si="209"/>
        <v>0</v>
      </c>
      <c r="BR121" s="624" t="s">
        <v>128</v>
      </c>
      <c r="BS121" s="624"/>
      <c r="BT121" s="624"/>
      <c r="BU121" s="624"/>
      <c r="BV121" s="624"/>
      <c r="BW121" s="624"/>
      <c r="BX121" s="624"/>
      <c r="BY121" s="624"/>
      <c r="BZ121" s="624"/>
    </row>
    <row r="122" spans="1:88">
      <c r="A122" s="36" t="s">
        <v>25</v>
      </c>
      <c r="B122" s="44" t="s">
        <v>16</v>
      </c>
      <c r="C122" s="86"/>
      <c r="D122" s="182"/>
      <c r="E122" s="183"/>
      <c r="F122" s="163">
        <f t="shared" ref="F122:V122" si="210">F71+AC71</f>
        <v>0</v>
      </c>
      <c r="G122" s="164">
        <f t="shared" si="210"/>
        <v>0</v>
      </c>
      <c r="H122" s="60">
        <f t="shared" si="210"/>
        <v>0</v>
      </c>
      <c r="I122" s="60">
        <f t="shared" si="210"/>
        <v>0</v>
      </c>
      <c r="J122" s="60">
        <f t="shared" si="210"/>
        <v>0</v>
      </c>
      <c r="K122" s="60">
        <f t="shared" si="210"/>
        <v>0</v>
      </c>
      <c r="L122" s="60">
        <f t="shared" si="210"/>
        <v>0</v>
      </c>
      <c r="M122" s="60">
        <f t="shared" si="210"/>
        <v>0</v>
      </c>
      <c r="N122" s="60">
        <f t="shared" si="210"/>
        <v>0</v>
      </c>
      <c r="O122" s="60">
        <f t="shared" si="210"/>
        <v>0</v>
      </c>
      <c r="P122" s="60">
        <f t="shared" si="210"/>
        <v>0</v>
      </c>
      <c r="Q122" s="60">
        <f t="shared" si="210"/>
        <v>0</v>
      </c>
      <c r="R122" s="163">
        <f t="shared" si="210"/>
        <v>0</v>
      </c>
      <c r="S122" s="164">
        <f t="shared" si="210"/>
        <v>0</v>
      </c>
      <c r="T122" s="60">
        <f t="shared" si="210"/>
        <v>0</v>
      </c>
      <c r="U122" s="60">
        <f t="shared" si="210"/>
        <v>0</v>
      </c>
      <c r="V122" s="60">
        <f t="shared" si="210"/>
        <v>0</v>
      </c>
      <c r="X122" s="589"/>
      <c r="Y122" s="589"/>
      <c r="Z122" s="589"/>
      <c r="AA122" s="589"/>
      <c r="AB122" s="589"/>
      <c r="AC122" s="589"/>
      <c r="AD122" s="589"/>
      <c r="AE122" s="589"/>
      <c r="AF122" s="589"/>
      <c r="AQ122" s="406"/>
      <c r="AR122" s="406"/>
      <c r="AU122" s="36" t="s">
        <v>25</v>
      </c>
      <c r="AV122" s="44" t="s">
        <v>16</v>
      </c>
      <c r="AW122" s="86"/>
      <c r="AX122" s="174"/>
      <c r="AY122" s="175"/>
      <c r="AZ122" s="163">
        <f t="shared" ref="AZ122:BP122" si="211">AZ71+BW71</f>
        <v>0</v>
      </c>
      <c r="BA122" s="165">
        <f t="shared" si="211"/>
        <v>0</v>
      </c>
      <c r="BB122" s="60">
        <f t="shared" si="211"/>
        <v>0</v>
      </c>
      <c r="BC122" s="60">
        <f t="shared" si="211"/>
        <v>0</v>
      </c>
      <c r="BD122" s="60">
        <f t="shared" si="211"/>
        <v>0</v>
      </c>
      <c r="BE122" s="60">
        <f t="shared" si="211"/>
        <v>0</v>
      </c>
      <c r="BF122" s="60">
        <f t="shared" si="211"/>
        <v>0</v>
      </c>
      <c r="BG122" s="60">
        <f t="shared" si="211"/>
        <v>0</v>
      </c>
      <c r="BH122" s="60">
        <f t="shared" si="211"/>
        <v>0</v>
      </c>
      <c r="BI122" s="60">
        <f t="shared" si="211"/>
        <v>0</v>
      </c>
      <c r="BJ122" s="60">
        <f t="shared" si="211"/>
        <v>0</v>
      </c>
      <c r="BK122" s="60">
        <f t="shared" si="211"/>
        <v>0</v>
      </c>
      <c r="BL122" s="163">
        <f t="shared" si="211"/>
        <v>0</v>
      </c>
      <c r="BM122" s="74">
        <f t="shared" si="211"/>
        <v>0</v>
      </c>
      <c r="BN122" s="60">
        <f t="shared" si="211"/>
        <v>0</v>
      </c>
      <c r="BO122" s="60">
        <f t="shared" si="211"/>
        <v>0</v>
      </c>
      <c r="BP122" s="60">
        <f t="shared" si="211"/>
        <v>0</v>
      </c>
      <c r="BR122" s="625"/>
      <c r="BS122" s="625"/>
      <c r="BT122" s="625"/>
      <c r="BU122" s="625"/>
      <c r="BV122" s="625"/>
      <c r="BW122" s="625"/>
      <c r="BX122" s="625"/>
      <c r="BY122" s="625"/>
      <c r="BZ122" s="625"/>
    </row>
    <row r="123" spans="1:88">
      <c r="A123" s="38"/>
      <c r="B123" s="44" t="s">
        <v>17</v>
      </c>
      <c r="C123" s="86"/>
      <c r="D123" s="174"/>
      <c r="E123" s="175"/>
      <c r="F123" s="163">
        <f t="shared" ref="F123:V123" si="212">F73+AC73</f>
        <v>0</v>
      </c>
      <c r="G123" s="164">
        <f t="shared" si="212"/>
        <v>0</v>
      </c>
      <c r="H123" s="60">
        <f t="shared" si="212"/>
        <v>0</v>
      </c>
      <c r="I123" s="60">
        <f t="shared" si="212"/>
        <v>0</v>
      </c>
      <c r="J123" s="60">
        <f t="shared" si="212"/>
        <v>0</v>
      </c>
      <c r="K123" s="60">
        <f t="shared" si="212"/>
        <v>0</v>
      </c>
      <c r="L123" s="60">
        <f t="shared" si="212"/>
        <v>0</v>
      </c>
      <c r="M123" s="60">
        <f t="shared" si="212"/>
        <v>0</v>
      </c>
      <c r="N123" s="60">
        <f t="shared" si="212"/>
        <v>0</v>
      </c>
      <c r="O123" s="60">
        <f t="shared" si="212"/>
        <v>0</v>
      </c>
      <c r="P123" s="60">
        <f t="shared" si="212"/>
        <v>0</v>
      </c>
      <c r="Q123" s="60">
        <f t="shared" si="212"/>
        <v>0</v>
      </c>
      <c r="R123" s="163">
        <f t="shared" si="212"/>
        <v>0</v>
      </c>
      <c r="S123" s="164">
        <f t="shared" si="212"/>
        <v>0</v>
      </c>
      <c r="T123" s="60">
        <f t="shared" si="212"/>
        <v>0</v>
      </c>
      <c r="U123" s="60">
        <f t="shared" si="212"/>
        <v>0</v>
      </c>
      <c r="V123" s="60">
        <f t="shared" si="212"/>
        <v>0</v>
      </c>
      <c r="X123" s="156"/>
      <c r="Y123" s="157"/>
      <c r="Z123" s="585" t="s">
        <v>71</v>
      </c>
      <c r="AA123" s="581" t="s">
        <v>72</v>
      </c>
      <c r="AB123" s="581" t="s">
        <v>73</v>
      </c>
      <c r="AC123" s="581" t="s">
        <v>74</v>
      </c>
      <c r="AD123" s="581" t="s">
        <v>75</v>
      </c>
      <c r="AE123" s="581" t="s">
        <v>76</v>
      </c>
      <c r="AF123" s="583" t="s">
        <v>79</v>
      </c>
      <c r="AQ123" s="406"/>
      <c r="AR123" s="406"/>
      <c r="AU123" s="38"/>
      <c r="AV123" s="44" t="s">
        <v>17</v>
      </c>
      <c r="AW123" s="86"/>
      <c r="AX123" s="176"/>
      <c r="AY123" s="177"/>
      <c r="AZ123" s="163">
        <f t="shared" ref="AZ123:BP123" si="213">AZ73+BW73</f>
        <v>0</v>
      </c>
      <c r="BA123" s="165">
        <f t="shared" si="213"/>
        <v>0</v>
      </c>
      <c r="BB123" s="60">
        <f t="shared" si="213"/>
        <v>0</v>
      </c>
      <c r="BC123" s="60">
        <f t="shared" si="213"/>
        <v>0</v>
      </c>
      <c r="BD123" s="60">
        <f t="shared" si="213"/>
        <v>0</v>
      </c>
      <c r="BE123" s="60">
        <f t="shared" si="213"/>
        <v>0</v>
      </c>
      <c r="BF123" s="60">
        <f t="shared" si="213"/>
        <v>0</v>
      </c>
      <c r="BG123" s="60">
        <f t="shared" si="213"/>
        <v>0</v>
      </c>
      <c r="BH123" s="60">
        <f t="shared" si="213"/>
        <v>0</v>
      </c>
      <c r="BI123" s="60">
        <f t="shared" si="213"/>
        <v>0</v>
      </c>
      <c r="BJ123" s="60">
        <f t="shared" si="213"/>
        <v>0</v>
      </c>
      <c r="BK123" s="60">
        <f t="shared" si="213"/>
        <v>0</v>
      </c>
      <c r="BL123" s="163">
        <f t="shared" si="213"/>
        <v>0</v>
      </c>
      <c r="BM123" s="74">
        <f t="shared" si="213"/>
        <v>0</v>
      </c>
      <c r="BN123" s="60">
        <f t="shared" si="213"/>
        <v>0</v>
      </c>
      <c r="BO123" s="60">
        <f t="shared" si="213"/>
        <v>0</v>
      </c>
      <c r="BP123" s="60">
        <f t="shared" si="213"/>
        <v>0</v>
      </c>
      <c r="BR123" s="178"/>
      <c r="BS123" s="179"/>
      <c r="BT123" s="585" t="s">
        <v>71</v>
      </c>
      <c r="BU123" s="581" t="s">
        <v>72</v>
      </c>
      <c r="BV123" s="581" t="s">
        <v>73</v>
      </c>
      <c r="BW123" s="581" t="s">
        <v>74</v>
      </c>
      <c r="BX123" s="581" t="s">
        <v>75</v>
      </c>
      <c r="BY123" s="581" t="s">
        <v>76</v>
      </c>
      <c r="BZ123" s="583" t="s">
        <v>79</v>
      </c>
    </row>
    <row r="124" spans="1:88">
      <c r="A124" s="70"/>
      <c r="B124" s="44" t="s">
        <v>9</v>
      </c>
      <c r="C124" s="86"/>
      <c r="D124" s="174"/>
      <c r="E124" s="175"/>
      <c r="F124" s="28">
        <f>F122+F123</f>
        <v>0</v>
      </c>
      <c r="G124" s="57">
        <f>G122+G123</f>
        <v>0</v>
      </c>
      <c r="H124" s="4">
        <f t="shared" ref="H124" si="214">H122+H123</f>
        <v>0</v>
      </c>
      <c r="I124" s="4">
        <f t="shared" ref="I124" si="215">I122+I123</f>
        <v>0</v>
      </c>
      <c r="J124" s="4">
        <f t="shared" ref="J124" si="216">J122+J123</f>
        <v>0</v>
      </c>
      <c r="K124" s="4">
        <f t="shared" ref="K124" si="217">K122+K123</f>
        <v>0</v>
      </c>
      <c r="L124" s="4">
        <f t="shared" ref="L124" si="218">L122+L123</f>
        <v>0</v>
      </c>
      <c r="M124" s="4">
        <f t="shared" ref="M124" si="219">M122+M123</f>
        <v>0</v>
      </c>
      <c r="N124" s="4">
        <f t="shared" ref="N124" si="220">N122+N123</f>
        <v>0</v>
      </c>
      <c r="O124" s="4">
        <f t="shared" ref="O124" si="221">O122+O123</f>
        <v>0</v>
      </c>
      <c r="P124" s="4">
        <f t="shared" ref="P124" si="222">P122+P123</f>
        <v>0</v>
      </c>
      <c r="Q124" s="4">
        <f t="shared" ref="Q124" si="223">Q122+Q123</f>
        <v>0</v>
      </c>
      <c r="R124" s="75">
        <f t="shared" ref="R124" si="224">R122+R123</f>
        <v>0</v>
      </c>
      <c r="S124" s="57">
        <f t="shared" ref="S124" si="225">S122+S123</f>
        <v>0</v>
      </c>
      <c r="T124" s="4">
        <f t="shared" ref="T124" si="226">T122+T123</f>
        <v>0</v>
      </c>
      <c r="U124" s="4">
        <f t="shared" ref="U124" si="227">U122+U123</f>
        <v>0</v>
      </c>
      <c r="V124" s="4">
        <f>V122+V123</f>
        <v>0</v>
      </c>
      <c r="X124" s="158"/>
      <c r="Y124" s="159"/>
      <c r="Z124" s="586"/>
      <c r="AA124" s="582"/>
      <c r="AB124" s="582"/>
      <c r="AC124" s="582"/>
      <c r="AD124" s="582"/>
      <c r="AE124" s="582"/>
      <c r="AF124" s="584"/>
      <c r="AQ124" s="406"/>
      <c r="AR124" s="406"/>
      <c r="AU124" s="70"/>
      <c r="AV124" s="44" t="s">
        <v>9</v>
      </c>
      <c r="AW124" s="86"/>
      <c r="AX124" s="172">
        <f>AX75+BU75</f>
        <v>0</v>
      </c>
      <c r="AY124" s="173">
        <f>AY75+BV75</f>
        <v>0</v>
      </c>
      <c r="AZ124" s="28">
        <f>AZ122+AZ123</f>
        <v>0</v>
      </c>
      <c r="BA124" s="76">
        <f>SUM(BA122:BA123)</f>
        <v>0</v>
      </c>
      <c r="BB124" s="4">
        <f t="shared" ref="BB124:BP124" si="228">SUM(BB122:BB123)</f>
        <v>0</v>
      </c>
      <c r="BC124" s="4">
        <f t="shared" si="228"/>
        <v>0</v>
      </c>
      <c r="BD124" s="4">
        <f t="shared" si="228"/>
        <v>0</v>
      </c>
      <c r="BE124" s="4">
        <f t="shared" si="228"/>
        <v>0</v>
      </c>
      <c r="BF124" s="4">
        <f t="shared" si="228"/>
        <v>0</v>
      </c>
      <c r="BG124" s="4">
        <f t="shared" si="228"/>
        <v>0</v>
      </c>
      <c r="BH124" s="4">
        <f t="shared" si="228"/>
        <v>0</v>
      </c>
      <c r="BI124" s="4">
        <f t="shared" si="228"/>
        <v>0</v>
      </c>
      <c r="BJ124" s="4">
        <f t="shared" si="228"/>
        <v>0</v>
      </c>
      <c r="BK124" s="4">
        <f t="shared" si="228"/>
        <v>0</v>
      </c>
      <c r="BL124" s="28">
        <f t="shared" si="228"/>
        <v>0</v>
      </c>
      <c r="BM124" s="27">
        <f t="shared" si="228"/>
        <v>0</v>
      </c>
      <c r="BN124" s="4">
        <f t="shared" si="228"/>
        <v>0</v>
      </c>
      <c r="BO124" s="4">
        <f t="shared" si="228"/>
        <v>0</v>
      </c>
      <c r="BP124" s="4">
        <f t="shared" si="228"/>
        <v>0</v>
      </c>
      <c r="BR124" s="180"/>
      <c r="BS124" s="181"/>
      <c r="BT124" s="586"/>
      <c r="BU124" s="582"/>
      <c r="BV124" s="582"/>
      <c r="BW124" s="582"/>
      <c r="BX124" s="582"/>
      <c r="BY124" s="582"/>
      <c r="BZ124" s="584"/>
    </row>
    <row r="125" spans="1:88">
      <c r="A125" s="537" t="s">
        <v>149</v>
      </c>
      <c r="B125" s="44" t="s">
        <v>16</v>
      </c>
      <c r="C125" s="86"/>
      <c r="D125" s="182"/>
      <c r="E125" s="183"/>
      <c r="F125" s="28">
        <f>F104+F107+F110+F113+F116+F119+F122</f>
        <v>0</v>
      </c>
      <c r="G125" s="57">
        <f t="shared" ref="G125:U125" si="229">G104+G107+G110+G113+G116+G119+G122</f>
        <v>0</v>
      </c>
      <c r="H125" s="4">
        <f t="shared" si="229"/>
        <v>0</v>
      </c>
      <c r="I125" s="4">
        <f t="shared" si="229"/>
        <v>0</v>
      </c>
      <c r="J125" s="4">
        <f t="shared" si="229"/>
        <v>0</v>
      </c>
      <c r="K125" s="4">
        <f t="shared" si="229"/>
        <v>0</v>
      </c>
      <c r="L125" s="4">
        <f t="shared" si="229"/>
        <v>0</v>
      </c>
      <c r="M125" s="4">
        <f t="shared" si="229"/>
        <v>0</v>
      </c>
      <c r="N125" s="4">
        <f t="shared" si="229"/>
        <v>0</v>
      </c>
      <c r="O125" s="4">
        <f t="shared" si="229"/>
        <v>0</v>
      </c>
      <c r="P125" s="4">
        <f t="shared" si="229"/>
        <v>0</v>
      </c>
      <c r="Q125" s="4">
        <f t="shared" si="229"/>
        <v>0</v>
      </c>
      <c r="R125" s="28">
        <f t="shared" si="229"/>
        <v>0</v>
      </c>
      <c r="S125" s="57">
        <f t="shared" si="229"/>
        <v>0</v>
      </c>
      <c r="T125" s="4">
        <f t="shared" si="229"/>
        <v>0</v>
      </c>
      <c r="U125" s="4">
        <f t="shared" si="229"/>
        <v>0</v>
      </c>
      <c r="V125" s="4">
        <f>V104+V107+V110+V113+V116+V119+V122</f>
        <v>0</v>
      </c>
      <c r="X125" s="36" t="s">
        <v>0</v>
      </c>
      <c r="Y125" s="36" t="s">
        <v>16</v>
      </c>
      <c r="Z125" s="160" t="e">
        <f t="shared" ref="Z125:Z154" si="230">G98/F98</f>
        <v>#DIV/0!</v>
      </c>
      <c r="AA125" s="160" t="e">
        <f t="shared" ref="AA125:AA154" si="231">(G98-Q98-R98)/(G98)</f>
        <v>#DIV/0!</v>
      </c>
      <c r="AB125" s="160" t="e">
        <f t="shared" ref="AB125:AB154" si="232">Q98/G98</f>
        <v>#DIV/0!</v>
      </c>
      <c r="AC125" s="160" t="e">
        <f t="shared" ref="AC125:AC154" si="233">R98/G98</f>
        <v>#DIV/0!</v>
      </c>
      <c r="AD125" s="161" t="e">
        <f t="shared" ref="AD125:AD154" si="234">L98/F98</f>
        <v>#DIV/0!</v>
      </c>
      <c r="AE125" s="160" t="e">
        <f t="shared" ref="AE125:AE154" si="235">L98/G98</f>
        <v>#DIV/0!</v>
      </c>
      <c r="AF125" s="160" t="e">
        <f t="shared" ref="AF125:AF154" si="236">M98/L98</f>
        <v>#DIV/0!</v>
      </c>
      <c r="AQ125" s="406"/>
      <c r="AR125" s="406"/>
      <c r="AU125" s="537" t="s">
        <v>149</v>
      </c>
      <c r="AV125" s="44" t="s">
        <v>16</v>
      </c>
      <c r="AW125" s="86"/>
      <c r="AX125" s="174"/>
      <c r="AY125" s="175"/>
      <c r="AZ125" s="28">
        <f t="shared" ref="AZ125:BC127" si="237">AZ104+AZ107+AZ110+AZ113+AZ116+AZ119+AZ122</f>
        <v>0</v>
      </c>
      <c r="BA125" s="75">
        <f t="shared" si="237"/>
        <v>0</v>
      </c>
      <c r="BB125" s="4">
        <f t="shared" si="237"/>
        <v>0</v>
      </c>
      <c r="BC125" s="4">
        <f t="shared" si="237"/>
        <v>0</v>
      </c>
      <c r="BD125" s="4">
        <f t="shared" ref="BD125:BP125" si="238">BD104+BD107+BD110+BD113+BD116+BD119+BD122</f>
        <v>0</v>
      </c>
      <c r="BE125" s="4">
        <f t="shared" si="238"/>
        <v>0</v>
      </c>
      <c r="BF125" s="4">
        <f t="shared" si="238"/>
        <v>0</v>
      </c>
      <c r="BG125" s="4">
        <f t="shared" si="238"/>
        <v>0</v>
      </c>
      <c r="BH125" s="4">
        <f t="shared" si="238"/>
        <v>0</v>
      </c>
      <c r="BI125" s="4">
        <f t="shared" si="238"/>
        <v>0</v>
      </c>
      <c r="BJ125" s="4">
        <f t="shared" si="238"/>
        <v>0</v>
      </c>
      <c r="BK125" s="4">
        <f t="shared" si="238"/>
        <v>0</v>
      </c>
      <c r="BL125" s="28">
        <f t="shared" si="238"/>
        <v>0</v>
      </c>
      <c r="BM125" s="27">
        <f t="shared" si="238"/>
        <v>0</v>
      </c>
      <c r="BN125" s="4">
        <f t="shared" si="238"/>
        <v>0</v>
      </c>
      <c r="BO125" s="4">
        <f t="shared" si="238"/>
        <v>0</v>
      </c>
      <c r="BP125" s="4">
        <f t="shared" si="238"/>
        <v>0</v>
      </c>
      <c r="BR125" s="36" t="s">
        <v>0</v>
      </c>
      <c r="BS125" s="36" t="s">
        <v>16</v>
      </c>
      <c r="BT125" s="160" t="e">
        <f>BA98/AZ98</f>
        <v>#DIV/0!</v>
      </c>
      <c r="BU125" s="160" t="e">
        <f t="shared" ref="BU125:BU154" si="239">(BA98-BK98-BL98)/BA98</f>
        <v>#DIV/0!</v>
      </c>
      <c r="BV125" s="160" t="e">
        <f t="shared" ref="BV125:BV131" si="240">BK98/BA98</f>
        <v>#DIV/0!</v>
      </c>
      <c r="BW125" s="160" t="e">
        <f t="shared" ref="BW125:BW131" si="241">BL98/BA98</f>
        <v>#DIV/0!</v>
      </c>
      <c r="BX125" s="161" t="e">
        <f t="shared" ref="BX125:BX131" si="242">BF98/AZ98</f>
        <v>#DIV/0!</v>
      </c>
      <c r="BY125" s="160" t="e">
        <f t="shared" ref="BY125:BY131" si="243">BF98/BA98</f>
        <v>#DIV/0!</v>
      </c>
      <c r="BZ125" s="160" t="e">
        <f t="shared" ref="BZ125:BZ131" si="244">BG98/BF98</f>
        <v>#DIV/0!</v>
      </c>
    </row>
    <row r="126" spans="1:88">
      <c r="A126" s="538"/>
      <c r="B126" s="44" t="s">
        <v>17</v>
      </c>
      <c r="C126" s="86"/>
      <c r="D126" s="174"/>
      <c r="E126" s="175"/>
      <c r="F126" s="28">
        <f>F105+F108+F111+F114+F117+F120+F123</f>
        <v>0</v>
      </c>
      <c r="G126" s="57">
        <f t="shared" ref="G126:V126" si="245">G105+G108+G111+G114+G117+G120+G123</f>
        <v>0</v>
      </c>
      <c r="H126" s="4">
        <f t="shared" si="245"/>
        <v>0</v>
      </c>
      <c r="I126" s="4">
        <f t="shared" si="245"/>
        <v>0</v>
      </c>
      <c r="J126" s="4">
        <f t="shared" si="245"/>
        <v>0</v>
      </c>
      <c r="K126" s="4">
        <f t="shared" si="245"/>
        <v>0</v>
      </c>
      <c r="L126" s="4">
        <f t="shared" si="245"/>
        <v>0</v>
      </c>
      <c r="M126" s="4">
        <f t="shared" si="245"/>
        <v>0</v>
      </c>
      <c r="N126" s="4">
        <f t="shared" si="245"/>
        <v>0</v>
      </c>
      <c r="O126" s="4">
        <f t="shared" si="245"/>
        <v>0</v>
      </c>
      <c r="P126" s="4">
        <f t="shared" si="245"/>
        <v>0</v>
      </c>
      <c r="Q126" s="4">
        <f t="shared" si="245"/>
        <v>0</v>
      </c>
      <c r="R126" s="28">
        <f t="shared" si="245"/>
        <v>0</v>
      </c>
      <c r="S126" s="57">
        <f t="shared" si="245"/>
        <v>0</v>
      </c>
      <c r="T126" s="4">
        <f t="shared" si="245"/>
        <v>0</v>
      </c>
      <c r="U126" s="4">
        <f t="shared" si="245"/>
        <v>0</v>
      </c>
      <c r="V126" s="4">
        <f t="shared" si="245"/>
        <v>0</v>
      </c>
      <c r="X126" s="38"/>
      <c r="Y126" s="36" t="s">
        <v>17</v>
      </c>
      <c r="Z126" s="160" t="e">
        <f t="shared" si="230"/>
        <v>#DIV/0!</v>
      </c>
      <c r="AA126" s="160" t="e">
        <f t="shared" si="231"/>
        <v>#DIV/0!</v>
      </c>
      <c r="AB126" s="160" t="e">
        <f t="shared" si="232"/>
        <v>#DIV/0!</v>
      </c>
      <c r="AC126" s="160" t="e">
        <f t="shared" si="233"/>
        <v>#DIV/0!</v>
      </c>
      <c r="AD126" s="161" t="e">
        <f t="shared" si="234"/>
        <v>#DIV/0!</v>
      </c>
      <c r="AE126" s="160" t="e">
        <f t="shared" si="235"/>
        <v>#DIV/0!</v>
      </c>
      <c r="AF126" s="160" t="e">
        <f t="shared" si="236"/>
        <v>#DIV/0!</v>
      </c>
      <c r="AQ126" s="406"/>
      <c r="AR126" s="406"/>
      <c r="AU126" s="538"/>
      <c r="AV126" s="44" t="s">
        <v>17</v>
      </c>
      <c r="AW126" s="86"/>
      <c r="AX126" s="176"/>
      <c r="AY126" s="177"/>
      <c r="AZ126" s="28">
        <f t="shared" si="237"/>
        <v>0</v>
      </c>
      <c r="BA126" s="75">
        <f t="shared" si="237"/>
        <v>0</v>
      </c>
      <c r="BB126" s="4">
        <f t="shared" si="237"/>
        <v>0</v>
      </c>
      <c r="BC126" s="4">
        <f t="shared" si="237"/>
        <v>0</v>
      </c>
      <c r="BD126" s="4">
        <f t="shared" ref="BD126:BP126" si="246">BD105+BD108+BD111+BD114+BD117+BD120+BD123</f>
        <v>0</v>
      </c>
      <c r="BE126" s="4">
        <f t="shared" si="246"/>
        <v>0</v>
      </c>
      <c r="BF126" s="4">
        <f t="shared" si="246"/>
        <v>0</v>
      </c>
      <c r="BG126" s="4">
        <f t="shared" si="246"/>
        <v>0</v>
      </c>
      <c r="BH126" s="4">
        <f t="shared" si="246"/>
        <v>0</v>
      </c>
      <c r="BI126" s="4">
        <f t="shared" si="246"/>
        <v>0</v>
      </c>
      <c r="BJ126" s="4">
        <f t="shared" si="246"/>
        <v>0</v>
      </c>
      <c r="BK126" s="4">
        <f t="shared" si="246"/>
        <v>0</v>
      </c>
      <c r="BL126" s="28">
        <f t="shared" si="246"/>
        <v>0</v>
      </c>
      <c r="BM126" s="27">
        <f t="shared" si="246"/>
        <v>0</v>
      </c>
      <c r="BN126" s="4">
        <f t="shared" si="246"/>
        <v>0</v>
      </c>
      <c r="BO126" s="4">
        <f t="shared" si="246"/>
        <v>0</v>
      </c>
      <c r="BP126" s="4">
        <f t="shared" si="246"/>
        <v>0</v>
      </c>
      <c r="BR126" s="38"/>
      <c r="BS126" s="36" t="s">
        <v>17</v>
      </c>
      <c r="BT126" s="160" t="e">
        <f t="shared" ref="BT126:BT154" si="247">BA99/AZ99</f>
        <v>#DIV/0!</v>
      </c>
      <c r="BU126" s="160" t="e">
        <f t="shared" si="239"/>
        <v>#DIV/0!</v>
      </c>
      <c r="BV126" s="160" t="e">
        <f t="shared" si="240"/>
        <v>#DIV/0!</v>
      </c>
      <c r="BW126" s="160" t="e">
        <f t="shared" si="241"/>
        <v>#DIV/0!</v>
      </c>
      <c r="BX126" s="161" t="e">
        <f t="shared" si="242"/>
        <v>#DIV/0!</v>
      </c>
      <c r="BY126" s="160" t="e">
        <f t="shared" si="243"/>
        <v>#DIV/0!</v>
      </c>
      <c r="BZ126" s="160" t="e">
        <f t="shared" si="244"/>
        <v>#DIV/0!</v>
      </c>
    </row>
    <row r="127" spans="1:88">
      <c r="A127" s="539"/>
      <c r="B127" s="87" t="s">
        <v>9</v>
      </c>
      <c r="C127" s="86"/>
      <c r="D127" s="309">
        <f>D81+AA81</f>
        <v>0</v>
      </c>
      <c r="E127" s="187">
        <f>E81+AB81</f>
        <v>0</v>
      </c>
      <c r="F127" s="28">
        <f>F106+F109+F112+F115+F118+F121+F124</f>
        <v>0</v>
      </c>
      <c r="G127" s="57">
        <f t="shared" ref="G127:V127" si="248">G106+G109+G112+G115+G118+G121+G124</f>
        <v>0</v>
      </c>
      <c r="H127" s="4">
        <f t="shared" si="248"/>
        <v>0</v>
      </c>
      <c r="I127" s="4">
        <f t="shared" si="248"/>
        <v>0</v>
      </c>
      <c r="J127" s="4">
        <f t="shared" si="248"/>
        <v>0</v>
      </c>
      <c r="K127" s="4">
        <f t="shared" si="248"/>
        <v>0</v>
      </c>
      <c r="L127" s="4">
        <f t="shared" si="248"/>
        <v>0</v>
      </c>
      <c r="M127" s="4">
        <f t="shared" si="248"/>
        <v>0</v>
      </c>
      <c r="N127" s="4">
        <f t="shared" si="248"/>
        <v>0</v>
      </c>
      <c r="O127" s="4">
        <f t="shared" si="248"/>
        <v>0</v>
      </c>
      <c r="P127" s="4">
        <f t="shared" si="248"/>
        <v>0</v>
      </c>
      <c r="Q127" s="4">
        <f t="shared" si="248"/>
        <v>0</v>
      </c>
      <c r="R127" s="28">
        <f t="shared" si="248"/>
        <v>0</v>
      </c>
      <c r="S127" s="57">
        <f t="shared" si="248"/>
        <v>0</v>
      </c>
      <c r="T127" s="4">
        <f t="shared" si="248"/>
        <v>0</v>
      </c>
      <c r="U127" s="4">
        <f t="shared" si="248"/>
        <v>0</v>
      </c>
      <c r="V127" s="4">
        <f t="shared" si="248"/>
        <v>0</v>
      </c>
      <c r="X127" s="70"/>
      <c r="Y127" s="36" t="s">
        <v>9</v>
      </c>
      <c r="Z127" s="160" t="e">
        <f t="shared" si="230"/>
        <v>#DIV/0!</v>
      </c>
      <c r="AA127" s="160" t="e">
        <f t="shared" si="231"/>
        <v>#DIV/0!</v>
      </c>
      <c r="AB127" s="160" t="e">
        <f t="shared" si="232"/>
        <v>#DIV/0!</v>
      </c>
      <c r="AC127" s="160" t="e">
        <f t="shared" si="233"/>
        <v>#DIV/0!</v>
      </c>
      <c r="AD127" s="161" t="e">
        <f t="shared" si="234"/>
        <v>#DIV/0!</v>
      </c>
      <c r="AE127" s="160" t="e">
        <f t="shared" si="235"/>
        <v>#DIV/0!</v>
      </c>
      <c r="AF127" s="160" t="e">
        <f t="shared" si="236"/>
        <v>#DIV/0!</v>
      </c>
      <c r="AQ127" s="406"/>
      <c r="AR127" s="406"/>
      <c r="AU127" s="539"/>
      <c r="AV127" s="87" t="s">
        <v>9</v>
      </c>
      <c r="AW127" s="86"/>
      <c r="AX127" s="172">
        <f>AX106+AX109+AX112+AX115+AX118+AX121+AX124</f>
        <v>0</v>
      </c>
      <c r="AY127" s="173">
        <f>AY106+AY109+AY112+AY115+AY118+AY121+AY124</f>
        <v>0</v>
      </c>
      <c r="AZ127" s="28">
        <f t="shared" si="237"/>
        <v>0</v>
      </c>
      <c r="BA127" s="75">
        <f t="shared" si="237"/>
        <v>0</v>
      </c>
      <c r="BB127" s="4">
        <f t="shared" si="237"/>
        <v>0</v>
      </c>
      <c r="BC127" s="4">
        <f t="shared" si="237"/>
        <v>0</v>
      </c>
      <c r="BD127" s="4">
        <f t="shared" ref="BD127:BO127" si="249">BD106+BD109+BD112+BD115+BD118+BD121+BD124</f>
        <v>0</v>
      </c>
      <c r="BE127" s="4">
        <f t="shared" si="249"/>
        <v>0</v>
      </c>
      <c r="BF127" s="4">
        <f t="shared" si="249"/>
        <v>0</v>
      </c>
      <c r="BG127" s="4">
        <f t="shared" si="249"/>
        <v>0</v>
      </c>
      <c r="BH127" s="4">
        <f t="shared" si="249"/>
        <v>0</v>
      </c>
      <c r="BI127" s="4">
        <f t="shared" si="249"/>
        <v>0</v>
      </c>
      <c r="BJ127" s="4">
        <f t="shared" si="249"/>
        <v>0</v>
      </c>
      <c r="BK127" s="4">
        <f t="shared" si="249"/>
        <v>0</v>
      </c>
      <c r="BL127" s="28">
        <f t="shared" si="249"/>
        <v>0</v>
      </c>
      <c r="BM127" s="27">
        <f t="shared" si="249"/>
        <v>0</v>
      </c>
      <c r="BN127" s="4">
        <f t="shared" si="249"/>
        <v>0</v>
      </c>
      <c r="BO127" s="4">
        <f t="shared" si="249"/>
        <v>0</v>
      </c>
      <c r="BP127" s="4">
        <f>BP106+BP109+BP112+BP115+BP118+BP121+BP124</f>
        <v>0</v>
      </c>
      <c r="BR127" s="70"/>
      <c r="BS127" s="36" t="s">
        <v>9</v>
      </c>
      <c r="BT127" s="160" t="e">
        <f t="shared" si="247"/>
        <v>#DIV/0!</v>
      </c>
      <c r="BU127" s="160" t="e">
        <f t="shared" si="239"/>
        <v>#DIV/0!</v>
      </c>
      <c r="BV127" s="160" t="e">
        <f t="shared" si="240"/>
        <v>#DIV/0!</v>
      </c>
      <c r="BW127" s="160" t="e">
        <f t="shared" si="241"/>
        <v>#DIV/0!</v>
      </c>
      <c r="BX127" s="161" t="e">
        <f t="shared" si="242"/>
        <v>#DIV/0!</v>
      </c>
      <c r="BY127" s="160" t="e">
        <f t="shared" si="243"/>
        <v>#DIV/0!</v>
      </c>
      <c r="BZ127" s="160" t="e">
        <f t="shared" si="244"/>
        <v>#DIV/0!</v>
      </c>
    </row>
    <row r="128" spans="1:88">
      <c r="X128" s="36" t="s">
        <v>7</v>
      </c>
      <c r="Y128" s="36" t="s">
        <v>16</v>
      </c>
      <c r="Z128" s="160" t="e">
        <f t="shared" si="230"/>
        <v>#DIV/0!</v>
      </c>
      <c r="AA128" s="160" t="e">
        <f t="shared" si="231"/>
        <v>#DIV/0!</v>
      </c>
      <c r="AB128" s="160" t="e">
        <f t="shared" si="232"/>
        <v>#DIV/0!</v>
      </c>
      <c r="AC128" s="160" t="e">
        <f t="shared" si="233"/>
        <v>#DIV/0!</v>
      </c>
      <c r="AD128" s="161" t="e">
        <f t="shared" si="234"/>
        <v>#DIV/0!</v>
      </c>
      <c r="AE128" s="160" t="e">
        <f t="shared" si="235"/>
        <v>#DIV/0!</v>
      </c>
      <c r="AF128" s="160" t="e">
        <f t="shared" si="236"/>
        <v>#DIV/0!</v>
      </c>
      <c r="AQ128" s="406"/>
      <c r="AR128" s="406"/>
      <c r="BR128" s="36" t="s">
        <v>7</v>
      </c>
      <c r="BS128" s="36" t="s">
        <v>16</v>
      </c>
      <c r="BT128" s="160" t="e">
        <f t="shared" si="247"/>
        <v>#DIV/0!</v>
      </c>
      <c r="BU128" s="160" t="e">
        <f t="shared" si="239"/>
        <v>#DIV/0!</v>
      </c>
      <c r="BV128" s="160" t="e">
        <f t="shared" si="240"/>
        <v>#DIV/0!</v>
      </c>
      <c r="BW128" s="160" t="e">
        <f t="shared" si="241"/>
        <v>#DIV/0!</v>
      </c>
      <c r="BX128" s="161" t="e">
        <f t="shared" si="242"/>
        <v>#DIV/0!</v>
      </c>
      <c r="BY128" s="160" t="e">
        <f t="shared" si="243"/>
        <v>#DIV/0!</v>
      </c>
      <c r="BZ128" s="160" t="e">
        <f t="shared" si="244"/>
        <v>#DIV/0!</v>
      </c>
    </row>
    <row r="129" spans="24:78">
      <c r="X129" s="38"/>
      <c r="Y129" s="36" t="s">
        <v>17</v>
      </c>
      <c r="Z129" s="160" t="e">
        <f t="shared" si="230"/>
        <v>#DIV/0!</v>
      </c>
      <c r="AA129" s="160" t="e">
        <f t="shared" si="231"/>
        <v>#DIV/0!</v>
      </c>
      <c r="AB129" s="160" t="e">
        <f t="shared" si="232"/>
        <v>#DIV/0!</v>
      </c>
      <c r="AC129" s="160" t="e">
        <f t="shared" si="233"/>
        <v>#DIV/0!</v>
      </c>
      <c r="AD129" s="161" t="e">
        <f t="shared" si="234"/>
        <v>#DIV/0!</v>
      </c>
      <c r="AE129" s="160" t="e">
        <f t="shared" si="235"/>
        <v>#DIV/0!</v>
      </c>
      <c r="AF129" s="160" t="e">
        <f t="shared" si="236"/>
        <v>#DIV/0!</v>
      </c>
      <c r="AQ129" s="406"/>
      <c r="AR129" s="406"/>
      <c r="BR129" s="38"/>
      <c r="BS129" s="36" t="s">
        <v>17</v>
      </c>
      <c r="BT129" s="160" t="e">
        <f t="shared" si="247"/>
        <v>#DIV/0!</v>
      </c>
      <c r="BU129" s="160" t="e">
        <f t="shared" si="239"/>
        <v>#DIV/0!</v>
      </c>
      <c r="BV129" s="160" t="e">
        <f t="shared" si="240"/>
        <v>#DIV/0!</v>
      </c>
      <c r="BW129" s="160" t="e">
        <f t="shared" si="241"/>
        <v>#DIV/0!</v>
      </c>
      <c r="BX129" s="161" t="e">
        <f t="shared" si="242"/>
        <v>#DIV/0!</v>
      </c>
      <c r="BY129" s="160" t="e">
        <f t="shared" si="243"/>
        <v>#DIV/0!</v>
      </c>
      <c r="BZ129" s="160" t="e">
        <f t="shared" si="244"/>
        <v>#DIV/0!</v>
      </c>
    </row>
    <row r="130" spans="24:78">
      <c r="X130" s="70"/>
      <c r="Y130" s="36" t="s">
        <v>9</v>
      </c>
      <c r="Z130" s="160" t="e">
        <f t="shared" si="230"/>
        <v>#DIV/0!</v>
      </c>
      <c r="AA130" s="160" t="e">
        <f t="shared" si="231"/>
        <v>#DIV/0!</v>
      </c>
      <c r="AB130" s="160" t="e">
        <f t="shared" si="232"/>
        <v>#DIV/0!</v>
      </c>
      <c r="AC130" s="160" t="e">
        <f t="shared" si="233"/>
        <v>#DIV/0!</v>
      </c>
      <c r="AD130" s="161" t="e">
        <f t="shared" si="234"/>
        <v>#DIV/0!</v>
      </c>
      <c r="AE130" s="160" t="e">
        <f t="shared" si="235"/>
        <v>#DIV/0!</v>
      </c>
      <c r="AF130" s="160" t="e">
        <f t="shared" si="236"/>
        <v>#DIV/0!</v>
      </c>
      <c r="AQ130" s="406"/>
      <c r="AR130" s="406"/>
      <c r="BR130" s="70"/>
      <c r="BS130" s="36" t="s">
        <v>9</v>
      </c>
      <c r="BT130" s="160" t="e">
        <f t="shared" si="247"/>
        <v>#DIV/0!</v>
      </c>
      <c r="BU130" s="160" t="e">
        <f t="shared" si="239"/>
        <v>#DIV/0!</v>
      </c>
      <c r="BV130" s="160" t="e">
        <f t="shared" si="240"/>
        <v>#DIV/0!</v>
      </c>
      <c r="BW130" s="160" t="e">
        <f t="shared" si="241"/>
        <v>#DIV/0!</v>
      </c>
      <c r="BX130" s="161" t="e">
        <f t="shared" si="242"/>
        <v>#DIV/0!</v>
      </c>
      <c r="BY130" s="160" t="e">
        <f t="shared" si="243"/>
        <v>#DIV/0!</v>
      </c>
      <c r="BZ130" s="160" t="e">
        <f t="shared" si="244"/>
        <v>#DIV/0!</v>
      </c>
    </row>
    <row r="131" spans="24:78">
      <c r="X131" s="36" t="s">
        <v>2</v>
      </c>
      <c r="Y131" s="36" t="s">
        <v>16</v>
      </c>
      <c r="Z131" s="160" t="e">
        <f t="shared" si="230"/>
        <v>#DIV/0!</v>
      </c>
      <c r="AA131" s="160" t="e">
        <f t="shared" si="231"/>
        <v>#DIV/0!</v>
      </c>
      <c r="AB131" s="160" t="e">
        <f t="shared" si="232"/>
        <v>#DIV/0!</v>
      </c>
      <c r="AC131" s="160" t="e">
        <f t="shared" si="233"/>
        <v>#DIV/0!</v>
      </c>
      <c r="AD131" s="161" t="e">
        <f t="shared" si="234"/>
        <v>#DIV/0!</v>
      </c>
      <c r="AE131" s="160" t="e">
        <f t="shared" si="235"/>
        <v>#DIV/0!</v>
      </c>
      <c r="AF131" s="160" t="e">
        <f t="shared" si="236"/>
        <v>#DIV/0!</v>
      </c>
      <c r="AQ131" s="406"/>
      <c r="AR131" s="406"/>
      <c r="BR131" s="36" t="s">
        <v>2</v>
      </c>
      <c r="BS131" s="36" t="s">
        <v>16</v>
      </c>
      <c r="BT131" s="160" t="e">
        <f t="shared" si="247"/>
        <v>#DIV/0!</v>
      </c>
      <c r="BU131" s="160" t="e">
        <f t="shared" si="239"/>
        <v>#DIV/0!</v>
      </c>
      <c r="BV131" s="160" t="e">
        <f t="shared" si="240"/>
        <v>#DIV/0!</v>
      </c>
      <c r="BW131" s="160" t="e">
        <f t="shared" si="241"/>
        <v>#DIV/0!</v>
      </c>
      <c r="BX131" s="161" t="e">
        <f t="shared" si="242"/>
        <v>#DIV/0!</v>
      </c>
      <c r="BY131" s="160" t="e">
        <f t="shared" si="243"/>
        <v>#DIV/0!</v>
      </c>
      <c r="BZ131" s="160" t="e">
        <f t="shared" si="244"/>
        <v>#DIV/0!</v>
      </c>
    </row>
    <row r="132" spans="24:78">
      <c r="X132" s="38"/>
      <c r="Y132" s="36" t="s">
        <v>17</v>
      </c>
      <c r="Z132" s="160" t="e">
        <f t="shared" si="230"/>
        <v>#DIV/0!</v>
      </c>
      <c r="AA132" s="160" t="e">
        <f t="shared" si="231"/>
        <v>#DIV/0!</v>
      </c>
      <c r="AB132" s="160" t="e">
        <f t="shared" si="232"/>
        <v>#DIV/0!</v>
      </c>
      <c r="AC132" s="160" t="e">
        <f t="shared" si="233"/>
        <v>#DIV/0!</v>
      </c>
      <c r="AD132" s="161" t="e">
        <f t="shared" si="234"/>
        <v>#DIV/0!</v>
      </c>
      <c r="AE132" s="160" t="e">
        <f t="shared" si="235"/>
        <v>#DIV/0!</v>
      </c>
      <c r="AF132" s="160" t="e">
        <f t="shared" si="236"/>
        <v>#DIV/0!</v>
      </c>
      <c r="AQ132" s="406"/>
      <c r="AR132" s="406"/>
      <c r="BR132" s="38"/>
      <c r="BS132" s="36" t="s">
        <v>17</v>
      </c>
      <c r="BT132" s="160" t="e">
        <f t="shared" si="247"/>
        <v>#DIV/0!</v>
      </c>
      <c r="BU132" s="160" t="e">
        <f t="shared" si="239"/>
        <v>#DIV/0!</v>
      </c>
      <c r="BV132" s="160" t="e">
        <f t="shared" ref="BV132:BV154" si="250">BK105/BA105</f>
        <v>#DIV/0!</v>
      </c>
      <c r="BW132" s="160" t="e">
        <f t="shared" ref="BW132:BW154" si="251">BL105/BA105</f>
        <v>#DIV/0!</v>
      </c>
      <c r="BX132" s="161" t="e">
        <f t="shared" ref="BX132:BX154" si="252">BF105/AZ105</f>
        <v>#DIV/0!</v>
      </c>
      <c r="BY132" s="160" t="e">
        <f t="shared" ref="BY132:BY154" si="253">BF105/BA105</f>
        <v>#DIV/0!</v>
      </c>
      <c r="BZ132" s="160" t="e">
        <f t="shared" ref="BZ132:BZ154" si="254">BG105/BF105</f>
        <v>#DIV/0!</v>
      </c>
    </row>
    <row r="133" spans="24:78">
      <c r="X133" s="70"/>
      <c r="Y133" s="36" t="s">
        <v>9</v>
      </c>
      <c r="Z133" s="160" t="e">
        <f t="shared" si="230"/>
        <v>#DIV/0!</v>
      </c>
      <c r="AA133" s="160" t="e">
        <f t="shared" si="231"/>
        <v>#DIV/0!</v>
      </c>
      <c r="AB133" s="160" t="e">
        <f t="shared" si="232"/>
        <v>#DIV/0!</v>
      </c>
      <c r="AC133" s="160" t="e">
        <f t="shared" si="233"/>
        <v>#DIV/0!</v>
      </c>
      <c r="AD133" s="161" t="e">
        <f t="shared" si="234"/>
        <v>#DIV/0!</v>
      </c>
      <c r="AE133" s="160" t="e">
        <f t="shared" si="235"/>
        <v>#DIV/0!</v>
      </c>
      <c r="AF133" s="160" t="e">
        <f t="shared" si="236"/>
        <v>#DIV/0!</v>
      </c>
      <c r="AQ133" s="406"/>
      <c r="AR133" s="406"/>
      <c r="BR133" s="70"/>
      <c r="BS133" s="36" t="s">
        <v>9</v>
      </c>
      <c r="BT133" s="160" t="e">
        <f t="shared" si="247"/>
        <v>#DIV/0!</v>
      </c>
      <c r="BU133" s="160" t="e">
        <f t="shared" si="239"/>
        <v>#DIV/0!</v>
      </c>
      <c r="BV133" s="160" t="e">
        <f t="shared" si="250"/>
        <v>#DIV/0!</v>
      </c>
      <c r="BW133" s="160" t="e">
        <f t="shared" si="251"/>
        <v>#DIV/0!</v>
      </c>
      <c r="BX133" s="161" t="e">
        <f t="shared" si="252"/>
        <v>#DIV/0!</v>
      </c>
      <c r="BY133" s="160" t="e">
        <f t="shared" si="253"/>
        <v>#DIV/0!</v>
      </c>
      <c r="BZ133" s="160" t="e">
        <f t="shared" si="254"/>
        <v>#DIV/0!</v>
      </c>
    </row>
    <row r="134" spans="24:78">
      <c r="X134" s="36" t="s">
        <v>3</v>
      </c>
      <c r="Y134" s="36" t="s">
        <v>16</v>
      </c>
      <c r="Z134" s="160" t="e">
        <f t="shared" si="230"/>
        <v>#DIV/0!</v>
      </c>
      <c r="AA134" s="160" t="e">
        <f t="shared" si="231"/>
        <v>#DIV/0!</v>
      </c>
      <c r="AB134" s="160" t="e">
        <f t="shared" si="232"/>
        <v>#DIV/0!</v>
      </c>
      <c r="AC134" s="160" t="e">
        <f t="shared" si="233"/>
        <v>#DIV/0!</v>
      </c>
      <c r="AD134" s="161" t="e">
        <f t="shared" si="234"/>
        <v>#DIV/0!</v>
      </c>
      <c r="AE134" s="160" t="e">
        <f t="shared" si="235"/>
        <v>#DIV/0!</v>
      </c>
      <c r="AF134" s="160" t="e">
        <f t="shared" si="236"/>
        <v>#DIV/0!</v>
      </c>
      <c r="AQ134" s="406"/>
      <c r="AR134" s="406"/>
      <c r="BR134" s="36" t="s">
        <v>3</v>
      </c>
      <c r="BS134" s="36" t="s">
        <v>16</v>
      </c>
      <c r="BT134" s="160" t="e">
        <f t="shared" si="247"/>
        <v>#DIV/0!</v>
      </c>
      <c r="BU134" s="160" t="e">
        <f t="shared" si="239"/>
        <v>#DIV/0!</v>
      </c>
      <c r="BV134" s="160" t="e">
        <f t="shared" si="250"/>
        <v>#DIV/0!</v>
      </c>
      <c r="BW134" s="160" t="e">
        <f t="shared" si="251"/>
        <v>#DIV/0!</v>
      </c>
      <c r="BX134" s="161" t="e">
        <f t="shared" si="252"/>
        <v>#DIV/0!</v>
      </c>
      <c r="BY134" s="160" t="e">
        <f t="shared" si="253"/>
        <v>#DIV/0!</v>
      </c>
      <c r="BZ134" s="160" t="e">
        <f t="shared" si="254"/>
        <v>#DIV/0!</v>
      </c>
    </row>
    <row r="135" spans="24:78" ht="13.5" customHeight="1">
      <c r="X135" s="38"/>
      <c r="Y135" s="36" t="s">
        <v>17</v>
      </c>
      <c r="Z135" s="160" t="e">
        <f t="shared" si="230"/>
        <v>#DIV/0!</v>
      </c>
      <c r="AA135" s="160" t="e">
        <f t="shared" si="231"/>
        <v>#DIV/0!</v>
      </c>
      <c r="AB135" s="160" t="e">
        <f t="shared" si="232"/>
        <v>#DIV/0!</v>
      </c>
      <c r="AC135" s="160" t="e">
        <f t="shared" si="233"/>
        <v>#DIV/0!</v>
      </c>
      <c r="AD135" s="161" t="e">
        <f t="shared" si="234"/>
        <v>#DIV/0!</v>
      </c>
      <c r="AE135" s="160" t="e">
        <f t="shared" si="235"/>
        <v>#DIV/0!</v>
      </c>
      <c r="AF135" s="160" t="e">
        <f t="shared" si="236"/>
        <v>#DIV/0!</v>
      </c>
      <c r="AQ135" s="406"/>
      <c r="AR135" s="406"/>
      <c r="BR135" s="38"/>
      <c r="BS135" s="36" t="s">
        <v>17</v>
      </c>
      <c r="BT135" s="160" t="e">
        <f t="shared" si="247"/>
        <v>#DIV/0!</v>
      </c>
      <c r="BU135" s="160" t="e">
        <f t="shared" si="239"/>
        <v>#DIV/0!</v>
      </c>
      <c r="BV135" s="160" t="e">
        <f t="shared" si="250"/>
        <v>#DIV/0!</v>
      </c>
      <c r="BW135" s="160" t="e">
        <f t="shared" si="251"/>
        <v>#DIV/0!</v>
      </c>
      <c r="BX135" s="161" t="e">
        <f t="shared" si="252"/>
        <v>#DIV/0!</v>
      </c>
      <c r="BY135" s="160" t="e">
        <f t="shared" si="253"/>
        <v>#DIV/0!</v>
      </c>
      <c r="BZ135" s="160" t="e">
        <f t="shared" si="254"/>
        <v>#DIV/0!</v>
      </c>
    </row>
    <row r="136" spans="24:78">
      <c r="X136" s="70"/>
      <c r="Y136" s="36" t="s">
        <v>9</v>
      </c>
      <c r="Z136" s="160" t="e">
        <f t="shared" si="230"/>
        <v>#DIV/0!</v>
      </c>
      <c r="AA136" s="160" t="e">
        <f t="shared" si="231"/>
        <v>#DIV/0!</v>
      </c>
      <c r="AB136" s="160" t="e">
        <f t="shared" si="232"/>
        <v>#DIV/0!</v>
      </c>
      <c r="AC136" s="160" t="e">
        <f t="shared" si="233"/>
        <v>#DIV/0!</v>
      </c>
      <c r="AD136" s="161" t="e">
        <f t="shared" si="234"/>
        <v>#DIV/0!</v>
      </c>
      <c r="AE136" s="160" t="e">
        <f t="shared" si="235"/>
        <v>#DIV/0!</v>
      </c>
      <c r="AF136" s="160" t="e">
        <f t="shared" si="236"/>
        <v>#DIV/0!</v>
      </c>
      <c r="AQ136" s="406"/>
      <c r="AR136" s="406"/>
      <c r="BR136" s="70"/>
      <c r="BS136" s="36" t="s">
        <v>9</v>
      </c>
      <c r="BT136" s="160" t="e">
        <f t="shared" si="247"/>
        <v>#DIV/0!</v>
      </c>
      <c r="BU136" s="160" t="e">
        <f t="shared" si="239"/>
        <v>#DIV/0!</v>
      </c>
      <c r="BV136" s="160" t="e">
        <f t="shared" si="250"/>
        <v>#DIV/0!</v>
      </c>
      <c r="BW136" s="160" t="e">
        <f t="shared" si="251"/>
        <v>#DIV/0!</v>
      </c>
      <c r="BX136" s="161" t="e">
        <f t="shared" si="252"/>
        <v>#DIV/0!</v>
      </c>
      <c r="BY136" s="160" t="e">
        <f t="shared" si="253"/>
        <v>#DIV/0!</v>
      </c>
      <c r="BZ136" s="160" t="e">
        <f t="shared" si="254"/>
        <v>#DIV/0!</v>
      </c>
    </row>
    <row r="137" spans="24:78">
      <c r="X137" s="36" t="s">
        <v>4</v>
      </c>
      <c r="Y137" s="36" t="s">
        <v>16</v>
      </c>
      <c r="Z137" s="160" t="e">
        <f t="shared" si="230"/>
        <v>#DIV/0!</v>
      </c>
      <c r="AA137" s="160" t="e">
        <f t="shared" si="231"/>
        <v>#DIV/0!</v>
      </c>
      <c r="AB137" s="160" t="e">
        <f t="shared" si="232"/>
        <v>#DIV/0!</v>
      </c>
      <c r="AC137" s="160" t="e">
        <f t="shared" si="233"/>
        <v>#DIV/0!</v>
      </c>
      <c r="AD137" s="161" t="e">
        <f t="shared" si="234"/>
        <v>#DIV/0!</v>
      </c>
      <c r="AE137" s="160" t="e">
        <f t="shared" si="235"/>
        <v>#DIV/0!</v>
      </c>
      <c r="AF137" s="160" t="e">
        <f t="shared" si="236"/>
        <v>#DIV/0!</v>
      </c>
      <c r="AQ137" s="406"/>
      <c r="AR137" s="406"/>
      <c r="BR137" s="36" t="s">
        <v>4</v>
      </c>
      <c r="BS137" s="36" t="s">
        <v>16</v>
      </c>
      <c r="BT137" s="160" t="e">
        <f t="shared" si="247"/>
        <v>#DIV/0!</v>
      </c>
      <c r="BU137" s="160" t="e">
        <f t="shared" si="239"/>
        <v>#DIV/0!</v>
      </c>
      <c r="BV137" s="160" t="e">
        <f t="shared" si="250"/>
        <v>#DIV/0!</v>
      </c>
      <c r="BW137" s="160" t="e">
        <f t="shared" si="251"/>
        <v>#DIV/0!</v>
      </c>
      <c r="BX137" s="161" t="e">
        <f t="shared" si="252"/>
        <v>#DIV/0!</v>
      </c>
      <c r="BY137" s="160" t="e">
        <f t="shared" si="253"/>
        <v>#DIV/0!</v>
      </c>
      <c r="BZ137" s="160" t="e">
        <f t="shared" si="254"/>
        <v>#DIV/0!</v>
      </c>
    </row>
    <row r="138" spans="24:78">
      <c r="X138" s="38"/>
      <c r="Y138" s="36" t="s">
        <v>17</v>
      </c>
      <c r="Z138" s="160" t="e">
        <f t="shared" si="230"/>
        <v>#DIV/0!</v>
      </c>
      <c r="AA138" s="160" t="e">
        <f t="shared" si="231"/>
        <v>#DIV/0!</v>
      </c>
      <c r="AB138" s="160" t="e">
        <f t="shared" si="232"/>
        <v>#DIV/0!</v>
      </c>
      <c r="AC138" s="160" t="e">
        <f t="shared" si="233"/>
        <v>#DIV/0!</v>
      </c>
      <c r="AD138" s="161" t="e">
        <f t="shared" si="234"/>
        <v>#DIV/0!</v>
      </c>
      <c r="AE138" s="160" t="e">
        <f t="shared" si="235"/>
        <v>#DIV/0!</v>
      </c>
      <c r="AF138" s="160" t="e">
        <f t="shared" si="236"/>
        <v>#DIV/0!</v>
      </c>
      <c r="AQ138" s="406"/>
      <c r="AR138" s="406"/>
      <c r="BR138" s="38"/>
      <c r="BS138" s="36" t="s">
        <v>17</v>
      </c>
      <c r="BT138" s="160" t="e">
        <f t="shared" si="247"/>
        <v>#DIV/0!</v>
      </c>
      <c r="BU138" s="160" t="e">
        <f t="shared" si="239"/>
        <v>#DIV/0!</v>
      </c>
      <c r="BV138" s="160" t="e">
        <f t="shared" si="250"/>
        <v>#DIV/0!</v>
      </c>
      <c r="BW138" s="160" t="e">
        <f t="shared" si="251"/>
        <v>#DIV/0!</v>
      </c>
      <c r="BX138" s="161" t="e">
        <f t="shared" si="252"/>
        <v>#DIV/0!</v>
      </c>
      <c r="BY138" s="160" t="e">
        <f t="shared" si="253"/>
        <v>#DIV/0!</v>
      </c>
      <c r="BZ138" s="160" t="e">
        <f t="shared" si="254"/>
        <v>#DIV/0!</v>
      </c>
    </row>
    <row r="139" spans="24:78" ht="14.25" customHeight="1">
      <c r="X139" s="70"/>
      <c r="Y139" s="36" t="s">
        <v>9</v>
      </c>
      <c r="Z139" s="160" t="e">
        <f t="shared" si="230"/>
        <v>#DIV/0!</v>
      </c>
      <c r="AA139" s="160" t="e">
        <f t="shared" si="231"/>
        <v>#DIV/0!</v>
      </c>
      <c r="AB139" s="160" t="e">
        <f t="shared" si="232"/>
        <v>#DIV/0!</v>
      </c>
      <c r="AC139" s="160" t="e">
        <f t="shared" si="233"/>
        <v>#DIV/0!</v>
      </c>
      <c r="AD139" s="161" t="e">
        <f t="shared" si="234"/>
        <v>#DIV/0!</v>
      </c>
      <c r="AE139" s="160" t="e">
        <f t="shared" si="235"/>
        <v>#DIV/0!</v>
      </c>
      <c r="AF139" s="160" t="e">
        <f t="shared" si="236"/>
        <v>#DIV/0!</v>
      </c>
      <c r="AQ139" s="406"/>
      <c r="AR139" s="406"/>
      <c r="BR139" s="70"/>
      <c r="BS139" s="36" t="s">
        <v>9</v>
      </c>
      <c r="BT139" s="160" t="e">
        <f t="shared" si="247"/>
        <v>#DIV/0!</v>
      </c>
      <c r="BU139" s="160" t="e">
        <f t="shared" si="239"/>
        <v>#DIV/0!</v>
      </c>
      <c r="BV139" s="160" t="e">
        <f t="shared" si="250"/>
        <v>#DIV/0!</v>
      </c>
      <c r="BW139" s="160" t="e">
        <f t="shared" si="251"/>
        <v>#DIV/0!</v>
      </c>
      <c r="BX139" s="161" t="e">
        <f t="shared" si="252"/>
        <v>#DIV/0!</v>
      </c>
      <c r="BY139" s="160" t="e">
        <f t="shared" si="253"/>
        <v>#DIV/0!</v>
      </c>
      <c r="BZ139" s="160" t="e">
        <f t="shared" si="254"/>
        <v>#DIV/0!</v>
      </c>
    </row>
    <row r="140" spans="24:78" ht="14.25" customHeight="1">
      <c r="X140" s="36" t="s">
        <v>5</v>
      </c>
      <c r="Y140" s="36" t="s">
        <v>16</v>
      </c>
      <c r="Z140" s="160" t="e">
        <f t="shared" si="230"/>
        <v>#DIV/0!</v>
      </c>
      <c r="AA140" s="160" t="e">
        <f t="shared" si="231"/>
        <v>#DIV/0!</v>
      </c>
      <c r="AB140" s="160" t="e">
        <f t="shared" si="232"/>
        <v>#DIV/0!</v>
      </c>
      <c r="AC140" s="160" t="e">
        <f t="shared" si="233"/>
        <v>#DIV/0!</v>
      </c>
      <c r="AD140" s="161" t="e">
        <f t="shared" si="234"/>
        <v>#DIV/0!</v>
      </c>
      <c r="AE140" s="160" t="e">
        <f t="shared" si="235"/>
        <v>#DIV/0!</v>
      </c>
      <c r="AF140" s="160" t="e">
        <f t="shared" si="236"/>
        <v>#DIV/0!</v>
      </c>
      <c r="AQ140" s="406"/>
      <c r="AR140" s="406"/>
      <c r="BR140" s="36" t="s">
        <v>5</v>
      </c>
      <c r="BS140" s="36" t="s">
        <v>16</v>
      </c>
      <c r="BT140" s="160" t="e">
        <f t="shared" si="247"/>
        <v>#DIV/0!</v>
      </c>
      <c r="BU140" s="160" t="e">
        <f t="shared" si="239"/>
        <v>#DIV/0!</v>
      </c>
      <c r="BV140" s="160" t="e">
        <f t="shared" si="250"/>
        <v>#DIV/0!</v>
      </c>
      <c r="BW140" s="160" t="e">
        <f t="shared" si="251"/>
        <v>#DIV/0!</v>
      </c>
      <c r="BX140" s="161" t="e">
        <f t="shared" si="252"/>
        <v>#DIV/0!</v>
      </c>
      <c r="BY140" s="160" t="e">
        <f t="shared" si="253"/>
        <v>#DIV/0!</v>
      </c>
      <c r="BZ140" s="160" t="e">
        <f t="shared" si="254"/>
        <v>#DIV/0!</v>
      </c>
    </row>
    <row r="141" spans="24:78">
      <c r="X141" s="38"/>
      <c r="Y141" s="36" t="s">
        <v>17</v>
      </c>
      <c r="Z141" s="160" t="e">
        <f t="shared" si="230"/>
        <v>#DIV/0!</v>
      </c>
      <c r="AA141" s="160" t="e">
        <f t="shared" si="231"/>
        <v>#DIV/0!</v>
      </c>
      <c r="AB141" s="160" t="e">
        <f t="shared" si="232"/>
        <v>#DIV/0!</v>
      </c>
      <c r="AC141" s="160" t="e">
        <f t="shared" si="233"/>
        <v>#DIV/0!</v>
      </c>
      <c r="AD141" s="161" t="e">
        <f t="shared" si="234"/>
        <v>#DIV/0!</v>
      </c>
      <c r="AE141" s="160" t="e">
        <f t="shared" si="235"/>
        <v>#DIV/0!</v>
      </c>
      <c r="AF141" s="160" t="e">
        <f t="shared" si="236"/>
        <v>#DIV/0!</v>
      </c>
      <c r="AQ141" s="406"/>
      <c r="AR141" s="406"/>
      <c r="BR141" s="38"/>
      <c r="BS141" s="36" t="s">
        <v>17</v>
      </c>
      <c r="BT141" s="160" t="e">
        <f t="shared" si="247"/>
        <v>#DIV/0!</v>
      </c>
      <c r="BU141" s="160" t="e">
        <f t="shared" si="239"/>
        <v>#DIV/0!</v>
      </c>
      <c r="BV141" s="160" t="e">
        <f t="shared" si="250"/>
        <v>#DIV/0!</v>
      </c>
      <c r="BW141" s="160" t="e">
        <f t="shared" si="251"/>
        <v>#DIV/0!</v>
      </c>
      <c r="BX141" s="161" t="e">
        <f t="shared" si="252"/>
        <v>#DIV/0!</v>
      </c>
      <c r="BY141" s="160" t="e">
        <f t="shared" si="253"/>
        <v>#DIV/0!</v>
      </c>
      <c r="BZ141" s="160" t="e">
        <f t="shared" si="254"/>
        <v>#DIV/0!</v>
      </c>
    </row>
    <row r="142" spans="24:78">
      <c r="X142" s="70"/>
      <c r="Y142" s="36" t="s">
        <v>9</v>
      </c>
      <c r="Z142" s="160" t="e">
        <f t="shared" si="230"/>
        <v>#DIV/0!</v>
      </c>
      <c r="AA142" s="160" t="e">
        <f t="shared" si="231"/>
        <v>#DIV/0!</v>
      </c>
      <c r="AB142" s="160" t="e">
        <f t="shared" si="232"/>
        <v>#DIV/0!</v>
      </c>
      <c r="AC142" s="160" t="e">
        <f t="shared" si="233"/>
        <v>#DIV/0!</v>
      </c>
      <c r="AD142" s="161" t="e">
        <f t="shared" si="234"/>
        <v>#DIV/0!</v>
      </c>
      <c r="AE142" s="160" t="e">
        <f t="shared" si="235"/>
        <v>#DIV/0!</v>
      </c>
      <c r="AF142" s="160" t="e">
        <f t="shared" si="236"/>
        <v>#DIV/0!</v>
      </c>
      <c r="AQ142" s="406"/>
      <c r="AR142" s="406"/>
      <c r="BR142" s="70"/>
      <c r="BS142" s="36" t="s">
        <v>9</v>
      </c>
      <c r="BT142" s="160" t="e">
        <f t="shared" si="247"/>
        <v>#DIV/0!</v>
      </c>
      <c r="BU142" s="160" t="e">
        <f t="shared" si="239"/>
        <v>#DIV/0!</v>
      </c>
      <c r="BV142" s="160" t="e">
        <f t="shared" si="250"/>
        <v>#DIV/0!</v>
      </c>
      <c r="BW142" s="160" t="e">
        <f t="shared" si="251"/>
        <v>#DIV/0!</v>
      </c>
      <c r="BX142" s="161" t="e">
        <f t="shared" si="252"/>
        <v>#DIV/0!</v>
      </c>
      <c r="BY142" s="160" t="e">
        <f t="shared" si="253"/>
        <v>#DIV/0!</v>
      </c>
      <c r="BZ142" s="160" t="e">
        <f t="shared" si="254"/>
        <v>#DIV/0!</v>
      </c>
    </row>
    <row r="143" spans="24:78">
      <c r="X143" s="36" t="s">
        <v>6</v>
      </c>
      <c r="Y143" s="36" t="s">
        <v>16</v>
      </c>
      <c r="Z143" s="160" t="e">
        <f t="shared" si="230"/>
        <v>#DIV/0!</v>
      </c>
      <c r="AA143" s="160" t="e">
        <f t="shared" si="231"/>
        <v>#DIV/0!</v>
      </c>
      <c r="AB143" s="160" t="e">
        <f t="shared" si="232"/>
        <v>#DIV/0!</v>
      </c>
      <c r="AC143" s="160" t="e">
        <f t="shared" si="233"/>
        <v>#DIV/0!</v>
      </c>
      <c r="AD143" s="161" t="e">
        <f t="shared" si="234"/>
        <v>#DIV/0!</v>
      </c>
      <c r="AE143" s="160" t="e">
        <f t="shared" si="235"/>
        <v>#DIV/0!</v>
      </c>
      <c r="AF143" s="160" t="e">
        <f t="shared" si="236"/>
        <v>#DIV/0!</v>
      </c>
      <c r="AQ143" s="406"/>
      <c r="AR143" s="406"/>
      <c r="BR143" s="36" t="s">
        <v>6</v>
      </c>
      <c r="BS143" s="36" t="s">
        <v>16</v>
      </c>
      <c r="BT143" s="160" t="e">
        <f t="shared" si="247"/>
        <v>#DIV/0!</v>
      </c>
      <c r="BU143" s="160" t="e">
        <f t="shared" si="239"/>
        <v>#DIV/0!</v>
      </c>
      <c r="BV143" s="160" t="e">
        <f t="shared" si="250"/>
        <v>#DIV/0!</v>
      </c>
      <c r="BW143" s="160" t="e">
        <f t="shared" si="251"/>
        <v>#DIV/0!</v>
      </c>
      <c r="BX143" s="161" t="e">
        <f t="shared" si="252"/>
        <v>#DIV/0!</v>
      </c>
      <c r="BY143" s="160" t="e">
        <f t="shared" si="253"/>
        <v>#DIV/0!</v>
      </c>
      <c r="BZ143" s="160" t="e">
        <f t="shared" si="254"/>
        <v>#DIV/0!</v>
      </c>
    </row>
    <row r="144" spans="24:78">
      <c r="X144" s="38"/>
      <c r="Y144" s="36" t="s">
        <v>17</v>
      </c>
      <c r="Z144" s="160" t="e">
        <f t="shared" si="230"/>
        <v>#DIV/0!</v>
      </c>
      <c r="AA144" s="160" t="e">
        <f t="shared" si="231"/>
        <v>#DIV/0!</v>
      </c>
      <c r="AB144" s="160" t="e">
        <f t="shared" si="232"/>
        <v>#DIV/0!</v>
      </c>
      <c r="AC144" s="160" t="e">
        <f t="shared" si="233"/>
        <v>#DIV/0!</v>
      </c>
      <c r="AD144" s="161" t="e">
        <f t="shared" si="234"/>
        <v>#DIV/0!</v>
      </c>
      <c r="AE144" s="160" t="e">
        <f t="shared" si="235"/>
        <v>#DIV/0!</v>
      </c>
      <c r="AF144" s="160" t="e">
        <f t="shared" si="236"/>
        <v>#DIV/0!</v>
      </c>
      <c r="AQ144" s="406"/>
      <c r="AR144" s="406"/>
      <c r="BR144" s="38"/>
      <c r="BS144" s="36" t="s">
        <v>17</v>
      </c>
      <c r="BT144" s="160" t="e">
        <f t="shared" si="247"/>
        <v>#DIV/0!</v>
      </c>
      <c r="BU144" s="160" t="e">
        <f t="shared" si="239"/>
        <v>#DIV/0!</v>
      </c>
      <c r="BV144" s="160" t="e">
        <f t="shared" si="250"/>
        <v>#DIV/0!</v>
      </c>
      <c r="BW144" s="160" t="e">
        <f t="shared" si="251"/>
        <v>#DIV/0!</v>
      </c>
      <c r="BX144" s="161" t="e">
        <f t="shared" si="252"/>
        <v>#DIV/0!</v>
      </c>
      <c r="BY144" s="160" t="e">
        <f t="shared" si="253"/>
        <v>#DIV/0!</v>
      </c>
      <c r="BZ144" s="160" t="e">
        <f t="shared" si="254"/>
        <v>#DIV/0!</v>
      </c>
    </row>
    <row r="145" spans="24:78">
      <c r="X145" s="70"/>
      <c r="Y145" s="36" t="s">
        <v>9</v>
      </c>
      <c r="Z145" s="160" t="e">
        <f t="shared" si="230"/>
        <v>#DIV/0!</v>
      </c>
      <c r="AA145" s="160" t="e">
        <f t="shared" si="231"/>
        <v>#DIV/0!</v>
      </c>
      <c r="AB145" s="160" t="e">
        <f t="shared" si="232"/>
        <v>#DIV/0!</v>
      </c>
      <c r="AC145" s="160" t="e">
        <f t="shared" si="233"/>
        <v>#DIV/0!</v>
      </c>
      <c r="AD145" s="161" t="e">
        <f t="shared" si="234"/>
        <v>#DIV/0!</v>
      </c>
      <c r="AE145" s="160" t="e">
        <f t="shared" si="235"/>
        <v>#DIV/0!</v>
      </c>
      <c r="AF145" s="160" t="e">
        <f t="shared" si="236"/>
        <v>#DIV/0!</v>
      </c>
      <c r="AQ145" s="406"/>
      <c r="AR145" s="406"/>
      <c r="BR145" s="70"/>
      <c r="BS145" s="36" t="s">
        <v>9</v>
      </c>
      <c r="BT145" s="160" t="e">
        <f t="shared" si="247"/>
        <v>#DIV/0!</v>
      </c>
      <c r="BU145" s="160" t="e">
        <f t="shared" si="239"/>
        <v>#DIV/0!</v>
      </c>
      <c r="BV145" s="160" t="e">
        <f t="shared" si="250"/>
        <v>#DIV/0!</v>
      </c>
      <c r="BW145" s="160" t="e">
        <f t="shared" si="251"/>
        <v>#DIV/0!</v>
      </c>
      <c r="BX145" s="161" t="e">
        <f t="shared" si="252"/>
        <v>#DIV/0!</v>
      </c>
      <c r="BY145" s="160" t="e">
        <f t="shared" si="253"/>
        <v>#DIV/0!</v>
      </c>
      <c r="BZ145" s="160" t="e">
        <f t="shared" si="254"/>
        <v>#DIV/0!</v>
      </c>
    </row>
    <row r="146" spans="24:78">
      <c r="X146" s="36" t="s">
        <v>77</v>
      </c>
      <c r="Y146" s="36" t="s">
        <v>16</v>
      </c>
      <c r="Z146" s="160" t="e">
        <f t="shared" si="230"/>
        <v>#DIV/0!</v>
      </c>
      <c r="AA146" s="160" t="e">
        <f t="shared" si="231"/>
        <v>#DIV/0!</v>
      </c>
      <c r="AB146" s="160" t="e">
        <f t="shared" si="232"/>
        <v>#DIV/0!</v>
      </c>
      <c r="AC146" s="160" t="e">
        <f t="shared" si="233"/>
        <v>#DIV/0!</v>
      </c>
      <c r="AD146" s="161" t="e">
        <f t="shared" si="234"/>
        <v>#DIV/0!</v>
      </c>
      <c r="AE146" s="160" t="e">
        <f t="shared" si="235"/>
        <v>#DIV/0!</v>
      </c>
      <c r="AF146" s="160" t="e">
        <f t="shared" si="236"/>
        <v>#DIV/0!</v>
      </c>
      <c r="AQ146" s="406"/>
      <c r="AR146" s="406"/>
      <c r="BR146" s="36" t="s">
        <v>77</v>
      </c>
      <c r="BS146" s="36" t="s">
        <v>16</v>
      </c>
      <c r="BT146" s="160" t="e">
        <f t="shared" si="247"/>
        <v>#DIV/0!</v>
      </c>
      <c r="BU146" s="160" t="e">
        <f t="shared" si="239"/>
        <v>#DIV/0!</v>
      </c>
      <c r="BV146" s="160" t="e">
        <f t="shared" si="250"/>
        <v>#DIV/0!</v>
      </c>
      <c r="BW146" s="160" t="e">
        <f t="shared" si="251"/>
        <v>#DIV/0!</v>
      </c>
      <c r="BX146" s="161" t="e">
        <f t="shared" si="252"/>
        <v>#DIV/0!</v>
      </c>
      <c r="BY146" s="160" t="e">
        <f t="shared" si="253"/>
        <v>#DIV/0!</v>
      </c>
      <c r="BZ146" s="160" t="e">
        <f t="shared" si="254"/>
        <v>#DIV/0!</v>
      </c>
    </row>
    <row r="147" spans="24:78">
      <c r="X147" s="38"/>
      <c r="Y147" s="36" t="s">
        <v>17</v>
      </c>
      <c r="Z147" s="160" t="e">
        <f t="shared" si="230"/>
        <v>#DIV/0!</v>
      </c>
      <c r="AA147" s="160" t="e">
        <f t="shared" si="231"/>
        <v>#DIV/0!</v>
      </c>
      <c r="AB147" s="160" t="e">
        <f t="shared" si="232"/>
        <v>#DIV/0!</v>
      </c>
      <c r="AC147" s="160" t="e">
        <f t="shared" si="233"/>
        <v>#DIV/0!</v>
      </c>
      <c r="AD147" s="161" t="e">
        <f t="shared" si="234"/>
        <v>#DIV/0!</v>
      </c>
      <c r="AE147" s="160" t="e">
        <f t="shared" si="235"/>
        <v>#DIV/0!</v>
      </c>
      <c r="AF147" s="160" t="e">
        <f t="shared" si="236"/>
        <v>#DIV/0!</v>
      </c>
      <c r="AQ147" s="406"/>
      <c r="AR147" s="406"/>
      <c r="BR147" s="38"/>
      <c r="BS147" s="36" t="s">
        <v>17</v>
      </c>
      <c r="BT147" s="160" t="e">
        <f t="shared" si="247"/>
        <v>#DIV/0!</v>
      </c>
      <c r="BU147" s="160" t="e">
        <f t="shared" si="239"/>
        <v>#DIV/0!</v>
      </c>
      <c r="BV147" s="160" t="e">
        <f t="shared" si="250"/>
        <v>#DIV/0!</v>
      </c>
      <c r="BW147" s="160" t="e">
        <f t="shared" si="251"/>
        <v>#DIV/0!</v>
      </c>
      <c r="BX147" s="161" t="e">
        <f t="shared" si="252"/>
        <v>#DIV/0!</v>
      </c>
      <c r="BY147" s="160" t="e">
        <f t="shared" si="253"/>
        <v>#DIV/0!</v>
      </c>
      <c r="BZ147" s="160" t="e">
        <f t="shared" si="254"/>
        <v>#DIV/0!</v>
      </c>
    </row>
    <row r="148" spans="24:78">
      <c r="X148" s="70"/>
      <c r="Y148" s="36" t="s">
        <v>9</v>
      </c>
      <c r="Z148" s="160" t="e">
        <f t="shared" si="230"/>
        <v>#DIV/0!</v>
      </c>
      <c r="AA148" s="160" t="e">
        <f t="shared" si="231"/>
        <v>#DIV/0!</v>
      </c>
      <c r="AB148" s="160" t="e">
        <f t="shared" si="232"/>
        <v>#DIV/0!</v>
      </c>
      <c r="AC148" s="160" t="e">
        <f t="shared" si="233"/>
        <v>#DIV/0!</v>
      </c>
      <c r="AD148" s="161" t="e">
        <f t="shared" si="234"/>
        <v>#DIV/0!</v>
      </c>
      <c r="AE148" s="160" t="e">
        <f t="shared" si="235"/>
        <v>#DIV/0!</v>
      </c>
      <c r="AF148" s="160" t="e">
        <f t="shared" si="236"/>
        <v>#DIV/0!</v>
      </c>
      <c r="AQ148" s="406"/>
      <c r="AR148" s="406"/>
      <c r="BR148" s="70"/>
      <c r="BS148" s="36" t="s">
        <v>9</v>
      </c>
      <c r="BT148" s="160" t="e">
        <f t="shared" si="247"/>
        <v>#DIV/0!</v>
      </c>
      <c r="BU148" s="160" t="e">
        <f t="shared" si="239"/>
        <v>#DIV/0!</v>
      </c>
      <c r="BV148" s="160" t="e">
        <f t="shared" si="250"/>
        <v>#DIV/0!</v>
      </c>
      <c r="BW148" s="160" t="e">
        <f t="shared" si="251"/>
        <v>#DIV/0!</v>
      </c>
      <c r="BX148" s="161" t="e">
        <f t="shared" si="252"/>
        <v>#DIV/0!</v>
      </c>
      <c r="BY148" s="160" t="e">
        <f t="shared" si="253"/>
        <v>#DIV/0!</v>
      </c>
      <c r="BZ148" s="160" t="e">
        <f t="shared" si="254"/>
        <v>#DIV/0!</v>
      </c>
    </row>
    <row r="149" spans="24:78">
      <c r="X149" s="36" t="s">
        <v>78</v>
      </c>
      <c r="Y149" s="36" t="s">
        <v>16</v>
      </c>
      <c r="Z149" s="160" t="e">
        <f t="shared" si="230"/>
        <v>#DIV/0!</v>
      </c>
      <c r="AA149" s="160" t="e">
        <f t="shared" si="231"/>
        <v>#DIV/0!</v>
      </c>
      <c r="AB149" s="160" t="e">
        <f t="shared" si="232"/>
        <v>#DIV/0!</v>
      </c>
      <c r="AC149" s="160" t="e">
        <f t="shared" si="233"/>
        <v>#DIV/0!</v>
      </c>
      <c r="AD149" s="161" t="e">
        <f t="shared" si="234"/>
        <v>#DIV/0!</v>
      </c>
      <c r="AE149" s="160" t="e">
        <f t="shared" si="235"/>
        <v>#DIV/0!</v>
      </c>
      <c r="AF149" s="160" t="e">
        <f t="shared" si="236"/>
        <v>#DIV/0!</v>
      </c>
      <c r="AQ149" s="406"/>
      <c r="AR149" s="406"/>
      <c r="BR149" s="36" t="s">
        <v>78</v>
      </c>
      <c r="BS149" s="36" t="s">
        <v>16</v>
      </c>
      <c r="BT149" s="160" t="e">
        <f t="shared" si="247"/>
        <v>#DIV/0!</v>
      </c>
      <c r="BU149" s="160" t="e">
        <f t="shared" si="239"/>
        <v>#DIV/0!</v>
      </c>
      <c r="BV149" s="160" t="e">
        <f t="shared" si="250"/>
        <v>#DIV/0!</v>
      </c>
      <c r="BW149" s="160" t="e">
        <f t="shared" si="251"/>
        <v>#DIV/0!</v>
      </c>
      <c r="BX149" s="161" t="e">
        <f t="shared" si="252"/>
        <v>#DIV/0!</v>
      </c>
      <c r="BY149" s="160" t="e">
        <f t="shared" si="253"/>
        <v>#DIV/0!</v>
      </c>
      <c r="BZ149" s="160" t="e">
        <f t="shared" si="254"/>
        <v>#DIV/0!</v>
      </c>
    </row>
    <row r="150" spans="24:78">
      <c r="X150" s="38"/>
      <c r="Y150" s="36" t="s">
        <v>17</v>
      </c>
      <c r="Z150" s="160" t="e">
        <f t="shared" si="230"/>
        <v>#DIV/0!</v>
      </c>
      <c r="AA150" s="160" t="e">
        <f t="shared" si="231"/>
        <v>#DIV/0!</v>
      </c>
      <c r="AB150" s="160" t="e">
        <f t="shared" si="232"/>
        <v>#DIV/0!</v>
      </c>
      <c r="AC150" s="160" t="e">
        <f t="shared" si="233"/>
        <v>#DIV/0!</v>
      </c>
      <c r="AD150" s="161" t="e">
        <f t="shared" si="234"/>
        <v>#DIV/0!</v>
      </c>
      <c r="AE150" s="160" t="e">
        <f t="shared" si="235"/>
        <v>#DIV/0!</v>
      </c>
      <c r="AF150" s="160" t="e">
        <f t="shared" si="236"/>
        <v>#DIV/0!</v>
      </c>
      <c r="AQ150" s="406"/>
      <c r="AR150" s="406"/>
      <c r="BR150" s="38"/>
      <c r="BS150" s="36" t="s">
        <v>17</v>
      </c>
      <c r="BT150" s="160" t="e">
        <f t="shared" si="247"/>
        <v>#DIV/0!</v>
      </c>
      <c r="BU150" s="160" t="e">
        <f t="shared" si="239"/>
        <v>#DIV/0!</v>
      </c>
      <c r="BV150" s="160" t="e">
        <f t="shared" si="250"/>
        <v>#DIV/0!</v>
      </c>
      <c r="BW150" s="160" t="e">
        <f t="shared" si="251"/>
        <v>#DIV/0!</v>
      </c>
      <c r="BX150" s="161" t="e">
        <f t="shared" si="252"/>
        <v>#DIV/0!</v>
      </c>
      <c r="BY150" s="160" t="e">
        <f t="shared" si="253"/>
        <v>#DIV/0!</v>
      </c>
      <c r="BZ150" s="160" t="e">
        <f t="shared" si="254"/>
        <v>#DIV/0!</v>
      </c>
    </row>
    <row r="151" spans="24:78">
      <c r="X151" s="70"/>
      <c r="Y151" s="36" t="s">
        <v>9</v>
      </c>
      <c r="Z151" s="160" t="e">
        <f t="shared" si="230"/>
        <v>#DIV/0!</v>
      </c>
      <c r="AA151" s="160" t="e">
        <f t="shared" si="231"/>
        <v>#DIV/0!</v>
      </c>
      <c r="AB151" s="160" t="e">
        <f t="shared" si="232"/>
        <v>#DIV/0!</v>
      </c>
      <c r="AC151" s="160" t="e">
        <f t="shared" si="233"/>
        <v>#DIV/0!</v>
      </c>
      <c r="AD151" s="161" t="e">
        <f t="shared" si="234"/>
        <v>#DIV/0!</v>
      </c>
      <c r="AE151" s="160" t="e">
        <f t="shared" si="235"/>
        <v>#DIV/0!</v>
      </c>
      <c r="AF151" s="160" t="e">
        <f t="shared" si="236"/>
        <v>#DIV/0!</v>
      </c>
      <c r="AQ151" s="406"/>
      <c r="AR151" s="406"/>
      <c r="BR151" s="70"/>
      <c r="BS151" s="36" t="s">
        <v>9</v>
      </c>
      <c r="BT151" s="160" t="e">
        <f t="shared" si="247"/>
        <v>#DIV/0!</v>
      </c>
      <c r="BU151" s="160" t="e">
        <f t="shared" si="239"/>
        <v>#DIV/0!</v>
      </c>
      <c r="BV151" s="160" t="e">
        <f t="shared" si="250"/>
        <v>#DIV/0!</v>
      </c>
      <c r="BW151" s="160" t="e">
        <f t="shared" si="251"/>
        <v>#DIV/0!</v>
      </c>
      <c r="BX151" s="161" t="e">
        <f t="shared" si="252"/>
        <v>#DIV/0!</v>
      </c>
      <c r="BY151" s="160" t="e">
        <f t="shared" si="253"/>
        <v>#DIV/0!</v>
      </c>
      <c r="BZ151" s="160" t="e">
        <f t="shared" si="254"/>
        <v>#DIV/0!</v>
      </c>
    </row>
    <row r="152" spans="24:78">
      <c r="X152" s="537" t="s">
        <v>149</v>
      </c>
      <c r="Y152" s="36" t="s">
        <v>16</v>
      </c>
      <c r="Z152" s="160" t="e">
        <f t="shared" si="230"/>
        <v>#DIV/0!</v>
      </c>
      <c r="AA152" s="160" t="e">
        <f t="shared" si="231"/>
        <v>#DIV/0!</v>
      </c>
      <c r="AB152" s="160" t="e">
        <f t="shared" si="232"/>
        <v>#DIV/0!</v>
      </c>
      <c r="AC152" s="160" t="e">
        <f t="shared" si="233"/>
        <v>#DIV/0!</v>
      </c>
      <c r="AD152" s="161" t="e">
        <f t="shared" si="234"/>
        <v>#DIV/0!</v>
      </c>
      <c r="AE152" s="160" t="e">
        <f t="shared" si="235"/>
        <v>#DIV/0!</v>
      </c>
      <c r="AF152" s="160" t="e">
        <f t="shared" si="236"/>
        <v>#DIV/0!</v>
      </c>
      <c r="AQ152" s="406"/>
      <c r="AR152" s="406"/>
      <c r="BR152" s="537" t="s">
        <v>149</v>
      </c>
      <c r="BS152" s="36" t="s">
        <v>16</v>
      </c>
      <c r="BT152" s="160" t="e">
        <f t="shared" si="247"/>
        <v>#DIV/0!</v>
      </c>
      <c r="BU152" s="160" t="e">
        <f t="shared" si="239"/>
        <v>#DIV/0!</v>
      </c>
      <c r="BV152" s="160" t="e">
        <f t="shared" si="250"/>
        <v>#DIV/0!</v>
      </c>
      <c r="BW152" s="160" t="e">
        <f t="shared" si="251"/>
        <v>#DIV/0!</v>
      </c>
      <c r="BX152" s="161" t="e">
        <f t="shared" si="252"/>
        <v>#DIV/0!</v>
      </c>
      <c r="BY152" s="160" t="e">
        <f t="shared" si="253"/>
        <v>#DIV/0!</v>
      </c>
      <c r="BZ152" s="160" t="e">
        <f>BG125/BF125</f>
        <v>#DIV/0!</v>
      </c>
    </row>
    <row r="153" spans="24:78">
      <c r="X153" s="538"/>
      <c r="Y153" s="36" t="s">
        <v>17</v>
      </c>
      <c r="Z153" s="160" t="e">
        <f t="shared" si="230"/>
        <v>#DIV/0!</v>
      </c>
      <c r="AA153" s="160" t="e">
        <f t="shared" si="231"/>
        <v>#DIV/0!</v>
      </c>
      <c r="AB153" s="160" t="e">
        <f t="shared" si="232"/>
        <v>#DIV/0!</v>
      </c>
      <c r="AC153" s="160" t="e">
        <f t="shared" si="233"/>
        <v>#DIV/0!</v>
      </c>
      <c r="AD153" s="161" t="e">
        <f t="shared" si="234"/>
        <v>#DIV/0!</v>
      </c>
      <c r="AE153" s="160" t="e">
        <f t="shared" si="235"/>
        <v>#DIV/0!</v>
      </c>
      <c r="AF153" s="160" t="e">
        <f t="shared" si="236"/>
        <v>#DIV/0!</v>
      </c>
      <c r="AQ153" s="406"/>
      <c r="AR153" s="406"/>
      <c r="BR153" s="538"/>
      <c r="BS153" s="36" t="s">
        <v>17</v>
      </c>
      <c r="BT153" s="160" t="e">
        <f t="shared" si="247"/>
        <v>#DIV/0!</v>
      </c>
      <c r="BU153" s="160" t="e">
        <f t="shared" si="239"/>
        <v>#DIV/0!</v>
      </c>
      <c r="BV153" s="160" t="e">
        <f t="shared" si="250"/>
        <v>#DIV/0!</v>
      </c>
      <c r="BW153" s="160" t="e">
        <f t="shared" si="251"/>
        <v>#DIV/0!</v>
      </c>
      <c r="BX153" s="161" t="e">
        <f t="shared" si="252"/>
        <v>#DIV/0!</v>
      </c>
      <c r="BY153" s="160" t="e">
        <f t="shared" si="253"/>
        <v>#DIV/0!</v>
      </c>
      <c r="BZ153" s="160" t="e">
        <f t="shared" si="254"/>
        <v>#DIV/0!</v>
      </c>
    </row>
    <row r="154" spans="24:78">
      <c r="X154" s="539"/>
      <c r="Y154" s="71" t="s">
        <v>9</v>
      </c>
      <c r="Z154" s="160" t="e">
        <f t="shared" si="230"/>
        <v>#DIV/0!</v>
      </c>
      <c r="AA154" s="160" t="e">
        <f t="shared" si="231"/>
        <v>#DIV/0!</v>
      </c>
      <c r="AB154" s="160" t="e">
        <f t="shared" si="232"/>
        <v>#DIV/0!</v>
      </c>
      <c r="AC154" s="160" t="e">
        <f t="shared" si="233"/>
        <v>#DIV/0!</v>
      </c>
      <c r="AD154" s="161" t="e">
        <f t="shared" si="234"/>
        <v>#DIV/0!</v>
      </c>
      <c r="AE154" s="160" t="e">
        <f t="shared" si="235"/>
        <v>#DIV/0!</v>
      </c>
      <c r="AF154" s="160" t="e">
        <f t="shared" si="236"/>
        <v>#DIV/0!</v>
      </c>
      <c r="AQ154" s="406"/>
      <c r="AR154" s="406"/>
      <c r="BR154" s="539"/>
      <c r="BS154" s="71" t="s">
        <v>9</v>
      </c>
      <c r="BT154" s="160" t="e">
        <f t="shared" si="247"/>
        <v>#DIV/0!</v>
      </c>
      <c r="BU154" s="160" t="e">
        <f t="shared" si="239"/>
        <v>#DIV/0!</v>
      </c>
      <c r="BV154" s="160" t="e">
        <f t="shared" si="250"/>
        <v>#DIV/0!</v>
      </c>
      <c r="BW154" s="160" t="e">
        <f t="shared" si="251"/>
        <v>#DIV/0!</v>
      </c>
      <c r="BX154" s="161" t="e">
        <f t="shared" si="252"/>
        <v>#DIV/0!</v>
      </c>
      <c r="BY154" s="160" t="e">
        <f t="shared" si="253"/>
        <v>#DIV/0!</v>
      </c>
      <c r="BZ154" s="160" t="e">
        <f t="shared" si="254"/>
        <v>#DIV/0!</v>
      </c>
    </row>
    <row r="155" spans="24:78">
      <c r="Z155" s="407"/>
      <c r="AA155" s="407"/>
      <c r="AB155" s="407"/>
      <c r="AC155" s="407"/>
      <c r="AD155" s="407"/>
      <c r="AE155" s="407"/>
      <c r="AF155" s="407"/>
      <c r="AQ155" s="406"/>
      <c r="AR155" s="406"/>
    </row>
    <row r="156" spans="24:78">
      <c r="AQ156" s="406"/>
      <c r="AR156" s="406"/>
    </row>
    <row r="157" spans="24:78">
      <c r="AQ157" s="406"/>
      <c r="AR157" s="406"/>
    </row>
    <row r="158" spans="24:78">
      <c r="AQ158" s="406"/>
      <c r="AR158" s="406"/>
    </row>
    <row r="159" spans="24:78">
      <c r="AQ159" s="406"/>
      <c r="AR159" s="406"/>
    </row>
    <row r="160" spans="24:78">
      <c r="AQ160" s="406"/>
      <c r="AR160" s="406"/>
    </row>
    <row r="161" spans="43:44">
      <c r="AQ161" s="406"/>
      <c r="AR161" s="406"/>
    </row>
    <row r="162" spans="43:44">
      <c r="AQ162" s="406"/>
      <c r="AR162" s="406"/>
    </row>
    <row r="163" spans="43:44">
      <c r="AQ163" s="406"/>
      <c r="AR163" s="406"/>
    </row>
    <row r="164" spans="43:44" ht="13.5" customHeight="1">
      <c r="AQ164" s="406"/>
      <c r="AR164" s="406"/>
    </row>
    <row r="165" spans="43:44">
      <c r="AQ165" s="406"/>
      <c r="AR165" s="406"/>
    </row>
    <row r="166" spans="43:44">
      <c r="AQ166" s="406"/>
      <c r="AR166" s="406"/>
    </row>
    <row r="167" spans="43:44">
      <c r="AQ167" s="406"/>
      <c r="AR167" s="406"/>
    </row>
    <row r="168" spans="43:44">
      <c r="AQ168" s="406"/>
      <c r="AR168" s="406"/>
    </row>
    <row r="169" spans="43:44">
      <c r="AQ169" s="406"/>
      <c r="AR169" s="406"/>
    </row>
    <row r="170" spans="43:44">
      <c r="AQ170" s="406"/>
      <c r="AR170" s="406"/>
    </row>
    <row r="171" spans="43:44">
      <c r="AQ171" s="406"/>
      <c r="AR171" s="406"/>
    </row>
    <row r="172" spans="43:44">
      <c r="AQ172" s="406"/>
      <c r="AR172" s="406"/>
    </row>
    <row r="173" spans="43:44">
      <c r="AQ173" s="406"/>
      <c r="AR173" s="406"/>
    </row>
    <row r="174" spans="43:44">
      <c r="AQ174" s="406"/>
      <c r="AR174" s="406"/>
    </row>
    <row r="175" spans="43:44">
      <c r="AQ175" s="406"/>
      <c r="AR175" s="406"/>
    </row>
    <row r="176" spans="43:44">
      <c r="AQ176" s="406"/>
      <c r="AR176" s="406"/>
    </row>
    <row r="177" spans="33:79">
      <c r="AQ177" s="406"/>
      <c r="AR177" s="406"/>
    </row>
    <row r="178" spans="33:79">
      <c r="AQ178" s="406"/>
      <c r="AR178" s="406"/>
    </row>
    <row r="179" spans="33:79">
      <c r="AQ179" s="406"/>
      <c r="AR179" s="406"/>
    </row>
    <row r="180" spans="33:79">
      <c r="AQ180" s="406"/>
      <c r="AR180" s="406"/>
    </row>
    <row r="181" spans="33:79" ht="16.2">
      <c r="AG181" s="352"/>
      <c r="AQ181" s="406"/>
      <c r="AR181" s="406"/>
      <c r="CA181" s="352"/>
    </row>
    <row r="182" spans="33:79" ht="16.2">
      <c r="AG182" s="352"/>
      <c r="AQ182" s="406"/>
      <c r="AR182" s="406"/>
      <c r="CA182" s="352"/>
    </row>
    <row r="183" spans="33:79">
      <c r="AQ183" s="406"/>
      <c r="AR183" s="406"/>
    </row>
    <row r="184" spans="33:79">
      <c r="AQ184" s="406"/>
      <c r="AR184" s="406"/>
    </row>
    <row r="185" spans="33:79">
      <c r="AQ185" s="406"/>
      <c r="AR185" s="406"/>
    </row>
    <row r="187" spans="33:79" ht="13.5" customHeight="1"/>
    <row r="188" spans="33:79" ht="13.5" customHeight="1"/>
    <row r="190" spans="33:79" ht="13.5" customHeight="1"/>
  </sheetData>
  <mergeCells count="537">
    <mergeCell ref="Y76:Y77"/>
    <mergeCell ref="Z76:Z77"/>
    <mergeCell ref="Y78:Y79"/>
    <mergeCell ref="Z78:Z79"/>
    <mergeCell ref="Y80:Y81"/>
    <mergeCell ref="AZ88:AZ97"/>
    <mergeCell ref="BA88:BA97"/>
    <mergeCell ref="Z88:Z89"/>
    <mergeCell ref="AA88:AA89"/>
    <mergeCell ref="AB88:AB89"/>
    <mergeCell ref="AC88:AC89"/>
    <mergeCell ref="AD88:AD89"/>
    <mergeCell ref="AE88:AE89"/>
    <mergeCell ref="AF88:AF89"/>
    <mergeCell ref="AJ88:AJ89"/>
    <mergeCell ref="AK88:AK89"/>
    <mergeCell ref="AL88:AL89"/>
    <mergeCell ref="AM88:AM89"/>
    <mergeCell ref="AN88:AN89"/>
    <mergeCell ref="AO88:AO89"/>
    <mergeCell ref="AP88:AP89"/>
    <mergeCell ref="AV88:AW97"/>
    <mergeCell ref="AV76:AV77"/>
    <mergeCell ref="AU76:AU81"/>
    <mergeCell ref="AW76:AW77"/>
    <mergeCell ref="AV78:AV79"/>
    <mergeCell ref="AW78:AW79"/>
    <mergeCell ref="AV80:AV81"/>
    <mergeCell ref="AW80:AW81"/>
    <mergeCell ref="AU70:AU75"/>
    <mergeCell ref="AV70:AV71"/>
    <mergeCell ref="AW70:AW71"/>
    <mergeCell ref="AV72:AV73"/>
    <mergeCell ref="AW72:AW73"/>
    <mergeCell ref="AV74:AV75"/>
    <mergeCell ref="AW74:AW75"/>
    <mergeCell ref="BR58:BR63"/>
    <mergeCell ref="AE13:AE21"/>
    <mergeCell ref="AG13:AG21"/>
    <mergeCell ref="AF14:AF21"/>
    <mergeCell ref="BB13:BB21"/>
    <mergeCell ref="H89:H97"/>
    <mergeCell ref="J89:J97"/>
    <mergeCell ref="I90:I97"/>
    <mergeCell ref="BB89:BB97"/>
    <mergeCell ref="AU64:AU69"/>
    <mergeCell ref="AV64:AV65"/>
    <mergeCell ref="AW64:AW65"/>
    <mergeCell ref="AV66:AV67"/>
    <mergeCell ref="AW66:AW67"/>
    <mergeCell ref="AV68:AV69"/>
    <mergeCell ref="AW68:AW69"/>
    <mergeCell ref="AU58:AU63"/>
    <mergeCell ref="AV58:AV59"/>
    <mergeCell ref="AW58:AW59"/>
    <mergeCell ref="AV60:AV61"/>
    <mergeCell ref="AW60:AW61"/>
    <mergeCell ref="AV62:AV63"/>
    <mergeCell ref="AA12:AA21"/>
    <mergeCell ref="AW62:AW63"/>
    <mergeCell ref="BS72:BS73"/>
    <mergeCell ref="BT72:BT73"/>
    <mergeCell ref="BS74:BS75"/>
    <mergeCell ref="BT74:BT75"/>
    <mergeCell ref="BS64:BS65"/>
    <mergeCell ref="BT64:BT65"/>
    <mergeCell ref="BS66:BS67"/>
    <mergeCell ref="BT66:BT67"/>
    <mergeCell ref="BS68:BS69"/>
    <mergeCell ref="CL13:CM13"/>
    <mergeCell ref="BS26:BS27"/>
    <mergeCell ref="BT26:BT27"/>
    <mergeCell ref="BT24:BT25"/>
    <mergeCell ref="BS12:BT21"/>
    <mergeCell ref="BT58:BT59"/>
    <mergeCell ref="BS60:BS61"/>
    <mergeCell ref="BT60:BT61"/>
    <mergeCell ref="BS22:BS23"/>
    <mergeCell ref="BT22:BT23"/>
    <mergeCell ref="BS24:BS25"/>
    <mergeCell ref="BS42:BS43"/>
    <mergeCell ref="BT42:BT43"/>
    <mergeCell ref="BS44:BS45"/>
    <mergeCell ref="BT44:BT45"/>
    <mergeCell ref="CL14:CL20"/>
    <mergeCell ref="CF15:CF19"/>
    <mergeCell ref="CB16:CB17"/>
    <mergeCell ref="CC16:CC19"/>
    <mergeCell ref="BY12:CA12"/>
    <mergeCell ref="CJ13:CK13"/>
    <mergeCell ref="CC14:CG14"/>
    <mergeCell ref="BR28:BR33"/>
    <mergeCell ref="BS28:BS29"/>
    <mergeCell ref="BT28:BT29"/>
    <mergeCell ref="BS30:BS31"/>
    <mergeCell ref="BT30:BT31"/>
    <mergeCell ref="BS32:BS33"/>
    <mergeCell ref="BR34:BR39"/>
    <mergeCell ref="BT38:BT39"/>
    <mergeCell ref="BR40:BR45"/>
    <mergeCell ref="BS40:BS41"/>
    <mergeCell ref="BT40:BT41"/>
    <mergeCell ref="BS34:BS35"/>
    <mergeCell ref="BT34:BT35"/>
    <mergeCell ref="BS36:BS37"/>
    <mergeCell ref="BT36:BT37"/>
    <mergeCell ref="BS38:BS39"/>
    <mergeCell ref="BT32:BT33"/>
    <mergeCell ref="AU40:AU45"/>
    <mergeCell ref="AV40:AV41"/>
    <mergeCell ref="AV42:AV43"/>
    <mergeCell ref="AV44:AV45"/>
    <mergeCell ref="Z30:Z31"/>
    <mergeCell ref="AU28:AU33"/>
    <mergeCell ref="Z38:Z39"/>
    <mergeCell ref="Z32:Z33"/>
    <mergeCell ref="AU34:AU39"/>
    <mergeCell ref="AV34:AV35"/>
    <mergeCell ref="AV36:AV37"/>
    <mergeCell ref="AV38:AV39"/>
    <mergeCell ref="AV30:AV31"/>
    <mergeCell ref="AV32:AV33"/>
    <mergeCell ref="AD12:AD21"/>
    <mergeCell ref="Y56:Y57"/>
    <mergeCell ref="Z56:Z57"/>
    <mergeCell ref="Y40:Y41"/>
    <mergeCell ref="Y46:Y47"/>
    <mergeCell ref="X28:X33"/>
    <mergeCell ref="Y28:Y29"/>
    <mergeCell ref="Z28:Z29"/>
    <mergeCell ref="Y30:Y31"/>
    <mergeCell ref="Z40:Z41"/>
    <mergeCell ref="X40:X45"/>
    <mergeCell ref="Y42:Y43"/>
    <mergeCell ref="Z42:Z43"/>
    <mergeCell ref="Y44:Y45"/>
    <mergeCell ref="Z44:Z45"/>
    <mergeCell ref="Y26:Y27"/>
    <mergeCell ref="Z26:Z27"/>
    <mergeCell ref="X22:X27"/>
    <mergeCell ref="Y22:Y23"/>
    <mergeCell ref="Z22:Z23"/>
    <mergeCell ref="Y24:Y25"/>
    <mergeCell ref="Z24:Z25"/>
    <mergeCell ref="AB12:AB21"/>
    <mergeCell ref="Y32:Y33"/>
    <mergeCell ref="A76:A81"/>
    <mergeCell ref="B76:B77"/>
    <mergeCell ref="C76:C77"/>
    <mergeCell ref="B78:B79"/>
    <mergeCell ref="C78:C79"/>
    <mergeCell ref="B80:B81"/>
    <mergeCell ref="C80:C81"/>
    <mergeCell ref="A70:A75"/>
    <mergeCell ref="B70:B71"/>
    <mergeCell ref="C70:C71"/>
    <mergeCell ref="B72:B73"/>
    <mergeCell ref="C72:C73"/>
    <mergeCell ref="B74:B75"/>
    <mergeCell ref="C74:C75"/>
    <mergeCell ref="A64:A69"/>
    <mergeCell ref="B64:B65"/>
    <mergeCell ref="C64:C65"/>
    <mergeCell ref="B66:B67"/>
    <mergeCell ref="X46:X51"/>
    <mergeCell ref="C66:C67"/>
    <mergeCell ref="B68:B69"/>
    <mergeCell ref="C68:C69"/>
    <mergeCell ref="A58:A63"/>
    <mergeCell ref="B58:B59"/>
    <mergeCell ref="C58:C59"/>
    <mergeCell ref="B60:B61"/>
    <mergeCell ref="C60:C61"/>
    <mergeCell ref="B62:B63"/>
    <mergeCell ref="C62:C63"/>
    <mergeCell ref="A52:A57"/>
    <mergeCell ref="B52:B53"/>
    <mergeCell ref="C52:C53"/>
    <mergeCell ref="B54:B55"/>
    <mergeCell ref="C54:C55"/>
    <mergeCell ref="B56:B57"/>
    <mergeCell ref="C56:C57"/>
    <mergeCell ref="A46:A51"/>
    <mergeCell ref="B46:B47"/>
    <mergeCell ref="C46:C47"/>
    <mergeCell ref="B48:B49"/>
    <mergeCell ref="C48:C49"/>
    <mergeCell ref="B50:B51"/>
    <mergeCell ref="C50:C51"/>
    <mergeCell ref="A40:A45"/>
    <mergeCell ref="B40:B41"/>
    <mergeCell ref="C40:C41"/>
    <mergeCell ref="B42:B43"/>
    <mergeCell ref="C42:C43"/>
    <mergeCell ref="B44:B45"/>
    <mergeCell ref="C44:C45"/>
    <mergeCell ref="A34:A39"/>
    <mergeCell ref="B34:B35"/>
    <mergeCell ref="C34:C35"/>
    <mergeCell ref="B36:B37"/>
    <mergeCell ref="C36:C37"/>
    <mergeCell ref="B38:B39"/>
    <mergeCell ref="C38:C39"/>
    <mergeCell ref="A28:A33"/>
    <mergeCell ref="B28:B29"/>
    <mergeCell ref="C28:C29"/>
    <mergeCell ref="B30:B31"/>
    <mergeCell ref="C30:C31"/>
    <mergeCell ref="B32:B33"/>
    <mergeCell ref="C32:C33"/>
    <mergeCell ref="D12:D21"/>
    <mergeCell ref="E12:E21"/>
    <mergeCell ref="F12:F21"/>
    <mergeCell ref="J13:J21"/>
    <mergeCell ref="C2:F2"/>
    <mergeCell ref="C4:F4"/>
    <mergeCell ref="A22:A27"/>
    <mergeCell ref="B22:B23"/>
    <mergeCell ref="C22:C23"/>
    <mergeCell ref="B24:B25"/>
    <mergeCell ref="C24:C25"/>
    <mergeCell ref="B26:B27"/>
    <mergeCell ref="C26:C27"/>
    <mergeCell ref="A2:B2"/>
    <mergeCell ref="A4:B4"/>
    <mergeCell ref="B12:C21"/>
    <mergeCell ref="G12:G21"/>
    <mergeCell ref="H13:H21"/>
    <mergeCell ref="I14:I21"/>
    <mergeCell ref="H12:J12"/>
    <mergeCell ref="L16:L19"/>
    <mergeCell ref="S14:S21"/>
    <mergeCell ref="Q14:Q19"/>
    <mergeCell ref="R14:R19"/>
    <mergeCell ref="Z2:AC2"/>
    <mergeCell ref="Z4:AC4"/>
    <mergeCell ref="N2:O2"/>
    <mergeCell ref="L2:M2"/>
    <mergeCell ref="AC12:AC21"/>
    <mergeCell ref="L4:M4"/>
    <mergeCell ref="N4:S4"/>
    <mergeCell ref="L14:P14"/>
    <mergeCell ref="O15:O19"/>
    <mergeCell ref="P15:P19"/>
    <mergeCell ref="K16:K17"/>
    <mergeCell ref="U14:U20"/>
    <mergeCell ref="T16:T21"/>
    <mergeCell ref="V16:V21"/>
    <mergeCell ref="Z80:Z81"/>
    <mergeCell ref="U13:V13"/>
    <mergeCell ref="S13:T13"/>
    <mergeCell ref="X2:Y2"/>
    <mergeCell ref="X4:Y4"/>
    <mergeCell ref="Y12:Z21"/>
    <mergeCell ref="X70:X75"/>
    <mergeCell ref="Y72:Y73"/>
    <mergeCell ref="Z72:Z73"/>
    <mergeCell ref="Y74:Y75"/>
    <mergeCell ref="Z74:Z75"/>
    <mergeCell ref="Y68:Y69"/>
    <mergeCell ref="Z68:Z69"/>
    <mergeCell ref="Y58:Y59"/>
    <mergeCell ref="Z58:Z59"/>
    <mergeCell ref="Y60:Y61"/>
    <mergeCell ref="Z60:Z61"/>
    <mergeCell ref="Y62:Y63"/>
    <mergeCell ref="Z62:Z63"/>
    <mergeCell ref="Y70:Y71"/>
    <mergeCell ref="Z70:Z71"/>
    <mergeCell ref="AH16:AH17"/>
    <mergeCell ref="AI16:AI19"/>
    <mergeCell ref="AQ16:AQ21"/>
    <mergeCell ref="AO14:AO19"/>
    <mergeCell ref="AE12:AG12"/>
    <mergeCell ref="F88:F97"/>
    <mergeCell ref="G88:G97"/>
    <mergeCell ref="B88:C97"/>
    <mergeCell ref="U89:V89"/>
    <mergeCell ref="L90:P90"/>
    <mergeCell ref="Q90:Q95"/>
    <mergeCell ref="R90:R95"/>
    <mergeCell ref="S90:S97"/>
    <mergeCell ref="U90:U96"/>
    <mergeCell ref="O91:O95"/>
    <mergeCell ref="P91:P95"/>
    <mergeCell ref="K92:K93"/>
    <mergeCell ref="L92:L95"/>
    <mergeCell ref="T92:T97"/>
    <mergeCell ref="V92:V97"/>
    <mergeCell ref="E88:E97"/>
    <mergeCell ref="D88:D97"/>
    <mergeCell ref="H88:J88"/>
    <mergeCell ref="S89:T89"/>
    <mergeCell ref="AP13:AQ13"/>
    <mergeCell ref="AR13:AS13"/>
    <mergeCell ref="AS16:AS21"/>
    <mergeCell ref="BA12:BA21"/>
    <mergeCell ref="BB12:BD12"/>
    <mergeCell ref="BF14:BJ14"/>
    <mergeCell ref="AI14:AM14"/>
    <mergeCell ref="AN14:AN19"/>
    <mergeCell ref="AP14:AP21"/>
    <mergeCell ref="AM15:AM19"/>
    <mergeCell ref="AR14:AR20"/>
    <mergeCell ref="AL15:AL19"/>
    <mergeCell ref="AV54:AV55"/>
    <mergeCell ref="AW54:AW55"/>
    <mergeCell ref="AW46:AW47"/>
    <mergeCell ref="AV48:AV49"/>
    <mergeCell ref="AW48:AW49"/>
    <mergeCell ref="AX12:AX21"/>
    <mergeCell ref="AV12:AW21"/>
    <mergeCell ref="AW38:AW39"/>
    <mergeCell ref="AW34:AW35"/>
    <mergeCell ref="AY88:AY97"/>
    <mergeCell ref="BE92:BE93"/>
    <mergeCell ref="BM13:BN13"/>
    <mergeCell ref="BM14:BM21"/>
    <mergeCell ref="CK16:CK21"/>
    <mergeCell ref="BU12:BU21"/>
    <mergeCell ref="BV12:BV21"/>
    <mergeCell ref="CI14:CI19"/>
    <mergeCell ref="CG15:CG19"/>
    <mergeCell ref="BW12:BW21"/>
    <mergeCell ref="BX12:BX21"/>
    <mergeCell ref="BP16:BP21"/>
    <mergeCell ref="BY13:BY21"/>
    <mergeCell ref="CA13:CA21"/>
    <mergeCell ref="BZ14:BZ21"/>
    <mergeCell ref="BO13:BP13"/>
    <mergeCell ref="CH14:CH19"/>
    <mergeCell ref="BK14:BK19"/>
    <mergeCell ref="BD13:BD21"/>
    <mergeCell ref="BC14:BC21"/>
    <mergeCell ref="BL14:BL19"/>
    <mergeCell ref="BJ15:BJ19"/>
    <mergeCell ref="AY12:AY21"/>
    <mergeCell ref="BE16:BE17"/>
    <mergeCell ref="BF16:BF19"/>
    <mergeCell ref="BI15:BI19"/>
    <mergeCell ref="AZ12:AZ21"/>
    <mergeCell ref="BR46:BR51"/>
    <mergeCell ref="BS46:BS47"/>
    <mergeCell ref="BT46:BT47"/>
    <mergeCell ref="BS48:BS49"/>
    <mergeCell ref="AU46:AU51"/>
    <mergeCell ref="AV46:AV47"/>
    <mergeCell ref="AV50:AV51"/>
    <mergeCell ref="AW50:AW51"/>
    <mergeCell ref="AW52:AW53"/>
    <mergeCell ref="BT48:BT49"/>
    <mergeCell ref="BS50:BS51"/>
    <mergeCell ref="BT50:BT51"/>
    <mergeCell ref="BN92:BN97"/>
    <mergeCell ref="BP92:BP97"/>
    <mergeCell ref="BT68:BT69"/>
    <mergeCell ref="BR64:BR69"/>
    <mergeCell ref="BR52:BR57"/>
    <mergeCell ref="BS52:BS53"/>
    <mergeCell ref="BT52:BT53"/>
    <mergeCell ref="BS54:BS55"/>
    <mergeCell ref="BT54:BT55"/>
    <mergeCell ref="BS56:BS57"/>
    <mergeCell ref="BT56:BT57"/>
    <mergeCell ref="BS62:BS63"/>
    <mergeCell ref="BT62:BT63"/>
    <mergeCell ref="BR76:BR81"/>
    <mergeCell ref="BS76:BS77"/>
    <mergeCell ref="BT76:BT77"/>
    <mergeCell ref="BS78:BS79"/>
    <mergeCell ref="BT78:BT79"/>
    <mergeCell ref="BS80:BS81"/>
    <mergeCell ref="BT80:BT81"/>
    <mergeCell ref="BR70:BR75"/>
    <mergeCell ref="BS58:BS59"/>
    <mergeCell ref="BS70:BS71"/>
    <mergeCell ref="BT70:BT71"/>
    <mergeCell ref="X84:Z85"/>
    <mergeCell ref="Y36:Y37"/>
    <mergeCell ref="Z36:Z37"/>
    <mergeCell ref="Y38:Y39"/>
    <mergeCell ref="X52:X57"/>
    <mergeCell ref="Y52:Y53"/>
    <mergeCell ref="Z52:Z53"/>
    <mergeCell ref="Y54:Y55"/>
    <mergeCell ref="Z54:Z55"/>
    <mergeCell ref="X64:X69"/>
    <mergeCell ref="Y64:Y65"/>
    <mergeCell ref="Z64:Z65"/>
    <mergeCell ref="Y66:Y67"/>
    <mergeCell ref="Z66:Z67"/>
    <mergeCell ref="X34:X39"/>
    <mergeCell ref="Y34:Y35"/>
    <mergeCell ref="Z34:Z35"/>
    <mergeCell ref="X58:X63"/>
    <mergeCell ref="Z46:Z47"/>
    <mergeCell ref="Y48:Y49"/>
    <mergeCell ref="Z48:Z49"/>
    <mergeCell ref="Y50:Y51"/>
    <mergeCell ref="Z50:Z51"/>
    <mergeCell ref="X76:X81"/>
    <mergeCell ref="BR22:BR27"/>
    <mergeCell ref="AE123:AE124"/>
    <mergeCell ref="AF123:AF124"/>
    <mergeCell ref="AW28:AW29"/>
    <mergeCell ref="AW30:AW31"/>
    <mergeCell ref="AW32:AW33"/>
    <mergeCell ref="AW40:AW41"/>
    <mergeCell ref="AW42:AW43"/>
    <mergeCell ref="AH86:AP87"/>
    <mergeCell ref="AW22:AW23"/>
    <mergeCell ref="AW24:AW25"/>
    <mergeCell ref="AW26:AW27"/>
    <mergeCell ref="AU52:AU57"/>
    <mergeCell ref="AV52:AV53"/>
    <mergeCell ref="AV22:AV23"/>
    <mergeCell ref="AV24:AV25"/>
    <mergeCell ref="AV26:AV27"/>
    <mergeCell ref="AV28:AV29"/>
    <mergeCell ref="AV56:AV57"/>
    <mergeCell ref="AU22:AU27"/>
    <mergeCell ref="AW44:AW45"/>
    <mergeCell ref="AW36:AW37"/>
    <mergeCell ref="AW56:AW57"/>
    <mergeCell ref="BF92:BF95"/>
    <mergeCell ref="BV88:BV89"/>
    <mergeCell ref="BW88:BW89"/>
    <mergeCell ref="BX88:BX89"/>
    <mergeCell ref="BY88:BY89"/>
    <mergeCell ref="BZ88:BZ89"/>
    <mergeCell ref="CD88:CD89"/>
    <mergeCell ref="CE88:CE89"/>
    <mergeCell ref="CF88:CF89"/>
    <mergeCell ref="BR84:BT85"/>
    <mergeCell ref="BR86:BZ87"/>
    <mergeCell ref="BT88:BT89"/>
    <mergeCell ref="X152:X154"/>
    <mergeCell ref="AH117:AH119"/>
    <mergeCell ref="AU86:BD87"/>
    <mergeCell ref="BR117:BR119"/>
    <mergeCell ref="BR152:BR154"/>
    <mergeCell ref="X121:AF122"/>
    <mergeCell ref="BM89:BN89"/>
    <mergeCell ref="BO89:BP89"/>
    <mergeCell ref="BF90:BJ90"/>
    <mergeCell ref="BK90:BK95"/>
    <mergeCell ref="BL90:BL95"/>
    <mergeCell ref="BM90:BM97"/>
    <mergeCell ref="BO90:BO96"/>
    <mergeCell ref="Z123:Z124"/>
    <mergeCell ref="AC123:AC124"/>
    <mergeCell ref="AD123:AD124"/>
    <mergeCell ref="X86:AF87"/>
    <mergeCell ref="AA123:AA124"/>
    <mergeCell ref="AB123:AB124"/>
    <mergeCell ref="X117:X119"/>
    <mergeCell ref="BB88:BD88"/>
    <mergeCell ref="BD89:BD97"/>
    <mergeCell ref="BC90:BC97"/>
    <mergeCell ref="AX88:AX97"/>
    <mergeCell ref="DG16:DG21"/>
    <mergeCell ref="DH16:DH21"/>
    <mergeCell ref="DJ16:DJ21"/>
    <mergeCell ref="DD17:DD21"/>
    <mergeCell ref="DE17:DE21"/>
    <mergeCell ref="CZ18:CZ19"/>
    <mergeCell ref="DA18:DA21"/>
    <mergeCell ref="DI18:DI21"/>
    <mergeCell ref="DK18:DK21"/>
    <mergeCell ref="CI88:CI89"/>
    <mergeCell ref="CJ88:CJ89"/>
    <mergeCell ref="CM16:CM21"/>
    <mergeCell ref="CH88:CH89"/>
    <mergeCell ref="BI91:BI95"/>
    <mergeCell ref="BJ91:BJ95"/>
    <mergeCell ref="A125:A127"/>
    <mergeCell ref="AU125:AU127"/>
    <mergeCell ref="BR121:BZ122"/>
    <mergeCell ref="CJ14:CJ21"/>
    <mergeCell ref="BO14:BO20"/>
    <mergeCell ref="BN16:BN21"/>
    <mergeCell ref="CB86:CJ87"/>
    <mergeCell ref="A86:H87"/>
    <mergeCell ref="BZ123:BZ124"/>
    <mergeCell ref="BT123:BT124"/>
    <mergeCell ref="BU123:BU124"/>
    <mergeCell ref="BV123:BV124"/>
    <mergeCell ref="BW123:BW124"/>
    <mergeCell ref="BX123:BX124"/>
    <mergeCell ref="BY123:BY124"/>
    <mergeCell ref="CG88:CG89"/>
    <mergeCell ref="CB117:CB119"/>
    <mergeCell ref="BU88:BU89"/>
    <mergeCell ref="CP12:DK13"/>
    <mergeCell ref="CP49:CP51"/>
    <mergeCell ref="CP87:CP89"/>
    <mergeCell ref="CR58:CR59"/>
    <mergeCell ref="CS58:CS59"/>
    <mergeCell ref="CT58:CT59"/>
    <mergeCell ref="CU58:CU59"/>
    <mergeCell ref="CV58:CV59"/>
    <mergeCell ref="CW58:CW59"/>
    <mergeCell ref="CX58:CX59"/>
    <mergeCell ref="CQ14:CR21"/>
    <mergeCell ref="CW14:CY14"/>
    <mergeCell ref="DH15:DI15"/>
    <mergeCell ref="CS14:CS21"/>
    <mergeCell ref="CT14:CT21"/>
    <mergeCell ref="CU14:CU21"/>
    <mergeCell ref="CV14:CV21"/>
    <mergeCell ref="CW15:CW21"/>
    <mergeCell ref="CY15:CY21"/>
    <mergeCell ref="CX16:CX21"/>
    <mergeCell ref="CP56:CX57"/>
    <mergeCell ref="DJ15:DK15"/>
    <mergeCell ref="DA16:DE16"/>
    <mergeCell ref="DF16:DF21"/>
    <mergeCell ref="AW4:AZ4"/>
    <mergeCell ref="AW2:AZ2"/>
    <mergeCell ref="BT2:BW2"/>
    <mergeCell ref="BT4:BW4"/>
    <mergeCell ref="CF4:CK4"/>
    <mergeCell ref="AH4:AI4"/>
    <mergeCell ref="AJ4:AO4"/>
    <mergeCell ref="AU4:AV4"/>
    <mergeCell ref="BF4:BG4"/>
    <mergeCell ref="BH4:BM4"/>
    <mergeCell ref="BR4:BS4"/>
    <mergeCell ref="CD4:CE4"/>
    <mergeCell ref="AH2:AI2"/>
    <mergeCell ref="AJ2:AK2"/>
    <mergeCell ref="AU2:AV2"/>
    <mergeCell ref="BF2:BG2"/>
    <mergeCell ref="BH2:BI2"/>
    <mergeCell ref="CD2:CE2"/>
    <mergeCell ref="CF2:CG2"/>
    <mergeCell ref="BR2:BS2"/>
  </mergeCells>
  <phoneticPr fontId="2"/>
  <pageMargins left="0.70866141732283472" right="0.70866141732283472" top="0.74803149606299213" bottom="0.74803149606299213" header="0.31496062992125984" footer="0.31496062992125984"/>
  <pageSetup paperSize="9" scale="35" fitToWidth="4" orientation="portrait" r:id="rId1"/>
  <colBreaks count="3" manualBreakCount="3">
    <brk id="22" max="81" man="1"/>
    <brk id="45" max="81" man="1"/>
    <brk id="68" max="81" man="1"/>
  </col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X41"/>
  <sheetViews>
    <sheetView topLeftCell="A27" zoomScale="85" zoomScaleNormal="85" zoomScaleSheetLayoutView="85" workbookViewId="0">
      <selection activeCell="F33" sqref="F33"/>
    </sheetView>
  </sheetViews>
  <sheetFormatPr defaultColWidth="9" defaultRowHeight="13.2"/>
  <cols>
    <col min="1" max="2" width="10.77734375" style="100" customWidth="1"/>
    <col min="3" max="24" width="17.77734375" style="100" customWidth="1"/>
    <col min="25" max="16384" width="9" style="100"/>
  </cols>
  <sheetData>
    <row r="1" spans="1:24" ht="25.05" customHeight="1">
      <c r="A1" s="419" t="s">
        <v>174</v>
      </c>
      <c r="B1" s="420"/>
      <c r="C1" s="420"/>
      <c r="E1" s="428" t="s">
        <v>136</v>
      </c>
      <c r="F1" s="428">
        <f>'01_R6対象者数'!C3</f>
        <v>0</v>
      </c>
    </row>
    <row r="2" spans="1:24" ht="25.05" customHeight="1" thickBot="1">
      <c r="A2" s="419"/>
      <c r="B2" s="420"/>
      <c r="C2" s="420"/>
      <c r="E2" s="427"/>
      <c r="F2" s="422"/>
    </row>
    <row r="3" spans="1:24" ht="25.05" customHeight="1" thickBot="1">
      <c r="A3" s="421" t="s">
        <v>147</v>
      </c>
      <c r="K3" s="632" t="s">
        <v>127</v>
      </c>
      <c r="L3" s="633"/>
      <c r="M3" s="633"/>
      <c r="N3" s="633"/>
      <c r="O3" s="633"/>
      <c r="P3" s="633"/>
      <c r="Q3" s="633"/>
      <c r="R3" s="633"/>
      <c r="S3" s="633"/>
      <c r="T3" s="633"/>
      <c r="U3" s="633"/>
      <c r="V3" s="633"/>
      <c r="W3" s="633"/>
      <c r="X3" s="634"/>
    </row>
    <row r="4" spans="1:24" s="422" customFormat="1" ht="49.95" customHeight="1" thickBot="1">
      <c r="A4" s="474" t="s">
        <v>158</v>
      </c>
      <c r="B4" s="475" t="s">
        <v>159</v>
      </c>
      <c r="C4" s="476" t="s">
        <v>81</v>
      </c>
      <c r="D4" s="476" t="s">
        <v>82</v>
      </c>
      <c r="E4" s="476" t="s">
        <v>83</v>
      </c>
      <c r="F4" s="476" t="s">
        <v>176</v>
      </c>
      <c r="G4" s="476" t="s">
        <v>84</v>
      </c>
      <c r="H4" s="476" t="s">
        <v>177</v>
      </c>
      <c r="I4" s="476" t="s">
        <v>160</v>
      </c>
      <c r="J4" s="476" t="s">
        <v>70</v>
      </c>
      <c r="K4" s="477" t="s">
        <v>178</v>
      </c>
      <c r="L4" s="477" t="s">
        <v>85</v>
      </c>
      <c r="M4" s="477" t="s">
        <v>71</v>
      </c>
      <c r="N4" s="477" t="s">
        <v>86</v>
      </c>
      <c r="O4" s="477" t="s">
        <v>87</v>
      </c>
      <c r="P4" s="477" t="s">
        <v>88</v>
      </c>
      <c r="Q4" s="477" t="s">
        <v>89</v>
      </c>
      <c r="R4" s="477" t="s">
        <v>90</v>
      </c>
      <c r="S4" s="477" t="s">
        <v>91</v>
      </c>
      <c r="T4" s="477" t="s">
        <v>92</v>
      </c>
      <c r="U4" s="477" t="s">
        <v>93</v>
      </c>
      <c r="V4" s="477" t="s">
        <v>94</v>
      </c>
      <c r="W4" s="477" t="s">
        <v>102</v>
      </c>
      <c r="X4" s="478" t="s">
        <v>157</v>
      </c>
    </row>
    <row r="5" spans="1:24" ht="25.05" customHeight="1">
      <c r="A5" s="447" t="s">
        <v>48</v>
      </c>
      <c r="B5" s="448" t="s">
        <v>64</v>
      </c>
      <c r="C5" s="449">
        <f>'04_R5受診者数'!D74</f>
        <v>0</v>
      </c>
      <c r="D5" s="450">
        <f>'03_R5対象者数'!$F$4</f>
        <v>0.52200000000000002</v>
      </c>
      <c r="E5" s="449">
        <f>C5*D5</f>
        <v>0</v>
      </c>
      <c r="F5" s="449">
        <f>'04_R5受診者数'!P74</f>
        <v>0</v>
      </c>
      <c r="G5" s="449">
        <f>'04_R5受診者数'!T72</f>
        <v>0</v>
      </c>
      <c r="H5" s="449">
        <f>'04_R5受診者数'!AI74</f>
        <v>0</v>
      </c>
      <c r="I5" s="449">
        <f>F5+H5-G5</f>
        <v>0</v>
      </c>
      <c r="J5" s="450" t="e">
        <f>I5/E5</f>
        <v>#DIV/0!</v>
      </c>
      <c r="K5" s="451">
        <f>'05_胃部エックス線検査'!$F$81</f>
        <v>0</v>
      </c>
      <c r="L5" s="452">
        <f>'05_胃部エックス線検査'!$G$81</f>
        <v>0</v>
      </c>
      <c r="M5" s="453" t="e">
        <f t="shared" ref="M5:M13" si="0">L5/K5</f>
        <v>#DIV/0!</v>
      </c>
      <c r="N5" s="452">
        <f>L5-P5-R5</f>
        <v>0</v>
      </c>
      <c r="O5" s="453" t="e">
        <f t="shared" ref="O5:O13" si="1">N5/L5</f>
        <v>#DIV/0!</v>
      </c>
      <c r="P5" s="452">
        <f>'05_胃部エックス線検査'!$N$81</f>
        <v>0</v>
      </c>
      <c r="Q5" s="453" t="e">
        <f t="shared" ref="Q5:Q13" si="2">P5/L5</f>
        <v>#DIV/0!</v>
      </c>
      <c r="R5" s="452">
        <f>'05_胃部エックス線検査'!$O$81</f>
        <v>0</v>
      </c>
      <c r="S5" s="453" t="e">
        <f t="shared" ref="S5:S13" si="3">R5/L5</f>
        <v>#DIV/0!</v>
      </c>
      <c r="T5" s="452">
        <f>'05_胃部エックス線検査'!$I$81</f>
        <v>0</v>
      </c>
      <c r="U5" s="454" t="e">
        <f>T5/K5</f>
        <v>#DIV/0!</v>
      </c>
      <c r="V5" s="453" t="e">
        <f t="shared" ref="V5:V13" si="4">T5/L5</f>
        <v>#DIV/0!</v>
      </c>
      <c r="W5" s="452">
        <f>'05_胃部エックス線検査'!$J$81</f>
        <v>0</v>
      </c>
      <c r="X5" s="455" t="e">
        <f t="shared" ref="X5:X13" si="5">W5/T5</f>
        <v>#DIV/0!</v>
      </c>
    </row>
    <row r="6" spans="1:24" ht="25.05" customHeight="1">
      <c r="A6" s="456" t="s">
        <v>48</v>
      </c>
      <c r="B6" s="429" t="s">
        <v>65</v>
      </c>
      <c r="C6" s="430">
        <f>'04_R5受診者数'!F74</f>
        <v>0</v>
      </c>
      <c r="D6" s="431">
        <f>'03_R5対象者数'!$F$4</f>
        <v>0.52200000000000002</v>
      </c>
      <c r="E6" s="430">
        <f t="shared" ref="E6:E13" si="6">C6*D6</f>
        <v>0</v>
      </c>
      <c r="F6" s="430">
        <f>'04_R5受診者数'!Q74</f>
        <v>0</v>
      </c>
      <c r="G6" s="430">
        <f>'04_R5受診者数'!U72</f>
        <v>0</v>
      </c>
      <c r="H6" s="430">
        <f>'04_R5受診者数'!AJ74</f>
        <v>0</v>
      </c>
      <c r="I6" s="430">
        <f t="shared" ref="I6:I13" si="7">F6+H6-G6</f>
        <v>0</v>
      </c>
      <c r="J6" s="431" t="e">
        <f>I6/E6</f>
        <v>#DIV/0!</v>
      </c>
      <c r="K6" s="436">
        <f>'05_胃部エックス線検査'!$Z$81</f>
        <v>0</v>
      </c>
      <c r="L6" s="437">
        <f>'05_胃部エックス線検査'!$AA$81</f>
        <v>0</v>
      </c>
      <c r="M6" s="438" t="e">
        <f t="shared" si="0"/>
        <v>#DIV/0!</v>
      </c>
      <c r="N6" s="437">
        <f t="shared" ref="N6:N13" si="8">L6-P6-R6</f>
        <v>0</v>
      </c>
      <c r="O6" s="438" t="e">
        <f t="shared" si="1"/>
        <v>#DIV/0!</v>
      </c>
      <c r="P6" s="437">
        <f>'05_胃部エックス線検査'!$AH$81</f>
        <v>0</v>
      </c>
      <c r="Q6" s="438" t="e">
        <f t="shared" si="2"/>
        <v>#DIV/0!</v>
      </c>
      <c r="R6" s="437">
        <f>'05_胃部エックス線検査'!$AI$81</f>
        <v>0</v>
      </c>
      <c r="S6" s="438" t="e">
        <f t="shared" si="3"/>
        <v>#DIV/0!</v>
      </c>
      <c r="T6" s="437">
        <f>'05_胃部エックス線検査'!$AC$81</f>
        <v>0</v>
      </c>
      <c r="U6" s="439" t="e">
        <f t="shared" ref="U6:U13" si="9">T6/K6</f>
        <v>#DIV/0!</v>
      </c>
      <c r="V6" s="438" t="e">
        <f t="shared" si="4"/>
        <v>#DIV/0!</v>
      </c>
      <c r="W6" s="437">
        <f>'05_胃部エックス線検査'!$AD$81</f>
        <v>0</v>
      </c>
      <c r="X6" s="457" t="e">
        <f t="shared" si="5"/>
        <v>#DIV/0!</v>
      </c>
    </row>
    <row r="7" spans="1:24" ht="25.05" customHeight="1" thickBot="1">
      <c r="A7" s="458" t="s">
        <v>48</v>
      </c>
      <c r="B7" s="459" t="s">
        <v>95</v>
      </c>
      <c r="C7" s="460">
        <f>C5+C6</f>
        <v>0</v>
      </c>
      <c r="D7" s="461">
        <f>'03_R5対象者数'!$F$4</f>
        <v>0.52200000000000002</v>
      </c>
      <c r="E7" s="460">
        <f t="shared" si="6"/>
        <v>0</v>
      </c>
      <c r="F7" s="460">
        <f>F5+F6</f>
        <v>0</v>
      </c>
      <c r="G7" s="460">
        <f>G5+G6</f>
        <v>0</v>
      </c>
      <c r="H7" s="460">
        <f>H5+H6</f>
        <v>0</v>
      </c>
      <c r="I7" s="460">
        <f t="shared" si="7"/>
        <v>0</v>
      </c>
      <c r="J7" s="461" t="e">
        <f t="shared" ref="J7:J13" si="10">I7/E7</f>
        <v>#DIV/0!</v>
      </c>
      <c r="K7" s="462">
        <f>K5+K6</f>
        <v>0</v>
      </c>
      <c r="L7" s="463">
        <f>L5+L6</f>
        <v>0</v>
      </c>
      <c r="M7" s="464" t="e">
        <f t="shared" si="0"/>
        <v>#DIV/0!</v>
      </c>
      <c r="N7" s="463">
        <f t="shared" si="8"/>
        <v>0</v>
      </c>
      <c r="O7" s="464" t="e">
        <f t="shared" si="1"/>
        <v>#DIV/0!</v>
      </c>
      <c r="P7" s="463">
        <f>P5+P6</f>
        <v>0</v>
      </c>
      <c r="Q7" s="464" t="e">
        <f t="shared" si="2"/>
        <v>#DIV/0!</v>
      </c>
      <c r="R7" s="463">
        <f>R5+R6</f>
        <v>0</v>
      </c>
      <c r="S7" s="464" t="e">
        <f t="shared" si="3"/>
        <v>#DIV/0!</v>
      </c>
      <c r="T7" s="463">
        <f>T5+T6</f>
        <v>0</v>
      </c>
      <c r="U7" s="465" t="e">
        <f t="shared" si="9"/>
        <v>#DIV/0!</v>
      </c>
      <c r="V7" s="464" t="e">
        <f t="shared" si="4"/>
        <v>#DIV/0!</v>
      </c>
      <c r="W7" s="463">
        <f>W5+W6</f>
        <v>0</v>
      </c>
      <c r="X7" s="466" t="e">
        <f t="shared" si="5"/>
        <v>#DIV/0!</v>
      </c>
    </row>
    <row r="8" spans="1:24" ht="25.05" customHeight="1">
      <c r="A8" s="479" t="s">
        <v>49</v>
      </c>
      <c r="B8" s="440" t="s">
        <v>64</v>
      </c>
      <c r="C8" s="441">
        <f>C5</f>
        <v>0</v>
      </c>
      <c r="D8" s="442">
        <f>'03_R5対象者数'!$F$4</f>
        <v>0.52200000000000002</v>
      </c>
      <c r="E8" s="441">
        <f t="shared" si="6"/>
        <v>0</v>
      </c>
      <c r="F8" s="441">
        <f>'04_R5受診者数'!R74</f>
        <v>0</v>
      </c>
      <c r="G8" s="441">
        <f>'04_R5受診者数'!V72</f>
        <v>0</v>
      </c>
      <c r="H8" s="441">
        <f>'04_R5受診者数'!AK74</f>
        <v>0</v>
      </c>
      <c r="I8" s="441">
        <f t="shared" si="7"/>
        <v>0</v>
      </c>
      <c r="J8" s="442" t="e">
        <f t="shared" si="10"/>
        <v>#DIV/0!</v>
      </c>
      <c r="K8" s="443">
        <f>'05_胃部エックス線検査'!$AT$81</f>
        <v>0</v>
      </c>
      <c r="L8" s="444">
        <f>'05_胃部エックス線検査'!$AU$81</f>
        <v>0</v>
      </c>
      <c r="M8" s="445" t="e">
        <f t="shared" si="0"/>
        <v>#DIV/0!</v>
      </c>
      <c r="N8" s="444">
        <f t="shared" si="8"/>
        <v>0</v>
      </c>
      <c r="O8" s="445" t="e">
        <f t="shared" si="1"/>
        <v>#DIV/0!</v>
      </c>
      <c r="P8" s="444">
        <f>'05_胃部エックス線検査'!$BB$81</f>
        <v>0</v>
      </c>
      <c r="Q8" s="445" t="e">
        <f t="shared" si="2"/>
        <v>#DIV/0!</v>
      </c>
      <c r="R8" s="444">
        <f>'05_胃部エックス線検査'!$BC$81</f>
        <v>0</v>
      </c>
      <c r="S8" s="445" t="e">
        <f t="shared" si="3"/>
        <v>#DIV/0!</v>
      </c>
      <c r="T8" s="444">
        <f>'05_胃部エックス線検査'!$AW$81</f>
        <v>0</v>
      </c>
      <c r="U8" s="446" t="e">
        <f t="shared" si="9"/>
        <v>#DIV/0!</v>
      </c>
      <c r="V8" s="445" t="e">
        <f t="shared" si="4"/>
        <v>#DIV/0!</v>
      </c>
      <c r="W8" s="444">
        <f>'05_胃部エックス線検査'!$AX$81</f>
        <v>0</v>
      </c>
      <c r="X8" s="480" t="e">
        <f t="shared" si="5"/>
        <v>#DIV/0!</v>
      </c>
    </row>
    <row r="9" spans="1:24" ht="25.05" customHeight="1">
      <c r="A9" s="456" t="s">
        <v>49</v>
      </c>
      <c r="B9" s="429" t="s">
        <v>65</v>
      </c>
      <c r="C9" s="430">
        <f>C6</f>
        <v>0</v>
      </c>
      <c r="D9" s="431">
        <f>'03_R5対象者数'!$F$4</f>
        <v>0.52200000000000002</v>
      </c>
      <c r="E9" s="430">
        <f t="shared" si="6"/>
        <v>0</v>
      </c>
      <c r="F9" s="430">
        <f>'04_R5受診者数'!S74</f>
        <v>0</v>
      </c>
      <c r="G9" s="430">
        <f>'04_R5受診者数'!W72</f>
        <v>0</v>
      </c>
      <c r="H9" s="430">
        <f>'04_R5受診者数'!AL74</f>
        <v>0</v>
      </c>
      <c r="I9" s="430">
        <f t="shared" si="7"/>
        <v>0</v>
      </c>
      <c r="J9" s="431" t="e">
        <f t="shared" si="10"/>
        <v>#DIV/0!</v>
      </c>
      <c r="K9" s="436">
        <f>'05_胃部エックス線検査'!$BN$81</f>
        <v>0</v>
      </c>
      <c r="L9" s="437">
        <f>'05_胃部エックス線検査'!$BO$81</f>
        <v>0</v>
      </c>
      <c r="M9" s="438" t="e">
        <f t="shared" si="0"/>
        <v>#DIV/0!</v>
      </c>
      <c r="N9" s="437">
        <f t="shared" si="8"/>
        <v>0</v>
      </c>
      <c r="O9" s="438" t="e">
        <f t="shared" si="1"/>
        <v>#DIV/0!</v>
      </c>
      <c r="P9" s="437">
        <f>'05_胃部エックス線検査'!$BV$81</f>
        <v>0</v>
      </c>
      <c r="Q9" s="438" t="e">
        <f t="shared" si="2"/>
        <v>#DIV/0!</v>
      </c>
      <c r="R9" s="437">
        <f>'05_胃部エックス線検査'!$BW$81</f>
        <v>0</v>
      </c>
      <c r="S9" s="438" t="e">
        <f t="shared" si="3"/>
        <v>#DIV/0!</v>
      </c>
      <c r="T9" s="437">
        <f>'05_胃部エックス線検査'!$BQ$81</f>
        <v>0</v>
      </c>
      <c r="U9" s="439" t="e">
        <f t="shared" si="9"/>
        <v>#DIV/0!</v>
      </c>
      <c r="V9" s="438" t="e">
        <f t="shared" si="4"/>
        <v>#DIV/0!</v>
      </c>
      <c r="W9" s="437">
        <f>'05_胃部エックス線検査'!$BR$81</f>
        <v>0</v>
      </c>
      <c r="X9" s="457" t="e">
        <f t="shared" si="5"/>
        <v>#DIV/0!</v>
      </c>
    </row>
    <row r="10" spans="1:24" ht="25.05" customHeight="1" thickBot="1">
      <c r="A10" s="481" t="s">
        <v>49</v>
      </c>
      <c r="B10" s="467" t="s">
        <v>95</v>
      </c>
      <c r="C10" s="468">
        <f>C8+C9</f>
        <v>0</v>
      </c>
      <c r="D10" s="469">
        <f>'03_R5対象者数'!$F$4</f>
        <v>0.52200000000000002</v>
      </c>
      <c r="E10" s="468">
        <f t="shared" si="6"/>
        <v>0</v>
      </c>
      <c r="F10" s="468">
        <f>F8+F9</f>
        <v>0</v>
      </c>
      <c r="G10" s="468">
        <f>G8+G9</f>
        <v>0</v>
      </c>
      <c r="H10" s="468">
        <f>H8+H9</f>
        <v>0</v>
      </c>
      <c r="I10" s="468">
        <f t="shared" si="7"/>
        <v>0</v>
      </c>
      <c r="J10" s="469" t="e">
        <f t="shared" si="10"/>
        <v>#DIV/0!</v>
      </c>
      <c r="K10" s="470">
        <f>K8+K9</f>
        <v>0</v>
      </c>
      <c r="L10" s="471">
        <f>L8+L9</f>
        <v>0</v>
      </c>
      <c r="M10" s="472" t="e">
        <f t="shared" si="0"/>
        <v>#DIV/0!</v>
      </c>
      <c r="N10" s="471">
        <f t="shared" si="8"/>
        <v>0</v>
      </c>
      <c r="O10" s="472" t="e">
        <f t="shared" si="1"/>
        <v>#DIV/0!</v>
      </c>
      <c r="P10" s="471">
        <f>P8+P9</f>
        <v>0</v>
      </c>
      <c r="Q10" s="472" t="e">
        <f t="shared" si="2"/>
        <v>#DIV/0!</v>
      </c>
      <c r="R10" s="471">
        <f>R8+R9</f>
        <v>0</v>
      </c>
      <c r="S10" s="472" t="e">
        <f t="shared" si="3"/>
        <v>#DIV/0!</v>
      </c>
      <c r="T10" s="471">
        <f>T8+T9</f>
        <v>0</v>
      </c>
      <c r="U10" s="473" t="e">
        <f t="shared" si="9"/>
        <v>#DIV/0!</v>
      </c>
      <c r="V10" s="472" t="e">
        <f t="shared" si="4"/>
        <v>#DIV/0!</v>
      </c>
      <c r="W10" s="471">
        <f>W8+W9</f>
        <v>0</v>
      </c>
      <c r="X10" s="482" t="e">
        <f t="shared" si="5"/>
        <v>#DIV/0!</v>
      </c>
    </row>
    <row r="11" spans="1:24" ht="25.05" customHeight="1">
      <c r="A11" s="447" t="s">
        <v>95</v>
      </c>
      <c r="B11" s="448" t="s">
        <v>64</v>
      </c>
      <c r="C11" s="449">
        <f>C5</f>
        <v>0</v>
      </c>
      <c r="D11" s="450">
        <f>'03_R5対象者数'!$F$4</f>
        <v>0.52200000000000002</v>
      </c>
      <c r="E11" s="449">
        <f t="shared" si="6"/>
        <v>0</v>
      </c>
      <c r="F11" s="449">
        <f>F5+F8</f>
        <v>0</v>
      </c>
      <c r="G11" s="449">
        <f>G5+G8</f>
        <v>0</v>
      </c>
      <c r="H11" s="449">
        <f>H5+H8</f>
        <v>0</v>
      </c>
      <c r="I11" s="449">
        <f t="shared" si="7"/>
        <v>0</v>
      </c>
      <c r="J11" s="450" t="e">
        <f t="shared" si="10"/>
        <v>#DIV/0!</v>
      </c>
      <c r="K11" s="451">
        <f>K5+K8</f>
        <v>0</v>
      </c>
      <c r="L11" s="452">
        <f>L5+L8</f>
        <v>0</v>
      </c>
      <c r="M11" s="453" t="e">
        <f t="shared" si="0"/>
        <v>#DIV/0!</v>
      </c>
      <c r="N11" s="452">
        <f t="shared" si="8"/>
        <v>0</v>
      </c>
      <c r="O11" s="453" t="e">
        <f t="shared" si="1"/>
        <v>#DIV/0!</v>
      </c>
      <c r="P11" s="452">
        <f>P5+P8</f>
        <v>0</v>
      </c>
      <c r="Q11" s="453" t="e">
        <f t="shared" si="2"/>
        <v>#DIV/0!</v>
      </c>
      <c r="R11" s="452">
        <f>R5+R8</f>
        <v>0</v>
      </c>
      <c r="S11" s="453" t="e">
        <f t="shared" si="3"/>
        <v>#DIV/0!</v>
      </c>
      <c r="T11" s="452">
        <f>T5+T8</f>
        <v>0</v>
      </c>
      <c r="U11" s="454" t="e">
        <f t="shared" si="9"/>
        <v>#DIV/0!</v>
      </c>
      <c r="V11" s="453" t="e">
        <f t="shared" si="4"/>
        <v>#DIV/0!</v>
      </c>
      <c r="W11" s="452">
        <f>W5+W8</f>
        <v>0</v>
      </c>
      <c r="X11" s="455" t="e">
        <f t="shared" si="5"/>
        <v>#DIV/0!</v>
      </c>
    </row>
    <row r="12" spans="1:24" ht="25.05" customHeight="1">
      <c r="A12" s="456" t="s">
        <v>95</v>
      </c>
      <c r="B12" s="429" t="s">
        <v>65</v>
      </c>
      <c r="C12" s="430">
        <f>C6</f>
        <v>0</v>
      </c>
      <c r="D12" s="431">
        <f>'03_R5対象者数'!$F$4</f>
        <v>0.52200000000000002</v>
      </c>
      <c r="E12" s="430">
        <f t="shared" si="6"/>
        <v>0</v>
      </c>
      <c r="F12" s="430">
        <f>F6+F9</f>
        <v>0</v>
      </c>
      <c r="G12" s="430">
        <f t="shared" ref="G12:G13" si="11">G6+G9</f>
        <v>0</v>
      </c>
      <c r="H12" s="430">
        <f>H6+H9</f>
        <v>0</v>
      </c>
      <c r="I12" s="430">
        <f t="shared" si="7"/>
        <v>0</v>
      </c>
      <c r="J12" s="431" t="e">
        <f t="shared" si="10"/>
        <v>#DIV/0!</v>
      </c>
      <c r="K12" s="436">
        <f>K6+K9</f>
        <v>0</v>
      </c>
      <c r="L12" s="437">
        <f>L6+L9</f>
        <v>0</v>
      </c>
      <c r="M12" s="438" t="e">
        <f t="shared" si="0"/>
        <v>#DIV/0!</v>
      </c>
      <c r="N12" s="437">
        <f t="shared" si="8"/>
        <v>0</v>
      </c>
      <c r="O12" s="438" t="e">
        <f t="shared" si="1"/>
        <v>#DIV/0!</v>
      </c>
      <c r="P12" s="437">
        <f>P6+P9</f>
        <v>0</v>
      </c>
      <c r="Q12" s="438" t="e">
        <f t="shared" si="2"/>
        <v>#DIV/0!</v>
      </c>
      <c r="R12" s="437">
        <f>R6+R9</f>
        <v>0</v>
      </c>
      <c r="S12" s="438" t="e">
        <f t="shared" si="3"/>
        <v>#DIV/0!</v>
      </c>
      <c r="T12" s="437">
        <f>T6+T9</f>
        <v>0</v>
      </c>
      <c r="U12" s="439" t="e">
        <f t="shared" si="9"/>
        <v>#DIV/0!</v>
      </c>
      <c r="V12" s="438" t="e">
        <f t="shared" si="4"/>
        <v>#DIV/0!</v>
      </c>
      <c r="W12" s="437">
        <f>W6+W9</f>
        <v>0</v>
      </c>
      <c r="X12" s="457" t="e">
        <f t="shared" si="5"/>
        <v>#DIV/0!</v>
      </c>
    </row>
    <row r="13" spans="1:24" ht="25.05" customHeight="1" thickBot="1">
      <c r="A13" s="458" t="s">
        <v>95</v>
      </c>
      <c r="B13" s="459" t="s">
        <v>95</v>
      </c>
      <c r="C13" s="460">
        <f>C11+C12</f>
        <v>0</v>
      </c>
      <c r="D13" s="461">
        <f>'03_R5対象者数'!$F$4</f>
        <v>0.52200000000000002</v>
      </c>
      <c r="E13" s="460">
        <f t="shared" si="6"/>
        <v>0</v>
      </c>
      <c r="F13" s="460">
        <f>F11+F12</f>
        <v>0</v>
      </c>
      <c r="G13" s="460">
        <f t="shared" si="11"/>
        <v>0</v>
      </c>
      <c r="H13" s="460">
        <f>H7+H10</f>
        <v>0</v>
      </c>
      <c r="I13" s="460">
        <f t="shared" si="7"/>
        <v>0</v>
      </c>
      <c r="J13" s="461" t="e">
        <f t="shared" si="10"/>
        <v>#DIV/0!</v>
      </c>
      <c r="K13" s="462">
        <f>K7+K10</f>
        <v>0</v>
      </c>
      <c r="L13" s="463">
        <f>L11+L12</f>
        <v>0</v>
      </c>
      <c r="M13" s="464" t="e">
        <f t="shared" si="0"/>
        <v>#DIV/0!</v>
      </c>
      <c r="N13" s="463">
        <f t="shared" si="8"/>
        <v>0</v>
      </c>
      <c r="O13" s="464" t="e">
        <f t="shared" si="1"/>
        <v>#DIV/0!</v>
      </c>
      <c r="P13" s="463">
        <f>P11+P12</f>
        <v>0</v>
      </c>
      <c r="Q13" s="464" t="e">
        <f t="shared" si="2"/>
        <v>#DIV/0!</v>
      </c>
      <c r="R13" s="463">
        <f>R11+R12</f>
        <v>0</v>
      </c>
      <c r="S13" s="464" t="e">
        <f t="shared" si="3"/>
        <v>#DIV/0!</v>
      </c>
      <c r="T13" s="463">
        <f>T11+T12</f>
        <v>0</v>
      </c>
      <c r="U13" s="465" t="e">
        <f t="shared" si="9"/>
        <v>#DIV/0!</v>
      </c>
      <c r="V13" s="464" t="e">
        <f t="shared" si="4"/>
        <v>#DIV/0!</v>
      </c>
      <c r="W13" s="463">
        <f>W11+W12</f>
        <v>0</v>
      </c>
      <c r="X13" s="466" t="e">
        <f t="shared" si="5"/>
        <v>#DIV/0!</v>
      </c>
    </row>
    <row r="14" spans="1:24" ht="25.05" customHeight="1">
      <c r="A14"/>
      <c r="B14"/>
      <c r="C14" s="423"/>
      <c r="D14" s="424"/>
      <c r="E14" s="423"/>
      <c r="F14" s="423"/>
      <c r="G14" s="423"/>
      <c r="H14" s="423"/>
      <c r="I14" s="423"/>
      <c r="J14" s="424"/>
      <c r="K14" s="425"/>
      <c r="L14"/>
      <c r="M14" s="424"/>
      <c r="N14"/>
      <c r="O14" s="424"/>
      <c r="P14"/>
      <c r="Q14" s="424"/>
      <c r="R14"/>
      <c r="S14" s="424"/>
      <c r="T14"/>
      <c r="U14" s="426"/>
      <c r="V14" s="424"/>
      <c r="W14"/>
      <c r="X14" s="424"/>
    </row>
    <row r="15" spans="1:24" ht="25.05" customHeight="1">
      <c r="A15"/>
      <c r="B15"/>
      <c r="C15" s="423"/>
      <c r="D15" s="424"/>
      <c r="E15" s="423"/>
      <c r="F15" s="423"/>
      <c r="G15" s="423"/>
      <c r="H15" s="423"/>
      <c r="I15" s="423"/>
      <c r="J15" s="424"/>
      <c r="K15" s="425"/>
      <c r="L15"/>
      <c r="M15" s="424"/>
      <c r="N15"/>
      <c r="O15" s="424"/>
      <c r="P15"/>
      <c r="Q15" s="424"/>
      <c r="R15"/>
      <c r="S15" s="424"/>
      <c r="T15"/>
      <c r="U15" s="426"/>
      <c r="V15" s="424"/>
      <c r="W15"/>
      <c r="X15" s="424"/>
    </row>
    <row r="16" spans="1:24" ht="25.05" customHeight="1" thickBot="1">
      <c r="A16"/>
      <c r="B16"/>
      <c r="C16" s="423"/>
      <c r="D16" s="424"/>
      <c r="E16" s="423"/>
      <c r="F16" s="423"/>
      <c r="G16" s="423"/>
      <c r="H16" s="423"/>
      <c r="I16" s="423"/>
      <c r="J16" s="424"/>
      <c r="K16" s="425"/>
      <c r="L16"/>
      <c r="M16" s="424"/>
      <c r="N16"/>
      <c r="O16" s="424"/>
      <c r="P16"/>
      <c r="Q16" s="424"/>
      <c r="R16"/>
      <c r="S16" s="424"/>
      <c r="T16"/>
      <c r="U16" s="426"/>
      <c r="V16" s="424"/>
      <c r="W16"/>
      <c r="X16" s="424"/>
    </row>
    <row r="17" spans="1:24" ht="25.05" customHeight="1" thickBot="1">
      <c r="A17"/>
      <c r="B17"/>
      <c r="C17" s="423"/>
      <c r="D17" s="424"/>
      <c r="E17" s="423"/>
      <c r="F17" s="423"/>
      <c r="G17" s="423"/>
      <c r="H17" s="423"/>
      <c r="I17" s="423"/>
      <c r="J17" s="424"/>
      <c r="K17" s="635" t="s">
        <v>126</v>
      </c>
      <c r="L17" s="636"/>
      <c r="M17" s="636"/>
      <c r="N17" s="636"/>
      <c r="O17" s="636"/>
      <c r="P17" s="636"/>
      <c r="Q17" s="636"/>
      <c r="R17" s="636"/>
      <c r="S17" s="636"/>
      <c r="T17" s="636"/>
      <c r="U17" s="636"/>
      <c r="V17" s="636"/>
      <c r="W17" s="636"/>
      <c r="X17" s="637"/>
    </row>
    <row r="18" spans="1:24" s="422" customFormat="1" ht="49.95" customHeight="1" thickBot="1">
      <c r="A18" s="474" t="s">
        <v>158</v>
      </c>
      <c r="B18" s="475" t="s">
        <v>159</v>
      </c>
      <c r="C18" s="476" t="s">
        <v>81</v>
      </c>
      <c r="D18" s="476" t="s">
        <v>82</v>
      </c>
      <c r="E18" s="476" t="s">
        <v>83</v>
      </c>
      <c r="F18" s="476" t="str">
        <f>F4</f>
        <v>令和５年度
受診者数</v>
      </c>
      <c r="G18" s="476" t="s">
        <v>84</v>
      </c>
      <c r="H18" s="476" t="str">
        <f>H4</f>
        <v>令和４年度
受診者数</v>
      </c>
      <c r="I18" s="476" t="s">
        <v>160</v>
      </c>
      <c r="J18" s="476" t="s">
        <v>70</v>
      </c>
      <c r="K18" s="502" t="s">
        <v>179</v>
      </c>
      <c r="L18" s="502" t="s">
        <v>85</v>
      </c>
      <c r="M18" s="502" t="s">
        <v>71</v>
      </c>
      <c r="N18" s="502" t="s">
        <v>86</v>
      </c>
      <c r="O18" s="502" t="s">
        <v>87</v>
      </c>
      <c r="P18" s="502" t="s">
        <v>88</v>
      </c>
      <c r="Q18" s="502" t="s">
        <v>89</v>
      </c>
      <c r="R18" s="502" t="s">
        <v>90</v>
      </c>
      <c r="S18" s="502" t="s">
        <v>91</v>
      </c>
      <c r="T18" s="502" t="s">
        <v>92</v>
      </c>
      <c r="U18" s="502" t="s">
        <v>93</v>
      </c>
      <c r="V18" s="502" t="s">
        <v>94</v>
      </c>
      <c r="W18" s="502" t="s">
        <v>102</v>
      </c>
      <c r="X18" s="503" t="s">
        <v>157</v>
      </c>
    </row>
    <row r="19" spans="1:24" ht="25.05" customHeight="1">
      <c r="A19" s="447" t="s">
        <v>48</v>
      </c>
      <c r="B19" s="448" t="s">
        <v>64</v>
      </c>
      <c r="C19" s="449">
        <f>'04_R5受診者数'!D74</f>
        <v>0</v>
      </c>
      <c r="D19" s="450">
        <f>'03_R5対象者数'!$F$4</f>
        <v>0.52200000000000002</v>
      </c>
      <c r="E19" s="449">
        <f>C19*D19</f>
        <v>0</v>
      </c>
      <c r="F19" s="449">
        <f>'04_R5受診者数'!P74</f>
        <v>0</v>
      </c>
      <c r="G19" s="449">
        <f>'04_R5受診者数'!T72</f>
        <v>0</v>
      </c>
      <c r="H19" s="449">
        <f>'04_R5受診者数'!AI74</f>
        <v>0</v>
      </c>
      <c r="I19" s="449">
        <f>F19+H19-G19</f>
        <v>0</v>
      </c>
      <c r="J19" s="450" t="e">
        <f>I19/E19</f>
        <v>#DIV/0!</v>
      </c>
      <c r="K19" s="487">
        <f>'06_胃内視鏡検査'!F81</f>
        <v>0</v>
      </c>
      <c r="L19" s="488">
        <f>'06_胃内視鏡検査'!$G$81</f>
        <v>0</v>
      </c>
      <c r="M19" s="489" t="e">
        <f>L19/K19</f>
        <v>#DIV/0!</v>
      </c>
      <c r="N19" s="488">
        <f t="shared" ref="N19:N27" si="12">L19-P19-R19</f>
        <v>0</v>
      </c>
      <c r="O19" s="489" t="e">
        <f t="shared" ref="O19:O27" si="13">N19/L19</f>
        <v>#DIV/0!</v>
      </c>
      <c r="P19" s="488">
        <f>'06_胃内視鏡検査'!Q81</f>
        <v>0</v>
      </c>
      <c r="Q19" s="489" t="e">
        <f t="shared" ref="Q19:Q27" si="14">P19/L19</f>
        <v>#DIV/0!</v>
      </c>
      <c r="R19" s="488">
        <f>'06_胃内視鏡検査'!$R$81</f>
        <v>0</v>
      </c>
      <c r="S19" s="489" t="e">
        <f t="shared" ref="S19:S27" si="15">R19/L19</f>
        <v>#DIV/0!</v>
      </c>
      <c r="T19" s="488">
        <f>'06_胃内視鏡検査'!L81</f>
        <v>0</v>
      </c>
      <c r="U19" s="490" t="e">
        <f>T19/K19</f>
        <v>#DIV/0!</v>
      </c>
      <c r="V19" s="489" t="e">
        <f>T19/L19</f>
        <v>#DIV/0!</v>
      </c>
      <c r="W19" s="488">
        <f>'06_胃内視鏡検査'!M81</f>
        <v>0</v>
      </c>
      <c r="X19" s="491" t="e">
        <f>W19/T19</f>
        <v>#DIV/0!</v>
      </c>
    </row>
    <row r="20" spans="1:24" ht="25.05" customHeight="1">
      <c r="A20" s="456" t="s">
        <v>48</v>
      </c>
      <c r="B20" s="429" t="s">
        <v>65</v>
      </c>
      <c r="C20" s="430">
        <f>'04_R5受診者数'!F74</f>
        <v>0</v>
      </c>
      <c r="D20" s="431">
        <f>'03_R5対象者数'!$F$4</f>
        <v>0.52200000000000002</v>
      </c>
      <c r="E20" s="430">
        <f t="shared" ref="E20:E27" si="16">C20*D20</f>
        <v>0</v>
      </c>
      <c r="F20" s="430">
        <f>'04_R5受診者数'!Q74</f>
        <v>0</v>
      </c>
      <c r="G20" s="430">
        <f>'04_R5受診者数'!U72</f>
        <v>0</v>
      </c>
      <c r="H20" s="430">
        <f>'04_R5受診者数'!AJ74</f>
        <v>0</v>
      </c>
      <c r="I20" s="430">
        <f t="shared" ref="I20:I27" si="17">F20+H20-G20</f>
        <v>0</v>
      </c>
      <c r="J20" s="431" t="e">
        <f>I20/E20</f>
        <v>#DIV/0!</v>
      </c>
      <c r="K20" s="432">
        <f>'06_胃内視鏡検査'!AC81</f>
        <v>0</v>
      </c>
      <c r="L20" s="433">
        <f>'06_胃内視鏡検査'!$AD$81</f>
        <v>0</v>
      </c>
      <c r="M20" s="434" t="e">
        <f t="shared" ref="M20:M27" si="18">L20/K20</f>
        <v>#DIV/0!</v>
      </c>
      <c r="N20" s="433">
        <f t="shared" si="12"/>
        <v>0</v>
      </c>
      <c r="O20" s="434" t="e">
        <f t="shared" si="13"/>
        <v>#DIV/0!</v>
      </c>
      <c r="P20" s="433">
        <f>'06_胃内視鏡検査'!AN81</f>
        <v>0</v>
      </c>
      <c r="Q20" s="434" t="e">
        <f t="shared" si="14"/>
        <v>#DIV/0!</v>
      </c>
      <c r="R20" s="433">
        <f>'06_胃内視鏡検査'!AO81</f>
        <v>0</v>
      </c>
      <c r="S20" s="434" t="e">
        <f t="shared" si="15"/>
        <v>#DIV/0!</v>
      </c>
      <c r="T20" s="433">
        <f>'06_胃内視鏡検査'!AI81</f>
        <v>0</v>
      </c>
      <c r="U20" s="435" t="e">
        <f t="shared" ref="U20:U24" si="19">T20/K20</f>
        <v>#DIV/0!</v>
      </c>
      <c r="V20" s="434" t="e">
        <f t="shared" ref="V20:V27" si="20">T20/L20</f>
        <v>#DIV/0!</v>
      </c>
      <c r="W20" s="433">
        <f>'06_胃内視鏡検査'!AJ81</f>
        <v>0</v>
      </c>
      <c r="X20" s="492" t="e">
        <f t="shared" ref="X20:X27" si="21">W20/T20</f>
        <v>#DIV/0!</v>
      </c>
    </row>
    <row r="21" spans="1:24" ht="25.05" customHeight="1" thickBot="1">
      <c r="A21" s="458" t="s">
        <v>48</v>
      </c>
      <c r="B21" s="459" t="s">
        <v>95</v>
      </c>
      <c r="C21" s="460">
        <f>C19+C20</f>
        <v>0</v>
      </c>
      <c r="D21" s="461">
        <f>'03_R5対象者数'!$F$4</f>
        <v>0.52200000000000002</v>
      </c>
      <c r="E21" s="460">
        <f t="shared" si="16"/>
        <v>0</v>
      </c>
      <c r="F21" s="460">
        <f>F19+F20</f>
        <v>0</v>
      </c>
      <c r="G21" s="460">
        <f>G19+G20</f>
        <v>0</v>
      </c>
      <c r="H21" s="460">
        <f>H19+H20</f>
        <v>0</v>
      </c>
      <c r="I21" s="460">
        <f t="shared" si="17"/>
        <v>0</v>
      </c>
      <c r="J21" s="461" t="e">
        <f t="shared" ref="J21:J27" si="22">I21/E21</f>
        <v>#DIV/0!</v>
      </c>
      <c r="K21" s="493">
        <f>K19+K20</f>
        <v>0</v>
      </c>
      <c r="L21" s="494">
        <f>L19+L20</f>
        <v>0</v>
      </c>
      <c r="M21" s="495" t="e">
        <f t="shared" si="18"/>
        <v>#DIV/0!</v>
      </c>
      <c r="N21" s="494">
        <f t="shared" si="12"/>
        <v>0</v>
      </c>
      <c r="O21" s="495" t="e">
        <f t="shared" si="13"/>
        <v>#DIV/0!</v>
      </c>
      <c r="P21" s="494">
        <f>P19+P20</f>
        <v>0</v>
      </c>
      <c r="Q21" s="495" t="e">
        <f t="shared" si="14"/>
        <v>#DIV/0!</v>
      </c>
      <c r="R21" s="494">
        <f>R19+R20</f>
        <v>0</v>
      </c>
      <c r="S21" s="495" t="e">
        <f t="shared" si="15"/>
        <v>#DIV/0!</v>
      </c>
      <c r="T21" s="494">
        <f>T19+T20</f>
        <v>0</v>
      </c>
      <c r="U21" s="496" t="e">
        <f t="shared" si="19"/>
        <v>#DIV/0!</v>
      </c>
      <c r="V21" s="495" t="e">
        <f t="shared" si="20"/>
        <v>#DIV/0!</v>
      </c>
      <c r="W21" s="494">
        <f>W19+W20</f>
        <v>0</v>
      </c>
      <c r="X21" s="497" t="e">
        <f t="shared" si="21"/>
        <v>#DIV/0!</v>
      </c>
    </row>
    <row r="22" spans="1:24" ht="25.05" customHeight="1">
      <c r="A22" s="479" t="s">
        <v>49</v>
      </c>
      <c r="B22" s="440" t="s">
        <v>64</v>
      </c>
      <c r="C22" s="441">
        <f>C19</f>
        <v>0</v>
      </c>
      <c r="D22" s="442">
        <f>'03_R5対象者数'!$F$4</f>
        <v>0.52200000000000002</v>
      </c>
      <c r="E22" s="441">
        <f t="shared" si="16"/>
        <v>0</v>
      </c>
      <c r="F22" s="441">
        <f>'04_R5受診者数'!R74</f>
        <v>0</v>
      </c>
      <c r="G22" s="441">
        <f>'04_R5受診者数'!V72</f>
        <v>0</v>
      </c>
      <c r="H22" s="441">
        <f>'04_R5受診者数'!AK74</f>
        <v>0</v>
      </c>
      <c r="I22" s="441">
        <f t="shared" si="17"/>
        <v>0</v>
      </c>
      <c r="J22" s="442" t="e">
        <f t="shared" si="22"/>
        <v>#DIV/0!</v>
      </c>
      <c r="K22" s="483">
        <f>'06_胃内視鏡検査'!AZ81</f>
        <v>0</v>
      </c>
      <c r="L22" s="484">
        <f>'06_胃内視鏡検査'!$BA$81</f>
        <v>0</v>
      </c>
      <c r="M22" s="485" t="e">
        <f t="shared" si="18"/>
        <v>#DIV/0!</v>
      </c>
      <c r="N22" s="484">
        <f t="shared" si="12"/>
        <v>0</v>
      </c>
      <c r="O22" s="485" t="e">
        <f t="shared" si="13"/>
        <v>#DIV/0!</v>
      </c>
      <c r="P22" s="484">
        <f>'06_胃内視鏡検査'!BK81</f>
        <v>0</v>
      </c>
      <c r="Q22" s="485" t="e">
        <f t="shared" si="14"/>
        <v>#DIV/0!</v>
      </c>
      <c r="R22" s="484">
        <f>'06_胃内視鏡検査'!BL81</f>
        <v>0</v>
      </c>
      <c r="S22" s="485" t="e">
        <f t="shared" si="15"/>
        <v>#DIV/0!</v>
      </c>
      <c r="T22" s="484">
        <f>'06_胃内視鏡検査'!BF81</f>
        <v>0</v>
      </c>
      <c r="U22" s="486" t="e">
        <f>T22/K22</f>
        <v>#DIV/0!</v>
      </c>
      <c r="V22" s="485" t="e">
        <f>T22/L22</f>
        <v>#DIV/0!</v>
      </c>
      <c r="W22" s="484">
        <f>'06_胃内視鏡検査'!BG81</f>
        <v>0</v>
      </c>
      <c r="X22" s="504" t="e">
        <f t="shared" si="21"/>
        <v>#DIV/0!</v>
      </c>
    </row>
    <row r="23" spans="1:24" ht="25.05" customHeight="1">
      <c r="A23" s="456" t="s">
        <v>49</v>
      </c>
      <c r="B23" s="429" t="s">
        <v>65</v>
      </c>
      <c r="C23" s="430">
        <f>C20</f>
        <v>0</v>
      </c>
      <c r="D23" s="431">
        <f>'03_R5対象者数'!$F$4</f>
        <v>0.52200000000000002</v>
      </c>
      <c r="E23" s="430">
        <f t="shared" si="16"/>
        <v>0</v>
      </c>
      <c r="F23" s="430">
        <f>'04_R5受診者数'!S74</f>
        <v>0</v>
      </c>
      <c r="G23" s="430">
        <f>'04_R5受診者数'!W72</f>
        <v>0</v>
      </c>
      <c r="H23" s="430">
        <f>'04_R5受診者数'!AL74</f>
        <v>0</v>
      </c>
      <c r="I23" s="430">
        <f t="shared" si="17"/>
        <v>0</v>
      </c>
      <c r="J23" s="431" t="e">
        <f t="shared" si="22"/>
        <v>#DIV/0!</v>
      </c>
      <c r="K23" s="432">
        <f>'06_胃内視鏡検査'!BW81</f>
        <v>0</v>
      </c>
      <c r="L23" s="433">
        <f>'06_胃内視鏡検査'!$BX$81</f>
        <v>0</v>
      </c>
      <c r="M23" s="434" t="e">
        <f t="shared" si="18"/>
        <v>#DIV/0!</v>
      </c>
      <c r="N23" s="433">
        <f t="shared" si="12"/>
        <v>0</v>
      </c>
      <c r="O23" s="434" t="e">
        <f t="shared" si="13"/>
        <v>#DIV/0!</v>
      </c>
      <c r="P23" s="433">
        <f>'06_胃内視鏡検査'!CH81</f>
        <v>0</v>
      </c>
      <c r="Q23" s="434" t="e">
        <f t="shared" si="14"/>
        <v>#DIV/0!</v>
      </c>
      <c r="R23" s="433">
        <f>'06_胃内視鏡検査'!CI81</f>
        <v>0</v>
      </c>
      <c r="S23" s="434" t="e">
        <f t="shared" si="15"/>
        <v>#DIV/0!</v>
      </c>
      <c r="T23" s="433">
        <f>'06_胃内視鏡検査'!CC81</f>
        <v>0</v>
      </c>
      <c r="U23" s="435" t="e">
        <f t="shared" si="19"/>
        <v>#DIV/0!</v>
      </c>
      <c r="V23" s="434" t="e">
        <f t="shared" si="20"/>
        <v>#DIV/0!</v>
      </c>
      <c r="W23" s="433">
        <f>'06_胃内視鏡検査'!CD81</f>
        <v>0</v>
      </c>
      <c r="X23" s="492" t="e">
        <f t="shared" si="21"/>
        <v>#DIV/0!</v>
      </c>
    </row>
    <row r="24" spans="1:24" ht="25.05" customHeight="1" thickBot="1">
      <c r="A24" s="481" t="s">
        <v>49</v>
      </c>
      <c r="B24" s="467" t="s">
        <v>95</v>
      </c>
      <c r="C24" s="468">
        <f>C22+C23</f>
        <v>0</v>
      </c>
      <c r="D24" s="469">
        <f>'03_R5対象者数'!$F$4</f>
        <v>0.52200000000000002</v>
      </c>
      <c r="E24" s="468">
        <f t="shared" si="16"/>
        <v>0</v>
      </c>
      <c r="F24" s="468">
        <f>F22+F23</f>
        <v>0</v>
      </c>
      <c r="G24" s="468">
        <f>G22+G23</f>
        <v>0</v>
      </c>
      <c r="H24" s="468">
        <f>H22+H23</f>
        <v>0</v>
      </c>
      <c r="I24" s="468">
        <f t="shared" si="17"/>
        <v>0</v>
      </c>
      <c r="J24" s="469" t="e">
        <f t="shared" si="22"/>
        <v>#DIV/0!</v>
      </c>
      <c r="K24" s="498">
        <f>K22+K23</f>
        <v>0</v>
      </c>
      <c r="L24" s="499">
        <f>L22+L23</f>
        <v>0</v>
      </c>
      <c r="M24" s="500" t="e">
        <f t="shared" si="18"/>
        <v>#DIV/0!</v>
      </c>
      <c r="N24" s="499">
        <f t="shared" si="12"/>
        <v>0</v>
      </c>
      <c r="O24" s="500" t="e">
        <f t="shared" si="13"/>
        <v>#DIV/0!</v>
      </c>
      <c r="P24" s="499">
        <f>P22+P23</f>
        <v>0</v>
      </c>
      <c r="Q24" s="500" t="e">
        <f t="shared" si="14"/>
        <v>#DIV/0!</v>
      </c>
      <c r="R24" s="499">
        <f>R22+R23</f>
        <v>0</v>
      </c>
      <c r="S24" s="500" t="e">
        <f t="shared" si="15"/>
        <v>#DIV/0!</v>
      </c>
      <c r="T24" s="499">
        <f>T22+T23</f>
        <v>0</v>
      </c>
      <c r="U24" s="501" t="e">
        <f t="shared" si="19"/>
        <v>#DIV/0!</v>
      </c>
      <c r="V24" s="500" t="e">
        <f t="shared" si="20"/>
        <v>#DIV/0!</v>
      </c>
      <c r="W24" s="499">
        <f>W22+W23</f>
        <v>0</v>
      </c>
      <c r="X24" s="505" t="e">
        <f t="shared" si="21"/>
        <v>#DIV/0!</v>
      </c>
    </row>
    <row r="25" spans="1:24" ht="25.05" customHeight="1">
      <c r="A25" s="447" t="s">
        <v>95</v>
      </c>
      <c r="B25" s="448" t="s">
        <v>64</v>
      </c>
      <c r="C25" s="449">
        <f>C19</f>
        <v>0</v>
      </c>
      <c r="D25" s="450">
        <f>'03_R5対象者数'!$F$4</f>
        <v>0.52200000000000002</v>
      </c>
      <c r="E25" s="449">
        <f t="shared" si="16"/>
        <v>0</v>
      </c>
      <c r="F25" s="449">
        <f>F19+F22</f>
        <v>0</v>
      </c>
      <c r="G25" s="449">
        <f>G19+G22</f>
        <v>0</v>
      </c>
      <c r="H25" s="449">
        <f>H19+H22</f>
        <v>0</v>
      </c>
      <c r="I25" s="449">
        <f t="shared" si="17"/>
        <v>0</v>
      </c>
      <c r="J25" s="450" t="e">
        <f t="shared" si="22"/>
        <v>#DIV/0!</v>
      </c>
      <c r="K25" s="487">
        <f>K19+K22</f>
        <v>0</v>
      </c>
      <c r="L25" s="488">
        <f>L19+L22</f>
        <v>0</v>
      </c>
      <c r="M25" s="489" t="e">
        <f t="shared" si="18"/>
        <v>#DIV/0!</v>
      </c>
      <c r="N25" s="488">
        <f t="shared" si="12"/>
        <v>0</v>
      </c>
      <c r="O25" s="489" t="e">
        <f t="shared" si="13"/>
        <v>#DIV/0!</v>
      </c>
      <c r="P25" s="488">
        <f>P19+P22</f>
        <v>0</v>
      </c>
      <c r="Q25" s="489" t="e">
        <f t="shared" si="14"/>
        <v>#DIV/0!</v>
      </c>
      <c r="R25" s="488">
        <f>R19+R22</f>
        <v>0</v>
      </c>
      <c r="S25" s="489" t="e">
        <f t="shared" si="15"/>
        <v>#DIV/0!</v>
      </c>
      <c r="T25" s="488">
        <f>T19+T22</f>
        <v>0</v>
      </c>
      <c r="U25" s="490" t="e">
        <f>T25/K25</f>
        <v>#DIV/0!</v>
      </c>
      <c r="V25" s="489" t="e">
        <f t="shared" si="20"/>
        <v>#DIV/0!</v>
      </c>
      <c r="W25" s="488">
        <f>W19+W22</f>
        <v>0</v>
      </c>
      <c r="X25" s="491" t="e">
        <f t="shared" si="21"/>
        <v>#DIV/0!</v>
      </c>
    </row>
    <row r="26" spans="1:24" ht="25.05" customHeight="1">
      <c r="A26" s="456" t="s">
        <v>95</v>
      </c>
      <c r="B26" s="429" t="s">
        <v>65</v>
      </c>
      <c r="C26" s="430">
        <f>C20</f>
        <v>0</v>
      </c>
      <c r="D26" s="431">
        <f>'03_R5対象者数'!$F$4</f>
        <v>0.52200000000000002</v>
      </c>
      <c r="E26" s="430">
        <f t="shared" si="16"/>
        <v>0</v>
      </c>
      <c r="F26" s="430">
        <f>F20+F23</f>
        <v>0</v>
      </c>
      <c r="G26" s="430">
        <f t="shared" ref="G26:G27" si="23">G20+G23</f>
        <v>0</v>
      </c>
      <c r="H26" s="430">
        <f>H20+H23</f>
        <v>0</v>
      </c>
      <c r="I26" s="430">
        <f t="shared" si="17"/>
        <v>0</v>
      </c>
      <c r="J26" s="431" t="e">
        <f t="shared" si="22"/>
        <v>#DIV/0!</v>
      </c>
      <c r="K26" s="432">
        <f>K20+K23</f>
        <v>0</v>
      </c>
      <c r="L26" s="433">
        <f>L20+L23</f>
        <v>0</v>
      </c>
      <c r="M26" s="434" t="e">
        <f t="shared" si="18"/>
        <v>#DIV/0!</v>
      </c>
      <c r="N26" s="433">
        <f t="shared" si="12"/>
        <v>0</v>
      </c>
      <c r="O26" s="434" t="e">
        <f t="shared" si="13"/>
        <v>#DIV/0!</v>
      </c>
      <c r="P26" s="433">
        <f>P20+P23</f>
        <v>0</v>
      </c>
      <c r="Q26" s="434" t="e">
        <f t="shared" si="14"/>
        <v>#DIV/0!</v>
      </c>
      <c r="R26" s="433">
        <f>R20+R23</f>
        <v>0</v>
      </c>
      <c r="S26" s="434" t="e">
        <f t="shared" si="15"/>
        <v>#DIV/0!</v>
      </c>
      <c r="T26" s="433">
        <f>T20+T23</f>
        <v>0</v>
      </c>
      <c r="U26" s="435" t="e">
        <f>T26/K26</f>
        <v>#DIV/0!</v>
      </c>
      <c r="V26" s="434" t="e">
        <f t="shared" si="20"/>
        <v>#DIV/0!</v>
      </c>
      <c r="W26" s="433">
        <f>W20+W23</f>
        <v>0</v>
      </c>
      <c r="X26" s="492" t="e">
        <f t="shared" si="21"/>
        <v>#DIV/0!</v>
      </c>
    </row>
    <row r="27" spans="1:24" ht="25.05" customHeight="1" thickBot="1">
      <c r="A27" s="458" t="s">
        <v>95</v>
      </c>
      <c r="B27" s="459" t="s">
        <v>95</v>
      </c>
      <c r="C27" s="460">
        <f>C25+C26</f>
        <v>0</v>
      </c>
      <c r="D27" s="461">
        <f>'03_R5対象者数'!$F$4</f>
        <v>0.52200000000000002</v>
      </c>
      <c r="E27" s="460">
        <f t="shared" si="16"/>
        <v>0</v>
      </c>
      <c r="F27" s="460">
        <f>F25+F26</f>
        <v>0</v>
      </c>
      <c r="G27" s="460">
        <f t="shared" si="23"/>
        <v>0</v>
      </c>
      <c r="H27" s="460">
        <f>H21+H24</f>
        <v>0</v>
      </c>
      <c r="I27" s="460">
        <f t="shared" si="17"/>
        <v>0</v>
      </c>
      <c r="J27" s="461" t="e">
        <f t="shared" si="22"/>
        <v>#DIV/0!</v>
      </c>
      <c r="K27" s="493">
        <f>K25+K26</f>
        <v>0</v>
      </c>
      <c r="L27" s="494">
        <f>L25+L26</f>
        <v>0</v>
      </c>
      <c r="M27" s="495" t="e">
        <f t="shared" si="18"/>
        <v>#DIV/0!</v>
      </c>
      <c r="N27" s="494">
        <f t="shared" si="12"/>
        <v>0</v>
      </c>
      <c r="O27" s="495" t="e">
        <f t="shared" si="13"/>
        <v>#DIV/0!</v>
      </c>
      <c r="P27" s="494">
        <f>P21+P24</f>
        <v>0</v>
      </c>
      <c r="Q27" s="495" t="e">
        <f t="shared" si="14"/>
        <v>#DIV/0!</v>
      </c>
      <c r="R27" s="494">
        <f>R21+R24</f>
        <v>0</v>
      </c>
      <c r="S27" s="495" t="e">
        <f t="shared" si="15"/>
        <v>#DIV/0!</v>
      </c>
      <c r="T27" s="494">
        <f>T25+T26</f>
        <v>0</v>
      </c>
      <c r="U27" s="496" t="e">
        <f>T27/K27</f>
        <v>#DIV/0!</v>
      </c>
      <c r="V27" s="495" t="e">
        <f t="shared" si="20"/>
        <v>#DIV/0!</v>
      </c>
      <c r="W27" s="494">
        <f>W25+W26</f>
        <v>0</v>
      </c>
      <c r="X27" s="497" t="e">
        <f t="shared" si="21"/>
        <v>#DIV/0!</v>
      </c>
    </row>
    <row r="28" spans="1:24" ht="25.05" customHeight="1">
      <c r="A28"/>
      <c r="B28"/>
      <c r="C28" s="423"/>
      <c r="D28" s="424"/>
      <c r="E28" s="423"/>
      <c r="F28" s="423"/>
      <c r="G28" s="423"/>
      <c r="H28" s="423"/>
      <c r="I28" s="423"/>
      <c r="J28" s="424"/>
      <c r="K28" s="425"/>
      <c r="L28"/>
      <c r="M28" s="424"/>
      <c r="N28"/>
      <c r="O28" s="424"/>
      <c r="P28"/>
      <c r="Q28" s="424"/>
      <c r="R28"/>
      <c r="S28" s="424"/>
      <c r="T28"/>
      <c r="U28" s="426"/>
      <c r="V28" s="424"/>
      <c r="W28"/>
      <c r="X28" s="424"/>
    </row>
    <row r="29" spans="1:24" ht="25.05" customHeight="1">
      <c r="A29"/>
      <c r="B29"/>
      <c r="C29" s="423"/>
      <c r="D29" s="424"/>
      <c r="E29" s="423"/>
      <c r="F29" s="423"/>
      <c r="G29" s="423"/>
      <c r="H29" s="423"/>
      <c r="I29" s="423"/>
      <c r="J29" s="424"/>
      <c r="K29" s="425"/>
      <c r="L29"/>
      <c r="M29" s="424"/>
      <c r="N29"/>
      <c r="O29" s="424"/>
      <c r="P29"/>
      <c r="Q29" s="424"/>
      <c r="R29"/>
      <c r="S29" s="424"/>
      <c r="T29"/>
      <c r="U29" s="426"/>
      <c r="V29" s="424"/>
      <c r="W29"/>
      <c r="X29" s="424"/>
    </row>
    <row r="30" spans="1:24" ht="25.05" customHeight="1"/>
    <row r="31" spans="1:24" ht="25.05" customHeight="1" thickBot="1">
      <c r="A31" s="419" t="s">
        <v>175</v>
      </c>
    </row>
    <row r="32" spans="1:24" s="422" customFormat="1" ht="49.95" customHeight="1" thickBot="1">
      <c r="A32" s="474" t="s">
        <v>158</v>
      </c>
      <c r="B32" s="475" t="s">
        <v>159</v>
      </c>
      <c r="C32" s="476" t="s">
        <v>81</v>
      </c>
      <c r="D32" s="476" t="s">
        <v>82</v>
      </c>
      <c r="E32" s="476" t="s">
        <v>83</v>
      </c>
      <c r="F32" s="476" t="s">
        <v>180</v>
      </c>
      <c r="G32" s="476" t="s">
        <v>84</v>
      </c>
      <c r="H32" s="476" t="s">
        <v>176</v>
      </c>
      <c r="I32" s="476" t="s">
        <v>160</v>
      </c>
      <c r="J32" s="476" t="s">
        <v>70</v>
      </c>
    </row>
    <row r="33" spans="1:10" ht="25.05" customHeight="1">
      <c r="A33" s="447" t="s">
        <v>48</v>
      </c>
      <c r="B33" s="448" t="s">
        <v>64</v>
      </c>
      <c r="C33" s="449">
        <f>'02_R6受診者数'!D74</f>
        <v>0</v>
      </c>
      <c r="D33" s="450">
        <f>'01_R6対象者数'!$F$4</f>
        <v>0.52200000000000002</v>
      </c>
      <c r="E33" s="449">
        <f>C33*D33</f>
        <v>0</v>
      </c>
      <c r="F33" s="449">
        <f>'02_R6受診者数'!P74</f>
        <v>0</v>
      </c>
      <c r="G33" s="449">
        <f>'02_R6受診者数'!T72</f>
        <v>0</v>
      </c>
      <c r="H33" s="449">
        <f t="shared" ref="H33:H39" si="24">F5</f>
        <v>0</v>
      </c>
      <c r="I33" s="449">
        <f>F33+H33-G33</f>
        <v>0</v>
      </c>
      <c r="J33" s="450" t="e">
        <f>I33/E33</f>
        <v>#DIV/0!</v>
      </c>
    </row>
    <row r="34" spans="1:10" ht="25.05" customHeight="1">
      <c r="A34" s="456" t="s">
        <v>48</v>
      </c>
      <c r="B34" s="429" t="s">
        <v>65</v>
      </c>
      <c r="C34" s="430">
        <f>'02_R6受診者数'!F74</f>
        <v>0</v>
      </c>
      <c r="D34" s="431">
        <f>'01_R6対象者数'!$F$4</f>
        <v>0.52200000000000002</v>
      </c>
      <c r="E34" s="430">
        <f t="shared" ref="E34:E41" si="25">C34*D34</f>
        <v>0</v>
      </c>
      <c r="F34" s="430">
        <f>'02_R6受診者数'!Q74</f>
        <v>0</v>
      </c>
      <c r="G34" s="430">
        <f>'02_R6受診者数'!U72</f>
        <v>0</v>
      </c>
      <c r="H34" s="430">
        <f t="shared" si="24"/>
        <v>0</v>
      </c>
      <c r="I34" s="430">
        <f t="shared" ref="I34:I41" si="26">F34+H34-G34</f>
        <v>0</v>
      </c>
      <c r="J34" s="431" t="e">
        <f>I34/E34</f>
        <v>#DIV/0!</v>
      </c>
    </row>
    <row r="35" spans="1:10" ht="25.05" customHeight="1" thickBot="1">
      <c r="A35" s="458" t="s">
        <v>48</v>
      </c>
      <c r="B35" s="459" t="s">
        <v>95</v>
      </c>
      <c r="C35" s="460">
        <f>C33+C34</f>
        <v>0</v>
      </c>
      <c r="D35" s="461">
        <f>'01_R6対象者数'!$F$4</f>
        <v>0.52200000000000002</v>
      </c>
      <c r="E35" s="460">
        <f t="shared" si="25"/>
        <v>0</v>
      </c>
      <c r="F35" s="460">
        <f>F33+F34</f>
        <v>0</v>
      </c>
      <c r="G35" s="460">
        <f>G33+G34</f>
        <v>0</v>
      </c>
      <c r="H35" s="460">
        <f t="shared" si="24"/>
        <v>0</v>
      </c>
      <c r="I35" s="460">
        <f t="shared" si="26"/>
        <v>0</v>
      </c>
      <c r="J35" s="461" t="e">
        <f t="shared" ref="J35:J41" si="27">I35/E35</f>
        <v>#DIV/0!</v>
      </c>
    </row>
    <row r="36" spans="1:10" ht="25.05" customHeight="1">
      <c r="A36" s="479" t="s">
        <v>49</v>
      </c>
      <c r="B36" s="440" t="s">
        <v>64</v>
      </c>
      <c r="C36" s="441">
        <f>C33</f>
        <v>0</v>
      </c>
      <c r="D36" s="442">
        <f>'01_R6対象者数'!$F$4</f>
        <v>0.52200000000000002</v>
      </c>
      <c r="E36" s="441">
        <f t="shared" si="25"/>
        <v>0</v>
      </c>
      <c r="F36" s="441">
        <f>'02_R6受診者数'!R74</f>
        <v>0</v>
      </c>
      <c r="G36" s="441">
        <f>'02_R6受診者数'!V72</f>
        <v>0</v>
      </c>
      <c r="H36" s="441">
        <f t="shared" si="24"/>
        <v>0</v>
      </c>
      <c r="I36" s="441">
        <f t="shared" si="26"/>
        <v>0</v>
      </c>
      <c r="J36" s="442" t="e">
        <f t="shared" si="27"/>
        <v>#DIV/0!</v>
      </c>
    </row>
    <row r="37" spans="1:10" ht="25.05" customHeight="1">
      <c r="A37" s="456" t="s">
        <v>49</v>
      </c>
      <c r="B37" s="429" t="s">
        <v>65</v>
      </c>
      <c r="C37" s="430">
        <f>C34</f>
        <v>0</v>
      </c>
      <c r="D37" s="431">
        <f>'01_R6対象者数'!$F$4</f>
        <v>0.52200000000000002</v>
      </c>
      <c r="E37" s="430">
        <f t="shared" si="25"/>
        <v>0</v>
      </c>
      <c r="F37" s="430">
        <f>'02_R6受診者数'!S74</f>
        <v>0</v>
      </c>
      <c r="G37" s="430">
        <f>'02_R6受診者数'!W72</f>
        <v>0</v>
      </c>
      <c r="H37" s="430">
        <f t="shared" si="24"/>
        <v>0</v>
      </c>
      <c r="I37" s="430">
        <f t="shared" si="26"/>
        <v>0</v>
      </c>
      <c r="J37" s="431" t="e">
        <f t="shared" si="27"/>
        <v>#DIV/0!</v>
      </c>
    </row>
    <row r="38" spans="1:10" ht="25.05" customHeight="1" thickBot="1">
      <c r="A38" s="481" t="s">
        <v>49</v>
      </c>
      <c r="B38" s="467" t="s">
        <v>95</v>
      </c>
      <c r="C38" s="468">
        <f>C36+C37</f>
        <v>0</v>
      </c>
      <c r="D38" s="469">
        <f>'01_R6対象者数'!$F$4</f>
        <v>0.52200000000000002</v>
      </c>
      <c r="E38" s="468">
        <f t="shared" si="25"/>
        <v>0</v>
      </c>
      <c r="F38" s="468">
        <f>F36+F37</f>
        <v>0</v>
      </c>
      <c r="G38" s="468">
        <f>G36+G37</f>
        <v>0</v>
      </c>
      <c r="H38" s="468">
        <f t="shared" si="24"/>
        <v>0</v>
      </c>
      <c r="I38" s="468">
        <f t="shared" si="26"/>
        <v>0</v>
      </c>
      <c r="J38" s="469" t="e">
        <f t="shared" si="27"/>
        <v>#DIV/0!</v>
      </c>
    </row>
    <row r="39" spans="1:10" ht="25.05" customHeight="1">
      <c r="A39" s="447" t="s">
        <v>95</v>
      </c>
      <c r="B39" s="448" t="s">
        <v>64</v>
      </c>
      <c r="C39" s="449">
        <f>C33</f>
        <v>0</v>
      </c>
      <c r="D39" s="450">
        <f>'01_R6対象者数'!$F$4</f>
        <v>0.52200000000000002</v>
      </c>
      <c r="E39" s="449">
        <f t="shared" si="25"/>
        <v>0</v>
      </c>
      <c r="F39" s="449">
        <f t="shared" ref="F39:G40" si="28">F33+F36</f>
        <v>0</v>
      </c>
      <c r="G39" s="449">
        <f t="shared" si="28"/>
        <v>0</v>
      </c>
      <c r="H39" s="449">
        <f t="shared" si="24"/>
        <v>0</v>
      </c>
      <c r="I39" s="449">
        <f t="shared" si="26"/>
        <v>0</v>
      </c>
      <c r="J39" s="450" t="e">
        <f t="shared" si="27"/>
        <v>#DIV/0!</v>
      </c>
    </row>
    <row r="40" spans="1:10" ht="25.05" customHeight="1">
      <c r="A40" s="456" t="s">
        <v>95</v>
      </c>
      <c r="B40" s="429" t="s">
        <v>65</v>
      </c>
      <c r="C40" s="430">
        <f>C34</f>
        <v>0</v>
      </c>
      <c r="D40" s="431">
        <f>'01_R6対象者数'!$F$4</f>
        <v>0.52200000000000002</v>
      </c>
      <c r="E40" s="430">
        <f t="shared" si="25"/>
        <v>0</v>
      </c>
      <c r="F40" s="430">
        <f t="shared" si="28"/>
        <v>0</v>
      </c>
      <c r="G40" s="430">
        <f t="shared" si="28"/>
        <v>0</v>
      </c>
      <c r="H40" s="430">
        <f t="shared" ref="H40:H41" si="29">F12</f>
        <v>0</v>
      </c>
      <c r="I40" s="430">
        <f t="shared" si="26"/>
        <v>0</v>
      </c>
      <c r="J40" s="431" t="e">
        <f t="shared" si="27"/>
        <v>#DIV/0!</v>
      </c>
    </row>
    <row r="41" spans="1:10" ht="25.05" customHeight="1" thickBot="1">
      <c r="A41" s="458" t="s">
        <v>95</v>
      </c>
      <c r="B41" s="459" t="s">
        <v>95</v>
      </c>
      <c r="C41" s="460">
        <f>C39+C40</f>
        <v>0</v>
      </c>
      <c r="D41" s="461">
        <f>'01_R6対象者数'!$F$4</f>
        <v>0.52200000000000002</v>
      </c>
      <c r="E41" s="460">
        <f t="shared" si="25"/>
        <v>0</v>
      </c>
      <c r="F41" s="460">
        <f>F39+F40</f>
        <v>0</v>
      </c>
      <c r="G41" s="460">
        <f>G39+G40</f>
        <v>0</v>
      </c>
      <c r="H41" s="460">
        <f t="shared" si="29"/>
        <v>0</v>
      </c>
      <c r="I41" s="460">
        <f t="shared" si="26"/>
        <v>0</v>
      </c>
      <c r="J41" s="461" t="e">
        <f t="shared" si="27"/>
        <v>#DIV/0!</v>
      </c>
    </row>
  </sheetData>
  <mergeCells count="2">
    <mergeCell ref="K3:X3"/>
    <mergeCell ref="K17:X17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35" fitToHeight="0" orientation="landscape" r:id="rId1"/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X41"/>
  <sheetViews>
    <sheetView zoomScale="70" zoomScaleNormal="70" zoomScaleSheetLayoutView="85" workbookViewId="0">
      <selection activeCell="K32" sqref="K32"/>
    </sheetView>
  </sheetViews>
  <sheetFormatPr defaultColWidth="9" defaultRowHeight="13.2"/>
  <cols>
    <col min="1" max="2" width="10.77734375" style="100" customWidth="1"/>
    <col min="3" max="24" width="17.77734375" style="100" customWidth="1"/>
    <col min="25" max="16384" width="9" style="100"/>
  </cols>
  <sheetData>
    <row r="1" spans="1:24" ht="25.05" customHeight="1">
      <c r="A1" s="419" t="s">
        <v>174</v>
      </c>
      <c r="B1" s="420"/>
      <c r="C1" s="420"/>
      <c r="E1" s="428" t="s">
        <v>136</v>
      </c>
      <c r="F1" s="428">
        <f>'01_R6対象者数'!C3</f>
        <v>0</v>
      </c>
    </row>
    <row r="2" spans="1:24" ht="25.05" customHeight="1" thickBot="1">
      <c r="A2" s="419"/>
      <c r="B2" s="420"/>
      <c r="C2" s="420"/>
      <c r="E2" s="427"/>
      <c r="F2" s="422"/>
    </row>
    <row r="3" spans="1:24" ht="25.05" customHeight="1" thickBot="1">
      <c r="A3" s="421" t="s">
        <v>165</v>
      </c>
      <c r="K3" s="632" t="s">
        <v>127</v>
      </c>
      <c r="L3" s="633"/>
      <c r="M3" s="633"/>
      <c r="N3" s="633"/>
      <c r="O3" s="633"/>
      <c r="P3" s="633"/>
      <c r="Q3" s="633"/>
      <c r="R3" s="633"/>
      <c r="S3" s="633"/>
      <c r="T3" s="633"/>
      <c r="U3" s="633"/>
      <c r="V3" s="633"/>
      <c r="W3" s="633"/>
      <c r="X3" s="634"/>
    </row>
    <row r="4" spans="1:24" s="422" customFormat="1" ht="49.95" customHeight="1" thickBot="1">
      <c r="A4" s="474" t="s">
        <v>158</v>
      </c>
      <c r="B4" s="475" t="s">
        <v>159</v>
      </c>
      <c r="C4" s="476" t="s">
        <v>81</v>
      </c>
      <c r="D4" s="476" t="s">
        <v>82</v>
      </c>
      <c r="E4" s="476" t="s">
        <v>83</v>
      </c>
      <c r="F4" s="476" t="s">
        <v>176</v>
      </c>
      <c r="G4" s="476" t="s">
        <v>84</v>
      </c>
      <c r="H4" s="476" t="s">
        <v>177</v>
      </c>
      <c r="I4" s="476" t="s">
        <v>160</v>
      </c>
      <c r="J4" s="476" t="s">
        <v>70</v>
      </c>
      <c r="K4" s="477" t="s">
        <v>178</v>
      </c>
      <c r="L4" s="477" t="s">
        <v>85</v>
      </c>
      <c r="M4" s="477" t="s">
        <v>71</v>
      </c>
      <c r="N4" s="477" t="s">
        <v>86</v>
      </c>
      <c r="O4" s="477" t="s">
        <v>87</v>
      </c>
      <c r="P4" s="477" t="s">
        <v>88</v>
      </c>
      <c r="Q4" s="477" t="s">
        <v>89</v>
      </c>
      <c r="R4" s="477" t="s">
        <v>90</v>
      </c>
      <c r="S4" s="477" t="s">
        <v>91</v>
      </c>
      <c r="T4" s="477" t="s">
        <v>92</v>
      </c>
      <c r="U4" s="477" t="s">
        <v>93</v>
      </c>
      <c r="V4" s="477" t="s">
        <v>94</v>
      </c>
      <c r="W4" s="477" t="s">
        <v>102</v>
      </c>
      <c r="X4" s="478" t="s">
        <v>157</v>
      </c>
    </row>
    <row r="5" spans="1:24" ht="25.05" customHeight="1">
      <c r="A5" s="447" t="s">
        <v>48</v>
      </c>
      <c r="B5" s="448" t="s">
        <v>64</v>
      </c>
      <c r="C5" s="449">
        <f>'04_R5受診者数'!D76</f>
        <v>0</v>
      </c>
      <c r="D5" s="450">
        <f>'03_R5対象者数'!$F$4</f>
        <v>0.52200000000000002</v>
      </c>
      <c r="E5" s="449">
        <f>C5*D5</f>
        <v>0</v>
      </c>
      <c r="F5" s="449">
        <f>'04_R5受診者数'!P76</f>
        <v>0</v>
      </c>
      <c r="G5" s="449">
        <f>'04_R5受診者数'!T76</f>
        <v>0</v>
      </c>
      <c r="H5" s="449">
        <f>'04_R5受診者数'!AI76</f>
        <v>0</v>
      </c>
      <c r="I5" s="449">
        <f>F5+H5-G5</f>
        <v>0</v>
      </c>
      <c r="J5" s="450" t="e">
        <f>I5/E5</f>
        <v>#DIV/0!</v>
      </c>
      <c r="K5" s="451">
        <f>'05_胃部エックス線検査'!$F$83</f>
        <v>0</v>
      </c>
      <c r="L5" s="452">
        <f>'05_胃部エックス線検査'!$G$83</f>
        <v>0</v>
      </c>
      <c r="M5" s="453" t="e">
        <f t="shared" ref="M5:M13" si="0">L5/K5</f>
        <v>#DIV/0!</v>
      </c>
      <c r="N5" s="452">
        <f>L5-P5-R5</f>
        <v>0</v>
      </c>
      <c r="O5" s="453" t="e">
        <f t="shared" ref="O5:O13" si="1">N5/L5</f>
        <v>#DIV/0!</v>
      </c>
      <c r="P5" s="452">
        <f>'05_胃部エックス線検査'!$N$83</f>
        <v>0</v>
      </c>
      <c r="Q5" s="453" t="e">
        <f t="shared" ref="Q5:Q13" si="2">P5/L5</f>
        <v>#DIV/0!</v>
      </c>
      <c r="R5" s="452">
        <f>'05_胃部エックス線検査'!$O$83</f>
        <v>0</v>
      </c>
      <c r="S5" s="453" t="e">
        <f t="shared" ref="S5:S13" si="3">R5/L5</f>
        <v>#DIV/0!</v>
      </c>
      <c r="T5" s="452">
        <f>'05_胃部エックス線検査'!$I$83</f>
        <v>0</v>
      </c>
      <c r="U5" s="454" t="e">
        <f>T5/K5</f>
        <v>#DIV/0!</v>
      </c>
      <c r="V5" s="453" t="e">
        <f t="shared" ref="V5:V13" si="4">T5/L5</f>
        <v>#DIV/0!</v>
      </c>
      <c r="W5" s="452">
        <f>'05_胃部エックス線検査'!$J$83</f>
        <v>0</v>
      </c>
      <c r="X5" s="455" t="e">
        <f t="shared" ref="X5:X13" si="5">W5/T5</f>
        <v>#DIV/0!</v>
      </c>
    </row>
    <row r="6" spans="1:24" ht="25.05" customHeight="1">
      <c r="A6" s="456" t="s">
        <v>48</v>
      </c>
      <c r="B6" s="429" t="s">
        <v>65</v>
      </c>
      <c r="C6" s="430">
        <f>'04_R5受診者数'!F76</f>
        <v>0</v>
      </c>
      <c r="D6" s="431">
        <f>'03_R5対象者数'!$F$4</f>
        <v>0.52200000000000002</v>
      </c>
      <c r="E6" s="430">
        <f t="shared" ref="E6:E13" si="6">C6*D6</f>
        <v>0</v>
      </c>
      <c r="F6" s="430">
        <f>'04_R5受診者数'!Q76</f>
        <v>0</v>
      </c>
      <c r="G6" s="430">
        <f>'04_R5受診者数'!U76</f>
        <v>0</v>
      </c>
      <c r="H6" s="430">
        <f>'04_R5受診者数'!AJ76</f>
        <v>0</v>
      </c>
      <c r="I6" s="430">
        <f t="shared" ref="I6:I13" si="7">F6+H6-G6</f>
        <v>0</v>
      </c>
      <c r="J6" s="431" t="e">
        <f>I6/E6</f>
        <v>#DIV/0!</v>
      </c>
      <c r="K6" s="436">
        <f>'05_胃部エックス線検査'!$Z$83</f>
        <v>0</v>
      </c>
      <c r="L6" s="437">
        <f>'05_胃部エックス線検査'!$AA$83</f>
        <v>0</v>
      </c>
      <c r="M6" s="438" t="e">
        <f t="shared" si="0"/>
        <v>#DIV/0!</v>
      </c>
      <c r="N6" s="437">
        <f t="shared" ref="N6:N13" si="8">L6-P6-R6</f>
        <v>0</v>
      </c>
      <c r="O6" s="438" t="e">
        <f t="shared" si="1"/>
        <v>#DIV/0!</v>
      </c>
      <c r="P6" s="437">
        <f>'05_胃部エックス線検査'!$AH$83</f>
        <v>0</v>
      </c>
      <c r="Q6" s="438" t="e">
        <f t="shared" si="2"/>
        <v>#DIV/0!</v>
      </c>
      <c r="R6" s="437">
        <f>'05_胃部エックス線検査'!$AI$83</f>
        <v>0</v>
      </c>
      <c r="S6" s="438" t="e">
        <f t="shared" si="3"/>
        <v>#DIV/0!</v>
      </c>
      <c r="T6" s="437">
        <f>'05_胃部エックス線検査'!$AC$83</f>
        <v>0</v>
      </c>
      <c r="U6" s="439" t="e">
        <f t="shared" ref="U6:U13" si="9">T6/K6</f>
        <v>#DIV/0!</v>
      </c>
      <c r="V6" s="438" t="e">
        <f t="shared" si="4"/>
        <v>#DIV/0!</v>
      </c>
      <c r="W6" s="437">
        <f>'05_胃部エックス線検査'!$AD$83</f>
        <v>0</v>
      </c>
      <c r="X6" s="457" t="e">
        <f t="shared" si="5"/>
        <v>#DIV/0!</v>
      </c>
    </row>
    <row r="7" spans="1:24" ht="25.05" customHeight="1" thickBot="1">
      <c r="A7" s="458" t="s">
        <v>48</v>
      </c>
      <c r="B7" s="459" t="s">
        <v>95</v>
      </c>
      <c r="C7" s="460">
        <f>C5+C6</f>
        <v>0</v>
      </c>
      <c r="D7" s="461">
        <f>'03_R5対象者数'!$F$4</f>
        <v>0.52200000000000002</v>
      </c>
      <c r="E7" s="460">
        <f t="shared" si="6"/>
        <v>0</v>
      </c>
      <c r="F7" s="460">
        <f>F5+F6</f>
        <v>0</v>
      </c>
      <c r="G7" s="460">
        <f>G5+G6</f>
        <v>0</v>
      </c>
      <c r="H7" s="460">
        <f>H5+H6</f>
        <v>0</v>
      </c>
      <c r="I7" s="460">
        <f t="shared" si="7"/>
        <v>0</v>
      </c>
      <c r="J7" s="461" t="e">
        <f t="shared" ref="J7:J13" si="10">I7/E7</f>
        <v>#DIV/0!</v>
      </c>
      <c r="K7" s="462">
        <f>K5+K6</f>
        <v>0</v>
      </c>
      <c r="L7" s="463">
        <f>L5+L6</f>
        <v>0</v>
      </c>
      <c r="M7" s="464" t="e">
        <f t="shared" si="0"/>
        <v>#DIV/0!</v>
      </c>
      <c r="N7" s="463">
        <f t="shared" si="8"/>
        <v>0</v>
      </c>
      <c r="O7" s="464" t="e">
        <f t="shared" si="1"/>
        <v>#DIV/0!</v>
      </c>
      <c r="P7" s="463">
        <f>P5+P6</f>
        <v>0</v>
      </c>
      <c r="Q7" s="464" t="e">
        <f t="shared" si="2"/>
        <v>#DIV/0!</v>
      </c>
      <c r="R7" s="463">
        <f>R5+R6</f>
        <v>0</v>
      </c>
      <c r="S7" s="464" t="e">
        <f t="shared" si="3"/>
        <v>#DIV/0!</v>
      </c>
      <c r="T7" s="463">
        <f>T5+T6</f>
        <v>0</v>
      </c>
      <c r="U7" s="465" t="e">
        <f t="shared" si="9"/>
        <v>#DIV/0!</v>
      </c>
      <c r="V7" s="464" t="e">
        <f t="shared" si="4"/>
        <v>#DIV/0!</v>
      </c>
      <c r="W7" s="463">
        <f>W5+W6</f>
        <v>0</v>
      </c>
      <c r="X7" s="466" t="e">
        <f t="shared" si="5"/>
        <v>#DIV/0!</v>
      </c>
    </row>
    <row r="8" spans="1:24" ht="25.05" customHeight="1">
      <c r="A8" s="479" t="s">
        <v>49</v>
      </c>
      <c r="B8" s="440" t="s">
        <v>64</v>
      </c>
      <c r="C8" s="441">
        <f>C5</f>
        <v>0</v>
      </c>
      <c r="D8" s="442">
        <f>'03_R5対象者数'!$F$4</f>
        <v>0.52200000000000002</v>
      </c>
      <c r="E8" s="441">
        <f t="shared" si="6"/>
        <v>0</v>
      </c>
      <c r="F8" s="441">
        <f>'04_R5受診者数'!R76</f>
        <v>0</v>
      </c>
      <c r="G8" s="441">
        <f>'04_R5受診者数'!V76</f>
        <v>0</v>
      </c>
      <c r="H8" s="441">
        <f>'04_R5受診者数'!AK76</f>
        <v>0</v>
      </c>
      <c r="I8" s="441">
        <f t="shared" si="7"/>
        <v>0</v>
      </c>
      <c r="J8" s="442" t="e">
        <f t="shared" si="10"/>
        <v>#DIV/0!</v>
      </c>
      <c r="K8" s="443">
        <f>'05_胃部エックス線検査'!$AT$83</f>
        <v>0</v>
      </c>
      <c r="L8" s="444">
        <f>'05_胃部エックス線検査'!$AU$83</f>
        <v>0</v>
      </c>
      <c r="M8" s="445" t="e">
        <f t="shared" si="0"/>
        <v>#DIV/0!</v>
      </c>
      <c r="N8" s="444">
        <f t="shared" si="8"/>
        <v>0</v>
      </c>
      <c r="O8" s="445" t="e">
        <f t="shared" si="1"/>
        <v>#DIV/0!</v>
      </c>
      <c r="P8" s="444">
        <f>'05_胃部エックス線検査'!$BB$83</f>
        <v>0</v>
      </c>
      <c r="Q8" s="445" t="e">
        <f t="shared" si="2"/>
        <v>#DIV/0!</v>
      </c>
      <c r="R8" s="444">
        <f>'05_胃部エックス線検査'!$BC$83</f>
        <v>0</v>
      </c>
      <c r="S8" s="445" t="e">
        <f t="shared" si="3"/>
        <v>#DIV/0!</v>
      </c>
      <c r="T8" s="444">
        <f>'05_胃部エックス線検査'!$AW$83</f>
        <v>0</v>
      </c>
      <c r="U8" s="446" t="e">
        <f t="shared" si="9"/>
        <v>#DIV/0!</v>
      </c>
      <c r="V8" s="445" t="e">
        <f t="shared" si="4"/>
        <v>#DIV/0!</v>
      </c>
      <c r="W8" s="444">
        <f>'05_胃部エックス線検査'!$AX$83</f>
        <v>0</v>
      </c>
      <c r="X8" s="480" t="e">
        <f t="shared" si="5"/>
        <v>#DIV/0!</v>
      </c>
    </row>
    <row r="9" spans="1:24" ht="25.05" customHeight="1">
      <c r="A9" s="456" t="s">
        <v>49</v>
      </c>
      <c r="B9" s="429" t="s">
        <v>65</v>
      </c>
      <c r="C9" s="430">
        <f>C6</f>
        <v>0</v>
      </c>
      <c r="D9" s="431">
        <f>'03_R5対象者数'!$F$4</f>
        <v>0.52200000000000002</v>
      </c>
      <c r="E9" s="430">
        <f t="shared" si="6"/>
        <v>0</v>
      </c>
      <c r="F9" s="430">
        <f>'04_R5受診者数'!S76</f>
        <v>0</v>
      </c>
      <c r="G9" s="430">
        <f>'04_R5受診者数'!W76</f>
        <v>0</v>
      </c>
      <c r="H9" s="430">
        <f>'04_R5受診者数'!AL76</f>
        <v>0</v>
      </c>
      <c r="I9" s="430">
        <f t="shared" si="7"/>
        <v>0</v>
      </c>
      <c r="J9" s="431" t="e">
        <f t="shared" si="10"/>
        <v>#DIV/0!</v>
      </c>
      <c r="K9" s="436">
        <f>'05_胃部エックス線検査'!$BN$83</f>
        <v>0</v>
      </c>
      <c r="L9" s="437">
        <f>'05_胃部エックス線検査'!$BO$83</f>
        <v>0</v>
      </c>
      <c r="M9" s="438" t="e">
        <f t="shared" si="0"/>
        <v>#DIV/0!</v>
      </c>
      <c r="N9" s="437">
        <f t="shared" si="8"/>
        <v>0</v>
      </c>
      <c r="O9" s="438" t="e">
        <f t="shared" si="1"/>
        <v>#DIV/0!</v>
      </c>
      <c r="P9" s="437">
        <f>'05_胃部エックス線検査'!$BV$83</f>
        <v>0</v>
      </c>
      <c r="Q9" s="438" t="e">
        <f t="shared" si="2"/>
        <v>#DIV/0!</v>
      </c>
      <c r="R9" s="437">
        <f>'05_胃部エックス線検査'!$BW$83</f>
        <v>0</v>
      </c>
      <c r="S9" s="438" t="e">
        <f t="shared" si="3"/>
        <v>#DIV/0!</v>
      </c>
      <c r="T9" s="437">
        <f>'05_胃部エックス線検査'!$BQ$83</f>
        <v>0</v>
      </c>
      <c r="U9" s="439" t="e">
        <f t="shared" si="9"/>
        <v>#DIV/0!</v>
      </c>
      <c r="V9" s="438" t="e">
        <f t="shared" si="4"/>
        <v>#DIV/0!</v>
      </c>
      <c r="W9" s="437">
        <f>'05_胃部エックス線検査'!$BR$83</f>
        <v>0</v>
      </c>
      <c r="X9" s="457" t="e">
        <f t="shared" si="5"/>
        <v>#DIV/0!</v>
      </c>
    </row>
    <row r="10" spans="1:24" ht="25.05" customHeight="1" thickBot="1">
      <c r="A10" s="481" t="s">
        <v>49</v>
      </c>
      <c r="B10" s="467" t="s">
        <v>95</v>
      </c>
      <c r="C10" s="468">
        <f>C8+C9</f>
        <v>0</v>
      </c>
      <c r="D10" s="469">
        <f>'03_R5対象者数'!$F$4</f>
        <v>0.52200000000000002</v>
      </c>
      <c r="E10" s="468">
        <f t="shared" si="6"/>
        <v>0</v>
      </c>
      <c r="F10" s="468">
        <f>F8+F9</f>
        <v>0</v>
      </c>
      <c r="G10" s="468">
        <f>G8+G9</f>
        <v>0</v>
      </c>
      <c r="H10" s="468">
        <f>H8+H9</f>
        <v>0</v>
      </c>
      <c r="I10" s="468">
        <f t="shared" si="7"/>
        <v>0</v>
      </c>
      <c r="J10" s="469" t="e">
        <f t="shared" si="10"/>
        <v>#DIV/0!</v>
      </c>
      <c r="K10" s="470">
        <f>K8+K9</f>
        <v>0</v>
      </c>
      <c r="L10" s="471">
        <f>L8+L9</f>
        <v>0</v>
      </c>
      <c r="M10" s="472" t="e">
        <f t="shared" si="0"/>
        <v>#DIV/0!</v>
      </c>
      <c r="N10" s="471">
        <f t="shared" si="8"/>
        <v>0</v>
      </c>
      <c r="O10" s="472" t="e">
        <f t="shared" si="1"/>
        <v>#DIV/0!</v>
      </c>
      <c r="P10" s="471">
        <f>P8+P9</f>
        <v>0</v>
      </c>
      <c r="Q10" s="472" t="e">
        <f t="shared" si="2"/>
        <v>#DIV/0!</v>
      </c>
      <c r="R10" s="471">
        <f>R8+R9</f>
        <v>0</v>
      </c>
      <c r="S10" s="472" t="e">
        <f t="shared" si="3"/>
        <v>#DIV/0!</v>
      </c>
      <c r="T10" s="471">
        <f>T8+T9</f>
        <v>0</v>
      </c>
      <c r="U10" s="473" t="e">
        <f t="shared" si="9"/>
        <v>#DIV/0!</v>
      </c>
      <c r="V10" s="472" t="e">
        <f t="shared" si="4"/>
        <v>#DIV/0!</v>
      </c>
      <c r="W10" s="471">
        <f>W8+W9</f>
        <v>0</v>
      </c>
      <c r="X10" s="482" t="e">
        <f t="shared" si="5"/>
        <v>#DIV/0!</v>
      </c>
    </row>
    <row r="11" spans="1:24" ht="25.05" customHeight="1">
      <c r="A11" s="447" t="s">
        <v>95</v>
      </c>
      <c r="B11" s="448" t="s">
        <v>64</v>
      </c>
      <c r="C11" s="449">
        <f>C5</f>
        <v>0</v>
      </c>
      <c r="D11" s="450">
        <f>'03_R5対象者数'!$F$4</f>
        <v>0.52200000000000002</v>
      </c>
      <c r="E11" s="449">
        <f t="shared" si="6"/>
        <v>0</v>
      </c>
      <c r="F11" s="449">
        <f>F5+F8</f>
        <v>0</v>
      </c>
      <c r="G11" s="449">
        <f>G5+G8</f>
        <v>0</v>
      </c>
      <c r="H11" s="449">
        <f>H5+H8</f>
        <v>0</v>
      </c>
      <c r="I11" s="449">
        <f t="shared" si="7"/>
        <v>0</v>
      </c>
      <c r="J11" s="450" t="e">
        <f t="shared" si="10"/>
        <v>#DIV/0!</v>
      </c>
      <c r="K11" s="451">
        <f>K5+K8</f>
        <v>0</v>
      </c>
      <c r="L11" s="452">
        <f>L5+L8</f>
        <v>0</v>
      </c>
      <c r="M11" s="453" t="e">
        <f t="shared" si="0"/>
        <v>#DIV/0!</v>
      </c>
      <c r="N11" s="452">
        <f t="shared" si="8"/>
        <v>0</v>
      </c>
      <c r="O11" s="453" t="e">
        <f t="shared" si="1"/>
        <v>#DIV/0!</v>
      </c>
      <c r="P11" s="452">
        <f>P5+P8</f>
        <v>0</v>
      </c>
      <c r="Q11" s="453" t="e">
        <f t="shared" si="2"/>
        <v>#DIV/0!</v>
      </c>
      <c r="R11" s="452">
        <f>R5+R8</f>
        <v>0</v>
      </c>
      <c r="S11" s="453" t="e">
        <f t="shared" si="3"/>
        <v>#DIV/0!</v>
      </c>
      <c r="T11" s="452">
        <f>T5+T8</f>
        <v>0</v>
      </c>
      <c r="U11" s="454" t="e">
        <f t="shared" si="9"/>
        <v>#DIV/0!</v>
      </c>
      <c r="V11" s="453" t="e">
        <f t="shared" si="4"/>
        <v>#DIV/0!</v>
      </c>
      <c r="W11" s="452">
        <f>W5+W8</f>
        <v>0</v>
      </c>
      <c r="X11" s="455" t="e">
        <f t="shared" si="5"/>
        <v>#DIV/0!</v>
      </c>
    </row>
    <row r="12" spans="1:24" ht="25.05" customHeight="1">
      <c r="A12" s="456" t="s">
        <v>95</v>
      </c>
      <c r="B12" s="429" t="s">
        <v>65</v>
      </c>
      <c r="C12" s="430">
        <f>C6</f>
        <v>0</v>
      </c>
      <c r="D12" s="431">
        <f>'03_R5対象者数'!$F$4</f>
        <v>0.52200000000000002</v>
      </c>
      <c r="E12" s="430">
        <f t="shared" si="6"/>
        <v>0</v>
      </c>
      <c r="F12" s="430">
        <f>F6+F9</f>
        <v>0</v>
      </c>
      <c r="G12" s="430">
        <f t="shared" ref="G12:G13" si="11">G6+G9</f>
        <v>0</v>
      </c>
      <c r="H12" s="430">
        <f>H6+H9</f>
        <v>0</v>
      </c>
      <c r="I12" s="430">
        <f t="shared" si="7"/>
        <v>0</v>
      </c>
      <c r="J12" s="431" t="e">
        <f t="shared" si="10"/>
        <v>#DIV/0!</v>
      </c>
      <c r="K12" s="436">
        <f>K6+K9</f>
        <v>0</v>
      </c>
      <c r="L12" s="437">
        <f>L6+L9</f>
        <v>0</v>
      </c>
      <c r="M12" s="438" t="e">
        <f t="shared" si="0"/>
        <v>#DIV/0!</v>
      </c>
      <c r="N12" s="437">
        <f t="shared" si="8"/>
        <v>0</v>
      </c>
      <c r="O12" s="438" t="e">
        <f t="shared" si="1"/>
        <v>#DIV/0!</v>
      </c>
      <c r="P12" s="437">
        <f>P6+P9</f>
        <v>0</v>
      </c>
      <c r="Q12" s="438" t="e">
        <f t="shared" si="2"/>
        <v>#DIV/0!</v>
      </c>
      <c r="R12" s="437">
        <f>R6+R9</f>
        <v>0</v>
      </c>
      <c r="S12" s="438" t="e">
        <f t="shared" si="3"/>
        <v>#DIV/0!</v>
      </c>
      <c r="T12" s="437">
        <f>T6+T9</f>
        <v>0</v>
      </c>
      <c r="U12" s="439" t="e">
        <f t="shared" si="9"/>
        <v>#DIV/0!</v>
      </c>
      <c r="V12" s="438" t="e">
        <f t="shared" si="4"/>
        <v>#DIV/0!</v>
      </c>
      <c r="W12" s="437">
        <f>W6+W9</f>
        <v>0</v>
      </c>
      <c r="X12" s="457" t="e">
        <f t="shared" si="5"/>
        <v>#DIV/0!</v>
      </c>
    </row>
    <row r="13" spans="1:24" ht="25.05" customHeight="1" thickBot="1">
      <c r="A13" s="458" t="s">
        <v>95</v>
      </c>
      <c r="B13" s="459" t="s">
        <v>95</v>
      </c>
      <c r="C13" s="460">
        <f>C11+C12</f>
        <v>0</v>
      </c>
      <c r="D13" s="461">
        <f>'03_R5対象者数'!$F$4</f>
        <v>0.52200000000000002</v>
      </c>
      <c r="E13" s="460">
        <f t="shared" si="6"/>
        <v>0</v>
      </c>
      <c r="F13" s="460">
        <f>F11+F12</f>
        <v>0</v>
      </c>
      <c r="G13" s="460">
        <f t="shared" si="11"/>
        <v>0</v>
      </c>
      <c r="H13" s="460">
        <f>H7+H10</f>
        <v>0</v>
      </c>
      <c r="I13" s="460">
        <f t="shared" si="7"/>
        <v>0</v>
      </c>
      <c r="J13" s="461" t="e">
        <f t="shared" si="10"/>
        <v>#DIV/0!</v>
      </c>
      <c r="K13" s="462">
        <f>K7+K10</f>
        <v>0</v>
      </c>
      <c r="L13" s="463">
        <f>L11+L12</f>
        <v>0</v>
      </c>
      <c r="M13" s="464" t="e">
        <f t="shared" si="0"/>
        <v>#DIV/0!</v>
      </c>
      <c r="N13" s="463">
        <f t="shared" si="8"/>
        <v>0</v>
      </c>
      <c r="O13" s="464" t="e">
        <f t="shared" si="1"/>
        <v>#DIV/0!</v>
      </c>
      <c r="P13" s="463">
        <f>P11+P12</f>
        <v>0</v>
      </c>
      <c r="Q13" s="464" t="e">
        <f t="shared" si="2"/>
        <v>#DIV/0!</v>
      </c>
      <c r="R13" s="463">
        <f>R11+R12</f>
        <v>0</v>
      </c>
      <c r="S13" s="464" t="e">
        <f t="shared" si="3"/>
        <v>#DIV/0!</v>
      </c>
      <c r="T13" s="463">
        <f>T11+T12</f>
        <v>0</v>
      </c>
      <c r="U13" s="465" t="e">
        <f t="shared" si="9"/>
        <v>#DIV/0!</v>
      </c>
      <c r="V13" s="464" t="e">
        <f t="shared" si="4"/>
        <v>#DIV/0!</v>
      </c>
      <c r="W13" s="463">
        <f>W11+W12</f>
        <v>0</v>
      </c>
      <c r="X13" s="466" t="e">
        <f t="shared" si="5"/>
        <v>#DIV/0!</v>
      </c>
    </row>
    <row r="14" spans="1:24" ht="25.05" customHeight="1">
      <c r="A14"/>
      <c r="B14"/>
      <c r="C14" s="423"/>
      <c r="D14" s="424"/>
      <c r="E14" s="423"/>
      <c r="F14" s="423"/>
      <c r="G14" s="423"/>
      <c r="H14" s="423"/>
      <c r="I14" s="423"/>
      <c r="J14" s="424"/>
      <c r="K14" s="425"/>
      <c r="L14"/>
      <c r="M14" s="424"/>
      <c r="N14"/>
      <c r="O14" s="424"/>
      <c r="P14"/>
      <c r="Q14" s="424"/>
      <c r="R14"/>
      <c r="S14" s="424"/>
      <c r="T14"/>
      <c r="U14" s="426"/>
      <c r="V14" s="424"/>
      <c r="W14"/>
      <c r="X14" s="424"/>
    </row>
    <row r="15" spans="1:24" ht="25.05" customHeight="1">
      <c r="A15"/>
      <c r="B15"/>
      <c r="C15" s="423"/>
      <c r="D15" s="424"/>
      <c r="E15" s="423"/>
      <c r="F15" s="423"/>
      <c r="G15" s="423"/>
      <c r="H15" s="423"/>
      <c r="I15" s="423"/>
      <c r="J15" s="424"/>
      <c r="K15" s="425"/>
      <c r="L15"/>
      <c r="M15" s="424"/>
      <c r="N15"/>
      <c r="O15" s="424"/>
      <c r="P15"/>
      <c r="Q15" s="424"/>
      <c r="R15"/>
      <c r="S15" s="424"/>
      <c r="T15"/>
      <c r="U15" s="426"/>
      <c r="V15" s="424"/>
      <c r="W15"/>
      <c r="X15" s="424"/>
    </row>
    <row r="16" spans="1:24" ht="25.05" customHeight="1" thickBot="1">
      <c r="A16"/>
      <c r="B16"/>
      <c r="C16" s="423"/>
      <c r="D16" s="424"/>
      <c r="E16" s="423"/>
      <c r="F16" s="423"/>
      <c r="G16" s="423"/>
      <c r="H16" s="423"/>
      <c r="I16" s="423"/>
      <c r="J16" s="424"/>
      <c r="K16" s="425"/>
      <c r="L16"/>
      <c r="M16" s="424"/>
      <c r="N16"/>
      <c r="O16" s="424"/>
      <c r="P16"/>
      <c r="Q16" s="424"/>
      <c r="R16"/>
      <c r="S16" s="424"/>
      <c r="T16"/>
      <c r="U16" s="426"/>
      <c r="V16" s="424"/>
      <c r="W16"/>
      <c r="X16" s="424"/>
    </row>
    <row r="17" spans="1:24" ht="25.05" customHeight="1" thickBot="1">
      <c r="A17"/>
      <c r="B17"/>
      <c r="C17" s="423"/>
      <c r="D17" s="424"/>
      <c r="E17" s="423"/>
      <c r="F17" s="423"/>
      <c r="G17" s="423"/>
      <c r="H17" s="423"/>
      <c r="I17" s="423"/>
      <c r="J17" s="424"/>
      <c r="K17" s="635" t="s">
        <v>126</v>
      </c>
      <c r="L17" s="636"/>
      <c r="M17" s="636"/>
      <c r="N17" s="636"/>
      <c r="O17" s="636"/>
      <c r="P17" s="636"/>
      <c r="Q17" s="636"/>
      <c r="R17" s="636"/>
      <c r="S17" s="636"/>
      <c r="T17" s="636"/>
      <c r="U17" s="636"/>
      <c r="V17" s="636"/>
      <c r="W17" s="636"/>
      <c r="X17" s="637"/>
    </row>
    <row r="18" spans="1:24" s="422" customFormat="1" ht="49.95" customHeight="1" thickBot="1">
      <c r="A18" s="474" t="s">
        <v>158</v>
      </c>
      <c r="B18" s="475" t="s">
        <v>159</v>
      </c>
      <c r="C18" s="476" t="s">
        <v>81</v>
      </c>
      <c r="D18" s="476" t="s">
        <v>82</v>
      </c>
      <c r="E18" s="476" t="s">
        <v>83</v>
      </c>
      <c r="F18" s="476" t="str">
        <f>F4</f>
        <v>令和５年度
受診者数</v>
      </c>
      <c r="G18" s="476" t="s">
        <v>84</v>
      </c>
      <c r="H18" s="476" t="str">
        <f>H4</f>
        <v>令和４年度
受診者数</v>
      </c>
      <c r="I18" s="476" t="s">
        <v>160</v>
      </c>
      <c r="J18" s="476" t="s">
        <v>70</v>
      </c>
      <c r="K18" s="502" t="s">
        <v>179</v>
      </c>
      <c r="L18" s="502" t="s">
        <v>85</v>
      </c>
      <c r="M18" s="502" t="s">
        <v>71</v>
      </c>
      <c r="N18" s="502" t="s">
        <v>86</v>
      </c>
      <c r="O18" s="502" t="s">
        <v>87</v>
      </c>
      <c r="P18" s="502" t="s">
        <v>88</v>
      </c>
      <c r="Q18" s="502" t="s">
        <v>89</v>
      </c>
      <c r="R18" s="502" t="s">
        <v>90</v>
      </c>
      <c r="S18" s="502" t="s">
        <v>91</v>
      </c>
      <c r="T18" s="502" t="s">
        <v>92</v>
      </c>
      <c r="U18" s="502" t="s">
        <v>93</v>
      </c>
      <c r="V18" s="502" t="s">
        <v>94</v>
      </c>
      <c r="W18" s="502" t="s">
        <v>102</v>
      </c>
      <c r="X18" s="503" t="s">
        <v>157</v>
      </c>
    </row>
    <row r="19" spans="1:24" ht="25.05" customHeight="1">
      <c r="A19" s="447" t="s">
        <v>48</v>
      </c>
      <c r="B19" s="448" t="s">
        <v>64</v>
      </c>
      <c r="C19" s="449">
        <f>'04_R5受診者数'!D76</f>
        <v>0</v>
      </c>
      <c r="D19" s="450">
        <f>'03_R5対象者数'!$F$4</f>
        <v>0.52200000000000002</v>
      </c>
      <c r="E19" s="449">
        <f>C19*D19</f>
        <v>0</v>
      </c>
      <c r="F19" s="449">
        <f>'04_R5受診者数'!P76</f>
        <v>0</v>
      </c>
      <c r="G19" s="449">
        <f>'04_R5受診者数'!T76</f>
        <v>0</v>
      </c>
      <c r="H19" s="449">
        <f>'04_R5受診者数'!AI76</f>
        <v>0</v>
      </c>
      <c r="I19" s="449">
        <f>F19+H19-G19</f>
        <v>0</v>
      </c>
      <c r="J19" s="450" t="e">
        <f>I19/E19</f>
        <v>#DIV/0!</v>
      </c>
      <c r="K19" s="487">
        <f>'06_胃内視鏡検査'!F83</f>
        <v>0</v>
      </c>
      <c r="L19" s="488">
        <f>'06_胃内視鏡検査'!$G$83</f>
        <v>0</v>
      </c>
      <c r="M19" s="489" t="e">
        <f>L19/K19</f>
        <v>#DIV/0!</v>
      </c>
      <c r="N19" s="488">
        <f t="shared" ref="N19:N27" si="12">L19-P19-R19</f>
        <v>0</v>
      </c>
      <c r="O19" s="489" t="e">
        <f t="shared" ref="O19:O27" si="13">N19/L19</f>
        <v>#DIV/0!</v>
      </c>
      <c r="P19" s="488">
        <f>'06_胃内視鏡検査'!Q83</f>
        <v>0</v>
      </c>
      <c r="Q19" s="489" t="e">
        <f t="shared" ref="Q19:Q27" si="14">P19/L19</f>
        <v>#DIV/0!</v>
      </c>
      <c r="R19" s="488">
        <f>'06_胃内視鏡検査'!$R$83</f>
        <v>0</v>
      </c>
      <c r="S19" s="489" t="e">
        <f t="shared" ref="S19:S27" si="15">R19/L19</f>
        <v>#DIV/0!</v>
      </c>
      <c r="T19" s="488">
        <f>'06_胃内視鏡検査'!L83</f>
        <v>0</v>
      </c>
      <c r="U19" s="490" t="e">
        <f>T19/K19</f>
        <v>#DIV/0!</v>
      </c>
      <c r="V19" s="489" t="e">
        <f>T19/L19</f>
        <v>#DIV/0!</v>
      </c>
      <c r="W19" s="488">
        <f>'06_胃内視鏡検査'!M83</f>
        <v>0</v>
      </c>
      <c r="X19" s="491" t="e">
        <f>W19/T19</f>
        <v>#DIV/0!</v>
      </c>
    </row>
    <row r="20" spans="1:24" ht="25.05" customHeight="1">
      <c r="A20" s="456" t="s">
        <v>48</v>
      </c>
      <c r="B20" s="429" t="s">
        <v>65</v>
      </c>
      <c r="C20" s="430">
        <f>'04_R5受診者数'!F76</f>
        <v>0</v>
      </c>
      <c r="D20" s="431">
        <f>'03_R5対象者数'!$F$4</f>
        <v>0.52200000000000002</v>
      </c>
      <c r="E20" s="430">
        <f t="shared" ref="E20:E27" si="16">C20*D20</f>
        <v>0</v>
      </c>
      <c r="F20" s="430">
        <f>'04_R5受診者数'!Q76</f>
        <v>0</v>
      </c>
      <c r="G20" s="430">
        <f>'04_R5受診者数'!U76</f>
        <v>0</v>
      </c>
      <c r="H20" s="430">
        <f>'04_R5受診者数'!AJ76</f>
        <v>0</v>
      </c>
      <c r="I20" s="430">
        <f t="shared" ref="I20:I27" si="17">F20+H20-G20</f>
        <v>0</v>
      </c>
      <c r="J20" s="431" t="e">
        <f>I20/E20</f>
        <v>#DIV/0!</v>
      </c>
      <c r="K20" s="432">
        <f>'06_胃内視鏡検査'!AC83</f>
        <v>0</v>
      </c>
      <c r="L20" s="433">
        <f>'06_胃内視鏡検査'!$AD$83</f>
        <v>0</v>
      </c>
      <c r="M20" s="434" t="e">
        <f t="shared" ref="M20:M27" si="18">L20/K20</f>
        <v>#DIV/0!</v>
      </c>
      <c r="N20" s="433">
        <f t="shared" si="12"/>
        <v>0</v>
      </c>
      <c r="O20" s="434" t="e">
        <f t="shared" si="13"/>
        <v>#DIV/0!</v>
      </c>
      <c r="P20" s="433">
        <f>'06_胃内視鏡検査'!AN83</f>
        <v>0</v>
      </c>
      <c r="Q20" s="434" t="e">
        <f t="shared" si="14"/>
        <v>#DIV/0!</v>
      </c>
      <c r="R20" s="433">
        <f>'06_胃内視鏡検査'!AO83</f>
        <v>0</v>
      </c>
      <c r="S20" s="434" t="e">
        <f t="shared" si="15"/>
        <v>#DIV/0!</v>
      </c>
      <c r="T20" s="433">
        <f>'06_胃内視鏡検査'!AI83</f>
        <v>0</v>
      </c>
      <c r="U20" s="435" t="e">
        <f t="shared" ref="U20:U24" si="19">T20/K20</f>
        <v>#DIV/0!</v>
      </c>
      <c r="V20" s="434" t="e">
        <f t="shared" ref="V20:V27" si="20">T20/L20</f>
        <v>#DIV/0!</v>
      </c>
      <c r="W20" s="433">
        <f>'06_胃内視鏡検査'!AJ83</f>
        <v>0</v>
      </c>
      <c r="X20" s="492" t="e">
        <f t="shared" ref="X20:X27" si="21">W20/T20</f>
        <v>#DIV/0!</v>
      </c>
    </row>
    <row r="21" spans="1:24" ht="25.05" customHeight="1" thickBot="1">
      <c r="A21" s="458" t="s">
        <v>48</v>
      </c>
      <c r="B21" s="459" t="s">
        <v>95</v>
      </c>
      <c r="C21" s="460">
        <f>C19+C20</f>
        <v>0</v>
      </c>
      <c r="D21" s="461">
        <f>'03_R5対象者数'!$F$4</f>
        <v>0.52200000000000002</v>
      </c>
      <c r="E21" s="460">
        <f t="shared" si="16"/>
        <v>0</v>
      </c>
      <c r="F21" s="460">
        <f>F19+F20</f>
        <v>0</v>
      </c>
      <c r="G21" s="460">
        <f>G19+G20</f>
        <v>0</v>
      </c>
      <c r="H21" s="460">
        <f>H19+H20</f>
        <v>0</v>
      </c>
      <c r="I21" s="460">
        <f t="shared" si="17"/>
        <v>0</v>
      </c>
      <c r="J21" s="461" t="e">
        <f t="shared" ref="J21:J27" si="22">I21/E21</f>
        <v>#DIV/0!</v>
      </c>
      <c r="K21" s="493">
        <f>K19+K20</f>
        <v>0</v>
      </c>
      <c r="L21" s="494">
        <f>L19+L20</f>
        <v>0</v>
      </c>
      <c r="M21" s="495" t="e">
        <f t="shared" si="18"/>
        <v>#DIV/0!</v>
      </c>
      <c r="N21" s="494">
        <f t="shared" si="12"/>
        <v>0</v>
      </c>
      <c r="O21" s="495" t="e">
        <f t="shared" si="13"/>
        <v>#DIV/0!</v>
      </c>
      <c r="P21" s="494">
        <f>P19+P20</f>
        <v>0</v>
      </c>
      <c r="Q21" s="495" t="e">
        <f t="shared" si="14"/>
        <v>#DIV/0!</v>
      </c>
      <c r="R21" s="494">
        <f>R19+R20</f>
        <v>0</v>
      </c>
      <c r="S21" s="495" t="e">
        <f t="shared" si="15"/>
        <v>#DIV/0!</v>
      </c>
      <c r="T21" s="494">
        <f>T19+T20</f>
        <v>0</v>
      </c>
      <c r="U21" s="496" t="e">
        <f t="shared" si="19"/>
        <v>#DIV/0!</v>
      </c>
      <c r="V21" s="495" t="e">
        <f t="shared" si="20"/>
        <v>#DIV/0!</v>
      </c>
      <c r="W21" s="494">
        <f>W19+W20</f>
        <v>0</v>
      </c>
      <c r="X21" s="497" t="e">
        <f t="shared" si="21"/>
        <v>#DIV/0!</v>
      </c>
    </row>
    <row r="22" spans="1:24" ht="25.05" customHeight="1">
      <c r="A22" s="479" t="s">
        <v>49</v>
      </c>
      <c r="B22" s="440" t="s">
        <v>64</v>
      </c>
      <c r="C22" s="441">
        <f>C19</f>
        <v>0</v>
      </c>
      <c r="D22" s="442">
        <f>'03_R5対象者数'!$F$4</f>
        <v>0.52200000000000002</v>
      </c>
      <c r="E22" s="441">
        <f t="shared" si="16"/>
        <v>0</v>
      </c>
      <c r="F22" s="441">
        <f>'04_R5受診者数'!R76</f>
        <v>0</v>
      </c>
      <c r="G22" s="441">
        <f>'04_R5受診者数'!V76</f>
        <v>0</v>
      </c>
      <c r="H22" s="441">
        <f>'04_R5受診者数'!AK76</f>
        <v>0</v>
      </c>
      <c r="I22" s="441">
        <f t="shared" si="17"/>
        <v>0</v>
      </c>
      <c r="J22" s="442" t="e">
        <f t="shared" si="22"/>
        <v>#DIV/0!</v>
      </c>
      <c r="K22" s="483">
        <f>'06_胃内視鏡検査'!AZ83</f>
        <v>0</v>
      </c>
      <c r="L22" s="484">
        <f>'06_胃内視鏡検査'!$BA$83</f>
        <v>0</v>
      </c>
      <c r="M22" s="485" t="e">
        <f t="shared" si="18"/>
        <v>#DIV/0!</v>
      </c>
      <c r="N22" s="484">
        <f t="shared" si="12"/>
        <v>0</v>
      </c>
      <c r="O22" s="485" t="e">
        <f t="shared" si="13"/>
        <v>#DIV/0!</v>
      </c>
      <c r="P22" s="484">
        <f>'06_胃内視鏡検査'!BK83</f>
        <v>0</v>
      </c>
      <c r="Q22" s="485" t="e">
        <f t="shared" si="14"/>
        <v>#DIV/0!</v>
      </c>
      <c r="R22" s="484">
        <f>'06_胃内視鏡検査'!BL83</f>
        <v>0</v>
      </c>
      <c r="S22" s="485" t="e">
        <f t="shared" si="15"/>
        <v>#DIV/0!</v>
      </c>
      <c r="T22" s="484">
        <f>'06_胃内視鏡検査'!BF83</f>
        <v>0</v>
      </c>
      <c r="U22" s="486" t="e">
        <f>T22/K22</f>
        <v>#DIV/0!</v>
      </c>
      <c r="V22" s="485" t="e">
        <f>T22/L22</f>
        <v>#DIV/0!</v>
      </c>
      <c r="W22" s="484">
        <f>'06_胃内視鏡検査'!BG83</f>
        <v>0</v>
      </c>
      <c r="X22" s="504" t="e">
        <f t="shared" si="21"/>
        <v>#DIV/0!</v>
      </c>
    </row>
    <row r="23" spans="1:24" ht="25.05" customHeight="1">
      <c r="A23" s="456" t="s">
        <v>49</v>
      </c>
      <c r="B23" s="429" t="s">
        <v>65</v>
      </c>
      <c r="C23" s="430">
        <f>C20</f>
        <v>0</v>
      </c>
      <c r="D23" s="431">
        <f>'03_R5対象者数'!$F$4</f>
        <v>0.52200000000000002</v>
      </c>
      <c r="E23" s="430">
        <f t="shared" si="16"/>
        <v>0</v>
      </c>
      <c r="F23" s="430">
        <f>'04_R5受診者数'!S76</f>
        <v>0</v>
      </c>
      <c r="G23" s="430">
        <f>'04_R5受診者数'!W76</f>
        <v>0</v>
      </c>
      <c r="H23" s="430">
        <f>'04_R5受診者数'!AL76</f>
        <v>0</v>
      </c>
      <c r="I23" s="430">
        <f t="shared" si="17"/>
        <v>0</v>
      </c>
      <c r="J23" s="431" t="e">
        <f t="shared" si="22"/>
        <v>#DIV/0!</v>
      </c>
      <c r="K23" s="432">
        <f>'06_胃内視鏡検査'!BW83</f>
        <v>0</v>
      </c>
      <c r="L23" s="433">
        <f>'06_胃内視鏡検査'!$BX$83</f>
        <v>0</v>
      </c>
      <c r="M23" s="434" t="e">
        <f t="shared" si="18"/>
        <v>#DIV/0!</v>
      </c>
      <c r="N23" s="433">
        <f t="shared" si="12"/>
        <v>0</v>
      </c>
      <c r="O23" s="434" t="e">
        <f t="shared" si="13"/>
        <v>#DIV/0!</v>
      </c>
      <c r="P23" s="433">
        <f>'06_胃内視鏡検査'!CH83</f>
        <v>0</v>
      </c>
      <c r="Q23" s="434" t="e">
        <f t="shared" si="14"/>
        <v>#DIV/0!</v>
      </c>
      <c r="R23" s="433">
        <f>'06_胃内視鏡検査'!CI83</f>
        <v>0</v>
      </c>
      <c r="S23" s="434" t="e">
        <f t="shared" si="15"/>
        <v>#DIV/0!</v>
      </c>
      <c r="T23" s="433">
        <f>'06_胃内視鏡検査'!CC83</f>
        <v>0</v>
      </c>
      <c r="U23" s="435" t="e">
        <f t="shared" si="19"/>
        <v>#DIV/0!</v>
      </c>
      <c r="V23" s="434" t="e">
        <f t="shared" si="20"/>
        <v>#DIV/0!</v>
      </c>
      <c r="W23" s="433">
        <f>'06_胃内視鏡検査'!CD83</f>
        <v>0</v>
      </c>
      <c r="X23" s="492" t="e">
        <f t="shared" si="21"/>
        <v>#DIV/0!</v>
      </c>
    </row>
    <row r="24" spans="1:24" ht="25.05" customHeight="1" thickBot="1">
      <c r="A24" s="481" t="s">
        <v>49</v>
      </c>
      <c r="B24" s="467" t="s">
        <v>95</v>
      </c>
      <c r="C24" s="468">
        <f>C22+C23</f>
        <v>0</v>
      </c>
      <c r="D24" s="469">
        <f>'03_R5対象者数'!$F$4</f>
        <v>0.52200000000000002</v>
      </c>
      <c r="E24" s="468">
        <f t="shared" si="16"/>
        <v>0</v>
      </c>
      <c r="F24" s="468">
        <f>F22+F23</f>
        <v>0</v>
      </c>
      <c r="G24" s="468">
        <f>G22+G23</f>
        <v>0</v>
      </c>
      <c r="H24" s="468">
        <f>H22+H23</f>
        <v>0</v>
      </c>
      <c r="I24" s="468">
        <f t="shared" si="17"/>
        <v>0</v>
      </c>
      <c r="J24" s="469" t="e">
        <f t="shared" si="22"/>
        <v>#DIV/0!</v>
      </c>
      <c r="K24" s="498">
        <f>K22+K23</f>
        <v>0</v>
      </c>
      <c r="L24" s="499">
        <f>L22+L23</f>
        <v>0</v>
      </c>
      <c r="M24" s="500" t="e">
        <f t="shared" si="18"/>
        <v>#DIV/0!</v>
      </c>
      <c r="N24" s="499">
        <f t="shared" si="12"/>
        <v>0</v>
      </c>
      <c r="O24" s="500" t="e">
        <f t="shared" si="13"/>
        <v>#DIV/0!</v>
      </c>
      <c r="P24" s="499">
        <f>P22+P23</f>
        <v>0</v>
      </c>
      <c r="Q24" s="500" t="e">
        <f t="shared" si="14"/>
        <v>#DIV/0!</v>
      </c>
      <c r="R24" s="499">
        <f>R22+R23</f>
        <v>0</v>
      </c>
      <c r="S24" s="500" t="e">
        <f t="shared" si="15"/>
        <v>#DIV/0!</v>
      </c>
      <c r="T24" s="499">
        <f>T22+T23</f>
        <v>0</v>
      </c>
      <c r="U24" s="501" t="e">
        <f t="shared" si="19"/>
        <v>#DIV/0!</v>
      </c>
      <c r="V24" s="500" t="e">
        <f t="shared" si="20"/>
        <v>#DIV/0!</v>
      </c>
      <c r="W24" s="499">
        <f>W22+W23</f>
        <v>0</v>
      </c>
      <c r="X24" s="505" t="e">
        <f t="shared" si="21"/>
        <v>#DIV/0!</v>
      </c>
    </row>
    <row r="25" spans="1:24" ht="25.05" customHeight="1">
      <c r="A25" s="447" t="s">
        <v>95</v>
      </c>
      <c r="B25" s="448" t="s">
        <v>64</v>
      </c>
      <c r="C25" s="449">
        <f>C19</f>
        <v>0</v>
      </c>
      <c r="D25" s="450">
        <f>'03_R5対象者数'!$F$4</f>
        <v>0.52200000000000002</v>
      </c>
      <c r="E25" s="449">
        <f t="shared" si="16"/>
        <v>0</v>
      </c>
      <c r="F25" s="449">
        <f>F19+F22</f>
        <v>0</v>
      </c>
      <c r="G25" s="449">
        <f>G19+G22</f>
        <v>0</v>
      </c>
      <c r="H25" s="449">
        <f>H19+H22</f>
        <v>0</v>
      </c>
      <c r="I25" s="449">
        <f t="shared" si="17"/>
        <v>0</v>
      </c>
      <c r="J25" s="450" t="e">
        <f t="shared" si="22"/>
        <v>#DIV/0!</v>
      </c>
      <c r="K25" s="487">
        <f>K19+K22</f>
        <v>0</v>
      </c>
      <c r="L25" s="488">
        <f>L19+L22</f>
        <v>0</v>
      </c>
      <c r="M25" s="489" t="e">
        <f t="shared" si="18"/>
        <v>#DIV/0!</v>
      </c>
      <c r="N25" s="488">
        <f t="shared" si="12"/>
        <v>0</v>
      </c>
      <c r="O25" s="489" t="e">
        <f t="shared" si="13"/>
        <v>#DIV/0!</v>
      </c>
      <c r="P25" s="488">
        <f>P19+P22</f>
        <v>0</v>
      </c>
      <c r="Q25" s="489" t="e">
        <f t="shared" si="14"/>
        <v>#DIV/0!</v>
      </c>
      <c r="R25" s="488">
        <f>R19+R22</f>
        <v>0</v>
      </c>
      <c r="S25" s="489" t="e">
        <f t="shared" si="15"/>
        <v>#DIV/0!</v>
      </c>
      <c r="T25" s="488">
        <f>T19+T22</f>
        <v>0</v>
      </c>
      <c r="U25" s="490" t="e">
        <f>T25/K25</f>
        <v>#DIV/0!</v>
      </c>
      <c r="V25" s="489" t="e">
        <f t="shared" si="20"/>
        <v>#DIV/0!</v>
      </c>
      <c r="W25" s="488">
        <f>W19+W22</f>
        <v>0</v>
      </c>
      <c r="X25" s="491" t="e">
        <f t="shared" si="21"/>
        <v>#DIV/0!</v>
      </c>
    </row>
    <row r="26" spans="1:24" ht="25.05" customHeight="1">
      <c r="A26" s="456" t="s">
        <v>95</v>
      </c>
      <c r="B26" s="429" t="s">
        <v>65</v>
      </c>
      <c r="C26" s="430">
        <f>C20</f>
        <v>0</v>
      </c>
      <c r="D26" s="431">
        <f>'03_R5対象者数'!$F$4</f>
        <v>0.52200000000000002</v>
      </c>
      <c r="E26" s="430">
        <f t="shared" si="16"/>
        <v>0</v>
      </c>
      <c r="F26" s="430">
        <f>F20+F23</f>
        <v>0</v>
      </c>
      <c r="G26" s="430">
        <f t="shared" ref="G26:G27" si="23">G20+G23</f>
        <v>0</v>
      </c>
      <c r="H26" s="430">
        <f>H20+H23</f>
        <v>0</v>
      </c>
      <c r="I26" s="430">
        <f t="shared" si="17"/>
        <v>0</v>
      </c>
      <c r="J26" s="431" t="e">
        <f t="shared" si="22"/>
        <v>#DIV/0!</v>
      </c>
      <c r="K26" s="432">
        <f>K20+K23</f>
        <v>0</v>
      </c>
      <c r="L26" s="433">
        <f>L20+L23</f>
        <v>0</v>
      </c>
      <c r="M26" s="434" t="e">
        <f t="shared" si="18"/>
        <v>#DIV/0!</v>
      </c>
      <c r="N26" s="433">
        <f t="shared" si="12"/>
        <v>0</v>
      </c>
      <c r="O26" s="434" t="e">
        <f t="shared" si="13"/>
        <v>#DIV/0!</v>
      </c>
      <c r="P26" s="433">
        <f>P20+P23</f>
        <v>0</v>
      </c>
      <c r="Q26" s="434" t="e">
        <f t="shared" si="14"/>
        <v>#DIV/0!</v>
      </c>
      <c r="R26" s="433">
        <f>R20+R23</f>
        <v>0</v>
      </c>
      <c r="S26" s="434" t="e">
        <f t="shared" si="15"/>
        <v>#DIV/0!</v>
      </c>
      <c r="T26" s="433">
        <f>T20+T23</f>
        <v>0</v>
      </c>
      <c r="U26" s="435" t="e">
        <f>T26/K26</f>
        <v>#DIV/0!</v>
      </c>
      <c r="V26" s="434" t="e">
        <f t="shared" si="20"/>
        <v>#DIV/0!</v>
      </c>
      <c r="W26" s="433">
        <f>W20+W23</f>
        <v>0</v>
      </c>
      <c r="X26" s="492" t="e">
        <f t="shared" si="21"/>
        <v>#DIV/0!</v>
      </c>
    </row>
    <row r="27" spans="1:24" ht="25.05" customHeight="1" thickBot="1">
      <c r="A27" s="458" t="s">
        <v>95</v>
      </c>
      <c r="B27" s="459" t="s">
        <v>95</v>
      </c>
      <c r="C27" s="460">
        <f>C25+C26</f>
        <v>0</v>
      </c>
      <c r="D27" s="461">
        <f>'03_R5対象者数'!$F$4</f>
        <v>0.52200000000000002</v>
      </c>
      <c r="E27" s="460">
        <f t="shared" si="16"/>
        <v>0</v>
      </c>
      <c r="F27" s="460">
        <f>F25+F26</f>
        <v>0</v>
      </c>
      <c r="G27" s="460">
        <f t="shared" si="23"/>
        <v>0</v>
      </c>
      <c r="H27" s="460">
        <f>H21+H24</f>
        <v>0</v>
      </c>
      <c r="I27" s="460">
        <f t="shared" si="17"/>
        <v>0</v>
      </c>
      <c r="J27" s="461" t="e">
        <f t="shared" si="22"/>
        <v>#DIV/0!</v>
      </c>
      <c r="K27" s="493">
        <f>K25+K26</f>
        <v>0</v>
      </c>
      <c r="L27" s="494">
        <f>L25+L26</f>
        <v>0</v>
      </c>
      <c r="M27" s="495" t="e">
        <f t="shared" si="18"/>
        <v>#DIV/0!</v>
      </c>
      <c r="N27" s="494">
        <f t="shared" si="12"/>
        <v>0</v>
      </c>
      <c r="O27" s="495" t="e">
        <f t="shared" si="13"/>
        <v>#DIV/0!</v>
      </c>
      <c r="P27" s="494">
        <f>P21+P24</f>
        <v>0</v>
      </c>
      <c r="Q27" s="495" t="e">
        <f t="shared" si="14"/>
        <v>#DIV/0!</v>
      </c>
      <c r="R27" s="494">
        <f>R21+R24</f>
        <v>0</v>
      </c>
      <c r="S27" s="495" t="e">
        <f t="shared" si="15"/>
        <v>#DIV/0!</v>
      </c>
      <c r="T27" s="494">
        <f>T25+T26</f>
        <v>0</v>
      </c>
      <c r="U27" s="496" t="e">
        <f>T27/K27</f>
        <v>#DIV/0!</v>
      </c>
      <c r="V27" s="495" t="e">
        <f t="shared" si="20"/>
        <v>#DIV/0!</v>
      </c>
      <c r="W27" s="494">
        <f>W25+W26</f>
        <v>0</v>
      </c>
      <c r="X27" s="497" t="e">
        <f t="shared" si="21"/>
        <v>#DIV/0!</v>
      </c>
    </row>
    <row r="28" spans="1:24" ht="25.05" customHeight="1">
      <c r="A28"/>
      <c r="B28"/>
      <c r="C28" s="423"/>
      <c r="D28" s="424"/>
      <c r="E28" s="423"/>
      <c r="F28" s="423"/>
      <c r="G28" s="423"/>
      <c r="H28" s="423"/>
      <c r="I28" s="423"/>
      <c r="J28" s="424"/>
      <c r="K28" s="425"/>
      <c r="L28"/>
      <c r="M28" s="424"/>
      <c r="N28"/>
      <c r="O28" s="424"/>
      <c r="P28"/>
      <c r="Q28" s="424"/>
      <c r="R28"/>
      <c r="S28" s="424"/>
      <c r="T28"/>
      <c r="U28" s="426"/>
      <c r="V28" s="424"/>
      <c r="W28"/>
      <c r="X28" s="424"/>
    </row>
    <row r="29" spans="1:24" ht="25.05" customHeight="1">
      <c r="A29"/>
      <c r="B29"/>
      <c r="C29" s="423"/>
      <c r="D29" s="424"/>
      <c r="E29" s="423"/>
      <c r="F29" s="423"/>
      <c r="G29" s="423"/>
      <c r="H29" s="423"/>
      <c r="I29" s="423"/>
      <c r="J29" s="424"/>
      <c r="K29" s="425"/>
      <c r="L29"/>
      <c r="M29" s="424"/>
      <c r="N29"/>
      <c r="O29" s="424"/>
      <c r="P29"/>
      <c r="Q29" s="424"/>
      <c r="R29"/>
      <c r="S29" s="424"/>
      <c r="T29"/>
      <c r="U29" s="426"/>
      <c r="V29" s="424"/>
      <c r="W29"/>
      <c r="X29" s="424"/>
    </row>
    <row r="30" spans="1:24" ht="25.05" customHeight="1"/>
    <row r="31" spans="1:24" ht="25.05" customHeight="1" thickBot="1">
      <c r="A31" s="419" t="s">
        <v>175</v>
      </c>
    </row>
    <row r="32" spans="1:24" s="422" customFormat="1" ht="49.95" customHeight="1" thickBot="1">
      <c r="A32" s="474" t="s">
        <v>158</v>
      </c>
      <c r="B32" s="475" t="s">
        <v>159</v>
      </c>
      <c r="C32" s="476" t="s">
        <v>81</v>
      </c>
      <c r="D32" s="476" t="s">
        <v>82</v>
      </c>
      <c r="E32" s="476" t="s">
        <v>83</v>
      </c>
      <c r="F32" s="476" t="s">
        <v>180</v>
      </c>
      <c r="G32" s="476" t="s">
        <v>84</v>
      </c>
      <c r="H32" s="476" t="s">
        <v>176</v>
      </c>
      <c r="I32" s="476" t="s">
        <v>160</v>
      </c>
      <c r="J32" s="476" t="s">
        <v>70</v>
      </c>
    </row>
    <row r="33" spans="1:10" ht="25.05" customHeight="1">
      <c r="A33" s="447" t="s">
        <v>48</v>
      </c>
      <c r="B33" s="448" t="s">
        <v>64</v>
      </c>
      <c r="C33" s="449">
        <f>'02_R6受診者数'!D76</f>
        <v>0</v>
      </c>
      <c r="D33" s="450">
        <f>'01_R6対象者数'!$F$4</f>
        <v>0.52200000000000002</v>
      </c>
      <c r="E33" s="449">
        <f>C33*D33</f>
        <v>0</v>
      </c>
      <c r="F33" s="449">
        <f>'02_R6受診者数'!P76</f>
        <v>0</v>
      </c>
      <c r="G33" s="449">
        <f>'02_R6受診者数'!T76</f>
        <v>0</v>
      </c>
      <c r="H33" s="449">
        <f t="shared" ref="H33:H41" si="24">F5</f>
        <v>0</v>
      </c>
      <c r="I33" s="449">
        <f>F33+H33-G33</f>
        <v>0</v>
      </c>
      <c r="J33" s="450" t="e">
        <f>I33/E33</f>
        <v>#DIV/0!</v>
      </c>
    </row>
    <row r="34" spans="1:10" ht="25.05" customHeight="1">
      <c r="A34" s="456" t="s">
        <v>48</v>
      </c>
      <c r="B34" s="429" t="s">
        <v>65</v>
      </c>
      <c r="C34" s="430">
        <f>'02_R6受診者数'!F76</f>
        <v>0</v>
      </c>
      <c r="D34" s="431">
        <f>'01_R6対象者数'!$F$4</f>
        <v>0.52200000000000002</v>
      </c>
      <c r="E34" s="430">
        <f t="shared" ref="E34:E41" si="25">C34*D34</f>
        <v>0</v>
      </c>
      <c r="F34" s="430">
        <f>'02_R6受診者数'!Q76</f>
        <v>0</v>
      </c>
      <c r="G34" s="430">
        <f>'02_R6受診者数'!U76</f>
        <v>0</v>
      </c>
      <c r="H34" s="430">
        <f t="shared" si="24"/>
        <v>0</v>
      </c>
      <c r="I34" s="430">
        <f t="shared" ref="I34:I41" si="26">F34+H34-G34</f>
        <v>0</v>
      </c>
      <c r="J34" s="431" t="e">
        <f>I34/E34</f>
        <v>#DIV/0!</v>
      </c>
    </row>
    <row r="35" spans="1:10" ht="25.05" customHeight="1" thickBot="1">
      <c r="A35" s="458" t="s">
        <v>48</v>
      </c>
      <c r="B35" s="459" t="s">
        <v>95</v>
      </c>
      <c r="C35" s="460">
        <f>C33+C34</f>
        <v>0</v>
      </c>
      <c r="D35" s="461">
        <f>'01_R6対象者数'!$F$4</f>
        <v>0.52200000000000002</v>
      </c>
      <c r="E35" s="460">
        <f t="shared" si="25"/>
        <v>0</v>
      </c>
      <c r="F35" s="460">
        <f>F33+F34</f>
        <v>0</v>
      </c>
      <c r="G35" s="460">
        <f>G33+G34</f>
        <v>0</v>
      </c>
      <c r="H35" s="460">
        <f t="shared" si="24"/>
        <v>0</v>
      </c>
      <c r="I35" s="460">
        <f t="shared" si="26"/>
        <v>0</v>
      </c>
      <c r="J35" s="461" t="e">
        <f t="shared" ref="J35:J41" si="27">I35/E35</f>
        <v>#DIV/0!</v>
      </c>
    </row>
    <row r="36" spans="1:10" ht="25.05" customHeight="1">
      <c r="A36" s="479" t="s">
        <v>49</v>
      </c>
      <c r="B36" s="440" t="s">
        <v>64</v>
      </c>
      <c r="C36" s="441">
        <f>C33</f>
        <v>0</v>
      </c>
      <c r="D36" s="442">
        <f>'01_R6対象者数'!$F$4</f>
        <v>0.52200000000000002</v>
      </c>
      <c r="E36" s="441">
        <f t="shared" si="25"/>
        <v>0</v>
      </c>
      <c r="F36" s="441">
        <f>'02_R6受診者数'!R76</f>
        <v>0</v>
      </c>
      <c r="G36" s="441">
        <f>'02_R6受診者数'!V76</f>
        <v>0</v>
      </c>
      <c r="H36" s="441">
        <f t="shared" si="24"/>
        <v>0</v>
      </c>
      <c r="I36" s="441">
        <f t="shared" si="26"/>
        <v>0</v>
      </c>
      <c r="J36" s="442" t="e">
        <f t="shared" si="27"/>
        <v>#DIV/0!</v>
      </c>
    </row>
    <row r="37" spans="1:10" ht="25.05" customHeight="1">
      <c r="A37" s="456" t="s">
        <v>49</v>
      </c>
      <c r="B37" s="429" t="s">
        <v>65</v>
      </c>
      <c r="C37" s="430">
        <f>C34</f>
        <v>0</v>
      </c>
      <c r="D37" s="431">
        <f>'01_R6対象者数'!$F$4</f>
        <v>0.52200000000000002</v>
      </c>
      <c r="E37" s="430">
        <f t="shared" si="25"/>
        <v>0</v>
      </c>
      <c r="F37" s="430">
        <f>'02_R6受診者数'!S76</f>
        <v>0</v>
      </c>
      <c r="G37" s="430">
        <f>'02_R6受診者数'!W76</f>
        <v>0</v>
      </c>
      <c r="H37" s="430">
        <f t="shared" si="24"/>
        <v>0</v>
      </c>
      <c r="I37" s="430">
        <f t="shared" si="26"/>
        <v>0</v>
      </c>
      <c r="J37" s="431" t="e">
        <f t="shared" si="27"/>
        <v>#DIV/0!</v>
      </c>
    </row>
    <row r="38" spans="1:10" ht="25.05" customHeight="1" thickBot="1">
      <c r="A38" s="481" t="s">
        <v>49</v>
      </c>
      <c r="B38" s="467" t="s">
        <v>95</v>
      </c>
      <c r="C38" s="468">
        <f>C36+C37</f>
        <v>0</v>
      </c>
      <c r="D38" s="469">
        <f>'01_R6対象者数'!$F$4</f>
        <v>0.52200000000000002</v>
      </c>
      <c r="E38" s="468">
        <f t="shared" si="25"/>
        <v>0</v>
      </c>
      <c r="F38" s="468">
        <f>F36+F37</f>
        <v>0</v>
      </c>
      <c r="G38" s="468">
        <f>G36+G37</f>
        <v>0</v>
      </c>
      <c r="H38" s="468">
        <f t="shared" si="24"/>
        <v>0</v>
      </c>
      <c r="I38" s="468">
        <f t="shared" si="26"/>
        <v>0</v>
      </c>
      <c r="J38" s="469" t="e">
        <f t="shared" si="27"/>
        <v>#DIV/0!</v>
      </c>
    </row>
    <row r="39" spans="1:10" ht="25.05" customHeight="1">
      <c r="A39" s="447" t="s">
        <v>95</v>
      </c>
      <c r="B39" s="448" t="s">
        <v>64</v>
      </c>
      <c r="C39" s="449">
        <f>C33</f>
        <v>0</v>
      </c>
      <c r="D39" s="450">
        <f>'01_R6対象者数'!$F$4</f>
        <v>0.52200000000000002</v>
      </c>
      <c r="E39" s="449">
        <f t="shared" si="25"/>
        <v>0</v>
      </c>
      <c r="F39" s="449">
        <f t="shared" ref="F39:G40" si="28">F33+F36</f>
        <v>0</v>
      </c>
      <c r="G39" s="449">
        <f t="shared" si="28"/>
        <v>0</v>
      </c>
      <c r="H39" s="449">
        <f t="shared" si="24"/>
        <v>0</v>
      </c>
      <c r="I39" s="449">
        <f t="shared" si="26"/>
        <v>0</v>
      </c>
      <c r="J39" s="450" t="e">
        <f t="shared" si="27"/>
        <v>#DIV/0!</v>
      </c>
    </row>
    <row r="40" spans="1:10" ht="25.05" customHeight="1">
      <c r="A40" s="456" t="s">
        <v>95</v>
      </c>
      <c r="B40" s="429" t="s">
        <v>65</v>
      </c>
      <c r="C40" s="430">
        <f>C34</f>
        <v>0</v>
      </c>
      <c r="D40" s="431">
        <f>'01_R6対象者数'!$F$4</f>
        <v>0.52200000000000002</v>
      </c>
      <c r="E40" s="430">
        <f t="shared" si="25"/>
        <v>0</v>
      </c>
      <c r="F40" s="430">
        <f t="shared" si="28"/>
        <v>0</v>
      </c>
      <c r="G40" s="430">
        <f t="shared" si="28"/>
        <v>0</v>
      </c>
      <c r="H40" s="430">
        <f t="shared" si="24"/>
        <v>0</v>
      </c>
      <c r="I40" s="430">
        <f t="shared" si="26"/>
        <v>0</v>
      </c>
      <c r="J40" s="431" t="e">
        <f t="shared" si="27"/>
        <v>#DIV/0!</v>
      </c>
    </row>
    <row r="41" spans="1:10" ht="25.05" customHeight="1" thickBot="1">
      <c r="A41" s="458" t="s">
        <v>95</v>
      </c>
      <c r="B41" s="459" t="s">
        <v>95</v>
      </c>
      <c r="C41" s="460">
        <f>C39+C40</f>
        <v>0</v>
      </c>
      <c r="D41" s="461">
        <f>'01_R6対象者数'!$F$4</f>
        <v>0.52200000000000002</v>
      </c>
      <c r="E41" s="460">
        <f t="shared" si="25"/>
        <v>0</v>
      </c>
      <c r="F41" s="460">
        <f>F39+F40</f>
        <v>0</v>
      </c>
      <c r="G41" s="460">
        <f>G39+G40</f>
        <v>0</v>
      </c>
      <c r="H41" s="460">
        <f t="shared" si="24"/>
        <v>0</v>
      </c>
      <c r="I41" s="460">
        <f t="shared" si="26"/>
        <v>0</v>
      </c>
      <c r="J41" s="461" t="e">
        <f t="shared" si="27"/>
        <v>#DIV/0!</v>
      </c>
    </row>
  </sheetData>
  <mergeCells count="2">
    <mergeCell ref="K3:X3"/>
    <mergeCell ref="K17:X17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35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01_R6対象者数</vt:lpstr>
      <vt:lpstr>02_R6受診者数</vt:lpstr>
      <vt:lpstr>03_R5対象者数</vt:lpstr>
      <vt:lpstr>04_R5受診者数</vt:lpstr>
      <vt:lpstr>05_胃部エックス線検査</vt:lpstr>
      <vt:lpstr>06_胃内視鏡検査</vt:lpstr>
      <vt:lpstr>07_プロセス指標（集計表）</vt:lpstr>
      <vt:lpstr>08_プロセス指標（集計表69歳以下）</vt:lpstr>
      <vt:lpstr>'01_R6対象者数'!Print_Area</vt:lpstr>
      <vt:lpstr>'02_R6受診者数'!Print_Area</vt:lpstr>
      <vt:lpstr>'03_R5対象者数'!Print_Area</vt:lpstr>
      <vt:lpstr>'04_R5受診者数'!Print_Area</vt:lpstr>
      <vt:lpstr>'05_胃部エックス線検査'!Print_Area</vt:lpstr>
      <vt:lpstr>'06_胃内視鏡検査'!Print_Area</vt:lpstr>
      <vt:lpstr>'07_プロセス指標（集計表）'!Print_Area</vt:lpstr>
      <vt:lpstr>'08_プロセス指標（集計表69歳以下）'!Print_Area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2025-08-12T08:42:36Z</dcterms:modified>
</cp:coreProperties>
</file>