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comments4.xml" ContentType="application/vnd.openxmlformats-officedocument.spreadsheetml.comments+xml"/>
  <Override PartName="/xl/drawings/drawing6.xml" ContentType="application/vnd.openxmlformats-officedocument.drawing+xml"/>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comments5.xml" ContentType="application/vnd.openxmlformats-officedocument.spreadsheetml.comments+xml"/>
  <Override PartName="/xl/drawings/drawing7.xml" ContentType="application/vnd.openxmlformats-officedocument.drawing+xml"/>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showInkAnnotation="0" codeName="ThisWorkbook" defaultThemeVersion="124226"/>
  <mc:AlternateContent xmlns:mc="http://schemas.openxmlformats.org/markup-compatibility/2006">
    <mc:Choice Requires="x15">
      <x15ac:absPath xmlns:x15ac="http://schemas.microsoft.com/office/spreadsheetml/2010/11/ac" url="\\10.226.124.12\健康推進課\成人\がん\☆地域支援\02 がん部会\R7\02 第１回がん部会\03 事前準備\当日資料\"/>
    </mc:Choice>
  </mc:AlternateContent>
  <xr:revisionPtr revIDLastSave="0" documentId="13_ncr:1_{2BE60998-7853-4670-B22F-77C61D2A808C}" xr6:coauthVersionLast="47" xr6:coauthVersionMax="47" xr10:uidLastSave="{00000000-0000-0000-0000-000000000000}"/>
  <bookViews>
    <workbookView xWindow="28680" yWindow="-120" windowWidth="29040" windowHeight="15720" xr2:uid="{00000000-000D-0000-FFFF-FFFF00000000}"/>
  </bookViews>
  <sheets>
    <sheet name="01_R6対象者数" sheetId="1" r:id="rId1"/>
    <sheet name="02_R6受診者数" sheetId="21" r:id="rId2"/>
    <sheet name="03_R5対象者数" sheetId="24" r:id="rId3"/>
    <sheet name="04_R5受診者数_" sheetId="17" r:id="rId4"/>
    <sheet name="05_肺_統合" sheetId="3" r:id="rId5"/>
    <sheet name="06_肺_X線" sheetId="5" r:id="rId6"/>
    <sheet name="07_肺_喀痰" sheetId="25" r:id="rId7"/>
    <sheet name="08_プロセス指標（集計表）" sheetId="26" r:id="rId8"/>
    <sheet name="09_プロセス指標（集計表69歳以下） " sheetId="27" r:id="rId9"/>
  </sheets>
  <definedNames>
    <definedName name="_xlnm.Print_Area" localSheetId="0">'01_R6対象者数'!$A$1:$G$45</definedName>
    <definedName name="_xlnm.Print_Area" localSheetId="1">'02_R6受診者数'!$A$1:$AC$73</definedName>
    <definedName name="_xlnm.Print_Area" localSheetId="2">'03_R5対象者数'!$A$1:$G$45</definedName>
    <definedName name="_xlnm.Print_Area" localSheetId="3">'04_R5受診者数_'!$A$1:$AC$73</definedName>
    <definedName name="_xlnm.Print_Area" localSheetId="4">'05_肺_統合'!$A$1:$BS$79</definedName>
    <definedName name="_xlnm.Print_Area" localSheetId="5">'06_肺_X線'!$A$1:$CN$79</definedName>
    <definedName name="_xlnm.Print_Area" localSheetId="6">'07_肺_喀痰'!$A$1:$CU$79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4" i="21" l="1"/>
  <c r="D20" i="26"/>
  <c r="CU80" i="25" l="1"/>
  <c r="BZ80" i="25"/>
  <c r="BD80" i="25"/>
  <c r="BA80" i="25"/>
  <c r="CT80" i="25"/>
  <c r="CS80" i="25"/>
  <c r="CR80" i="25"/>
  <c r="CQ80" i="25"/>
  <c r="J47" i="27" s="1"/>
  <c r="CP80" i="25"/>
  <c r="CO80" i="25"/>
  <c r="CN80" i="25"/>
  <c r="CM80" i="25"/>
  <c r="CL80" i="25"/>
  <c r="CK80" i="25"/>
  <c r="L47" i="27" s="1"/>
  <c r="CJ80" i="25"/>
  <c r="CI80" i="25"/>
  <c r="D47" i="27" s="1"/>
  <c r="CH80" i="25"/>
  <c r="CG80" i="25"/>
  <c r="CF80" i="25"/>
  <c r="CE80" i="25"/>
  <c r="CD80" i="25"/>
  <c r="CC80" i="25"/>
  <c r="CB80" i="25"/>
  <c r="BV80" i="25"/>
  <c r="BU80" i="25"/>
  <c r="BT80" i="25"/>
  <c r="BS80" i="25"/>
  <c r="BR80" i="25"/>
  <c r="BQ80" i="25"/>
  <c r="H46" i="27" s="1"/>
  <c r="BP80" i="25"/>
  <c r="BO80" i="25"/>
  <c r="BN80" i="25"/>
  <c r="O46" i="27" s="1"/>
  <c r="P46" i="27" s="1"/>
  <c r="BM80" i="25"/>
  <c r="BL80" i="25"/>
  <c r="BK80" i="25"/>
  <c r="BJ80" i="25"/>
  <c r="BI80" i="25"/>
  <c r="BH80" i="25"/>
  <c r="BG80" i="25"/>
  <c r="BF80" i="25"/>
  <c r="BE80" i="25"/>
  <c r="BC80" i="25"/>
  <c r="O80" i="25"/>
  <c r="C79" i="5"/>
  <c r="AW80" i="25"/>
  <c r="AV80" i="25"/>
  <c r="AU80" i="25"/>
  <c r="AT80" i="25"/>
  <c r="AS80" i="25"/>
  <c r="J44" i="27" s="1"/>
  <c r="AR80" i="25"/>
  <c r="AQ80" i="25"/>
  <c r="AP80" i="25"/>
  <c r="AO80" i="25"/>
  <c r="AN80" i="25"/>
  <c r="AM80" i="25"/>
  <c r="AL80" i="25"/>
  <c r="AK80" i="25"/>
  <c r="AJ80" i="25"/>
  <c r="AI80" i="25"/>
  <c r="AH80" i="25"/>
  <c r="AG80" i="25"/>
  <c r="AF80" i="25"/>
  <c r="AE80" i="25"/>
  <c r="AD80" i="25"/>
  <c r="X80" i="25"/>
  <c r="W80" i="25"/>
  <c r="V80" i="25"/>
  <c r="U80" i="25"/>
  <c r="T80" i="25"/>
  <c r="S80" i="25"/>
  <c r="H43" i="27" s="1"/>
  <c r="R80" i="25"/>
  <c r="Q80" i="25"/>
  <c r="P80" i="25"/>
  <c r="N80" i="25"/>
  <c r="L43" i="27" s="1"/>
  <c r="M80" i="25"/>
  <c r="L80" i="25"/>
  <c r="K80" i="25"/>
  <c r="J80" i="25"/>
  <c r="I80" i="25"/>
  <c r="H80" i="25"/>
  <c r="G80" i="25"/>
  <c r="F80" i="25"/>
  <c r="E80" i="25"/>
  <c r="BT80" i="5"/>
  <c r="CM80" i="5"/>
  <c r="CL80" i="5"/>
  <c r="CK80" i="5"/>
  <c r="CJ80" i="5"/>
  <c r="CI80" i="5"/>
  <c r="CH80" i="5"/>
  <c r="CG80" i="5"/>
  <c r="CF80" i="5"/>
  <c r="CE80" i="5"/>
  <c r="O34" i="27" s="1"/>
  <c r="CD80" i="5"/>
  <c r="L34" i="27" s="1"/>
  <c r="CC80" i="5"/>
  <c r="CB80" i="5"/>
  <c r="CA80" i="5"/>
  <c r="BZ80" i="5"/>
  <c r="BY80" i="5"/>
  <c r="BX80" i="5"/>
  <c r="BW80" i="5"/>
  <c r="BV80" i="5"/>
  <c r="Z80" i="5"/>
  <c r="AS80" i="5"/>
  <c r="AR80" i="5"/>
  <c r="AQ80" i="5"/>
  <c r="AP80" i="5"/>
  <c r="AO80" i="5"/>
  <c r="AN80" i="5"/>
  <c r="H31" i="27" s="1"/>
  <c r="AM80" i="5"/>
  <c r="AL80" i="5"/>
  <c r="AK80" i="5"/>
  <c r="AJ80" i="5"/>
  <c r="AI80" i="5"/>
  <c r="AH80" i="5"/>
  <c r="AG80" i="5"/>
  <c r="AF80" i="5"/>
  <c r="AE80" i="5"/>
  <c r="AD80" i="5"/>
  <c r="AC80" i="5"/>
  <c r="AB80" i="5"/>
  <c r="AZ80" i="5"/>
  <c r="AW80" i="5"/>
  <c r="BP80" i="5"/>
  <c r="BO80" i="5"/>
  <c r="BN80" i="5"/>
  <c r="BM80" i="5"/>
  <c r="BL80" i="5"/>
  <c r="BK80" i="5"/>
  <c r="H33" i="27" s="1"/>
  <c r="BJ80" i="5"/>
  <c r="BI80" i="5"/>
  <c r="BH80" i="5"/>
  <c r="BG80" i="5"/>
  <c r="L33" i="27" s="1"/>
  <c r="M33" i="27" s="1"/>
  <c r="BF80" i="5"/>
  <c r="BE80" i="5"/>
  <c r="D33" i="27" s="1"/>
  <c r="BD80" i="5"/>
  <c r="BC80" i="5"/>
  <c r="BB80" i="5"/>
  <c r="BA80" i="5"/>
  <c r="AY80" i="5"/>
  <c r="V80" i="5"/>
  <c r="R80" i="5"/>
  <c r="S80" i="5"/>
  <c r="T80" i="5"/>
  <c r="U80" i="5"/>
  <c r="Q80" i="5"/>
  <c r="E80" i="5"/>
  <c r="C80" i="5"/>
  <c r="P80" i="5"/>
  <c r="O80" i="5"/>
  <c r="N80" i="5"/>
  <c r="O30" i="27" s="1"/>
  <c r="M80" i="5"/>
  <c r="L80" i="5"/>
  <c r="K80" i="5"/>
  <c r="D30" i="27" s="1"/>
  <c r="J80" i="5"/>
  <c r="I80" i="5"/>
  <c r="H80" i="5"/>
  <c r="G80" i="5"/>
  <c r="F80" i="5"/>
  <c r="C84" i="5"/>
  <c r="E84" i="5"/>
  <c r="K84" i="5"/>
  <c r="E93" i="5"/>
  <c r="F93" i="5"/>
  <c r="G93" i="5"/>
  <c r="H93" i="5"/>
  <c r="I93" i="5"/>
  <c r="J93" i="5"/>
  <c r="K93" i="5"/>
  <c r="E94" i="5"/>
  <c r="F94" i="5"/>
  <c r="G94" i="5"/>
  <c r="H94" i="5"/>
  <c r="I94" i="5"/>
  <c r="J94" i="5"/>
  <c r="K94" i="5"/>
  <c r="E95" i="5"/>
  <c r="F95" i="5"/>
  <c r="G95" i="5"/>
  <c r="H95" i="5"/>
  <c r="I95" i="5"/>
  <c r="J95" i="5"/>
  <c r="K95" i="5"/>
  <c r="E96" i="5"/>
  <c r="F96" i="5"/>
  <c r="G96" i="5"/>
  <c r="H96" i="5"/>
  <c r="I96" i="5"/>
  <c r="J96" i="5"/>
  <c r="K96" i="5"/>
  <c r="E97" i="5"/>
  <c r="F97" i="5"/>
  <c r="G97" i="5"/>
  <c r="H97" i="5"/>
  <c r="I97" i="5"/>
  <c r="J97" i="5"/>
  <c r="K97" i="5"/>
  <c r="E98" i="5"/>
  <c r="F98" i="5"/>
  <c r="G98" i="5"/>
  <c r="H98" i="5"/>
  <c r="I98" i="5"/>
  <c r="J98" i="5"/>
  <c r="K98" i="5"/>
  <c r="CT80" i="5"/>
  <c r="CU80" i="5"/>
  <c r="CV80" i="5"/>
  <c r="CW80" i="5"/>
  <c r="CX80" i="5"/>
  <c r="CY80" i="5"/>
  <c r="CZ80" i="5"/>
  <c r="DA80" i="5"/>
  <c r="BE80" i="3"/>
  <c r="BS80" i="3"/>
  <c r="BR80" i="3"/>
  <c r="BQ80" i="3"/>
  <c r="BP80" i="3"/>
  <c r="BO80" i="3"/>
  <c r="J21" i="27" s="1"/>
  <c r="BN80" i="3"/>
  <c r="H21" i="27" s="1"/>
  <c r="BM80" i="3"/>
  <c r="BL80" i="3"/>
  <c r="BK80" i="3"/>
  <c r="O21" i="27" s="1"/>
  <c r="BJ80" i="3"/>
  <c r="L21" i="27" s="1"/>
  <c r="BI80" i="3"/>
  <c r="BH80" i="3"/>
  <c r="D21" i="27" s="1"/>
  <c r="F21" i="27" s="1"/>
  <c r="G21" i="27" s="1"/>
  <c r="BG80" i="3"/>
  <c r="AM80" i="3"/>
  <c r="AX80" i="3"/>
  <c r="AP80" i="3"/>
  <c r="D20" i="27" s="1"/>
  <c r="AO80" i="3"/>
  <c r="BA80" i="3"/>
  <c r="AZ80" i="3"/>
  <c r="AY80" i="3"/>
  <c r="AW80" i="3"/>
  <c r="J20" i="27" s="1"/>
  <c r="AV80" i="3"/>
  <c r="H20" i="27" s="1"/>
  <c r="AU80" i="3"/>
  <c r="AT80" i="3"/>
  <c r="AS80" i="3"/>
  <c r="O20" i="27" s="1"/>
  <c r="AR80" i="3"/>
  <c r="L20" i="27" s="1"/>
  <c r="AQ80" i="3"/>
  <c r="AI80" i="3"/>
  <c r="W80" i="3"/>
  <c r="AH80" i="3"/>
  <c r="AG80" i="3"/>
  <c r="AF80" i="3"/>
  <c r="AE80" i="3"/>
  <c r="J18" i="27" s="1"/>
  <c r="AD80" i="3"/>
  <c r="H18" i="27" s="1"/>
  <c r="AC80" i="3"/>
  <c r="AB80" i="3"/>
  <c r="AA80" i="3"/>
  <c r="O18" i="27" s="1"/>
  <c r="Z80" i="3"/>
  <c r="L18" i="27" s="1"/>
  <c r="Y80" i="3"/>
  <c r="X80" i="3"/>
  <c r="D18" i="27" s="1"/>
  <c r="Q80" i="3"/>
  <c r="O80" i="3"/>
  <c r="P80" i="3"/>
  <c r="N80" i="3"/>
  <c r="E80" i="3"/>
  <c r="E46" i="24"/>
  <c r="C80" i="25" s="1"/>
  <c r="C80" i="3"/>
  <c r="M80" i="3"/>
  <c r="J17" i="27" s="1"/>
  <c r="L80" i="3"/>
  <c r="H17" i="27" s="1"/>
  <c r="K80" i="3"/>
  <c r="J80" i="3"/>
  <c r="I80" i="3"/>
  <c r="O17" i="27" s="1"/>
  <c r="H80" i="3"/>
  <c r="L17" i="27" s="1"/>
  <c r="G80" i="3"/>
  <c r="F80" i="3"/>
  <c r="D17" i="27" s="1"/>
  <c r="AC74" i="17"/>
  <c r="K8" i="27" s="1"/>
  <c r="P8" i="27" s="1"/>
  <c r="T74" i="17"/>
  <c r="F5" i="27" s="1"/>
  <c r="F11" i="27" s="1"/>
  <c r="R74" i="17"/>
  <c r="AB74" i="17"/>
  <c r="C44" i="27" s="1"/>
  <c r="AA74" i="17"/>
  <c r="J8" i="27" s="1"/>
  <c r="Z74" i="17"/>
  <c r="J5" i="27" s="1"/>
  <c r="Y74" i="17"/>
  <c r="I8" i="27" s="1"/>
  <c r="M8" i="27" s="1"/>
  <c r="X74" i="17"/>
  <c r="I5" i="27" s="1"/>
  <c r="W74" i="17"/>
  <c r="V74" i="17"/>
  <c r="U74" i="17"/>
  <c r="N74" i="17"/>
  <c r="K7" i="27" s="1"/>
  <c r="E74" i="17"/>
  <c r="F4" i="27" s="1"/>
  <c r="F10" i="27" s="1"/>
  <c r="C74" i="17"/>
  <c r="M74" i="17"/>
  <c r="C43" i="27" s="1"/>
  <c r="L74" i="17"/>
  <c r="J7" i="27" s="1"/>
  <c r="K74" i="17"/>
  <c r="J4" i="27" s="1"/>
  <c r="J74" i="17"/>
  <c r="I7" i="27" s="1"/>
  <c r="I74" i="17"/>
  <c r="I4" i="27" s="1"/>
  <c r="H74" i="17"/>
  <c r="C20" i="27" s="1"/>
  <c r="G74" i="17"/>
  <c r="F74" i="17"/>
  <c r="AC74" i="21"/>
  <c r="K60" i="27" s="1"/>
  <c r="T74" i="21"/>
  <c r="R74" i="21"/>
  <c r="AB74" i="21"/>
  <c r="K57" i="27" s="1"/>
  <c r="AA74" i="21"/>
  <c r="J60" i="27" s="1"/>
  <c r="Z74" i="21"/>
  <c r="J57" i="27" s="1"/>
  <c r="Y74" i="21"/>
  <c r="I60" i="27" s="1"/>
  <c r="X74" i="21"/>
  <c r="I57" i="27" s="1"/>
  <c r="W74" i="21"/>
  <c r="L60" i="27" s="1"/>
  <c r="L61" i="27" s="1"/>
  <c r="V74" i="21"/>
  <c r="G57" i="27" s="1"/>
  <c r="U74" i="21"/>
  <c r="F57" i="27"/>
  <c r="N74" i="21"/>
  <c r="K59" i="27" s="1"/>
  <c r="F74" i="21"/>
  <c r="G74" i="21"/>
  <c r="L56" i="27" s="1"/>
  <c r="H74" i="21"/>
  <c r="L59" i="27" s="1"/>
  <c r="J74" i="21"/>
  <c r="I59" i="27" s="1"/>
  <c r="K74" i="21"/>
  <c r="J56" i="27" s="1"/>
  <c r="L74" i="21"/>
  <c r="J59" i="27" s="1"/>
  <c r="M74" i="21"/>
  <c r="K56" i="27" s="1"/>
  <c r="E74" i="21"/>
  <c r="F56" i="27" s="1"/>
  <c r="C74" i="21"/>
  <c r="I56" i="27"/>
  <c r="G60" i="27"/>
  <c r="G59" i="27"/>
  <c r="G56" i="27"/>
  <c r="F60" i="27"/>
  <c r="F59" i="27"/>
  <c r="C63" i="27"/>
  <c r="C57" i="27"/>
  <c r="E57" i="27" s="1"/>
  <c r="C56" i="27"/>
  <c r="E47" i="1"/>
  <c r="C60" i="27" s="1"/>
  <c r="E60" i="27" s="1"/>
  <c r="E46" i="1"/>
  <c r="C62" i="27" s="1"/>
  <c r="C64" i="27" s="1"/>
  <c r="E64" i="27" s="1"/>
  <c r="O47" i="27"/>
  <c r="O44" i="27"/>
  <c r="P44" i="27" s="1"/>
  <c r="O43" i="27"/>
  <c r="L46" i="27"/>
  <c r="L44" i="27"/>
  <c r="J46" i="27"/>
  <c r="J43" i="27"/>
  <c r="H47" i="27"/>
  <c r="H44" i="27"/>
  <c r="D46" i="27"/>
  <c r="K46" i="27" s="1"/>
  <c r="D44" i="27"/>
  <c r="F44" i="27" s="1"/>
  <c r="D43" i="27"/>
  <c r="O33" i="27"/>
  <c r="O31" i="27"/>
  <c r="L31" i="27"/>
  <c r="L30" i="27"/>
  <c r="J34" i="27"/>
  <c r="J33" i="27"/>
  <c r="J31" i="27"/>
  <c r="J30" i="27"/>
  <c r="H34" i="27"/>
  <c r="H30" i="27"/>
  <c r="D34" i="27"/>
  <c r="D31" i="27"/>
  <c r="C34" i="27"/>
  <c r="C33" i="27"/>
  <c r="C21" i="27"/>
  <c r="L8" i="27"/>
  <c r="G8" i="27"/>
  <c r="G7" i="27"/>
  <c r="G5" i="27"/>
  <c r="C10" i="27"/>
  <c r="C8" i="27"/>
  <c r="C7" i="27"/>
  <c r="F8" i="27"/>
  <c r="F7" i="27"/>
  <c r="F9" i="27" s="1"/>
  <c r="C9" i="27"/>
  <c r="E9" i="27" s="1"/>
  <c r="C5" i="27"/>
  <c r="C4" i="27"/>
  <c r="C6" i="27" s="1"/>
  <c r="E6" i="27" s="1"/>
  <c r="E47" i="24"/>
  <c r="AB80" i="25" s="1"/>
  <c r="D64" i="27"/>
  <c r="D63" i="27"/>
  <c r="E63" i="27" s="1"/>
  <c r="D62" i="27"/>
  <c r="D61" i="27"/>
  <c r="D60" i="27"/>
  <c r="D59" i="27"/>
  <c r="D58" i="27"/>
  <c r="D57" i="27"/>
  <c r="D56" i="27"/>
  <c r="E56" i="27"/>
  <c r="E21" i="27"/>
  <c r="D12" i="27"/>
  <c r="D11" i="27"/>
  <c r="D10" i="27"/>
  <c r="D9" i="27"/>
  <c r="D8" i="27"/>
  <c r="E8" i="27"/>
  <c r="D7" i="27"/>
  <c r="D6" i="27"/>
  <c r="D5" i="27"/>
  <c r="E5" i="27"/>
  <c r="D4" i="27"/>
  <c r="F1" i="27"/>
  <c r="C47" i="27" l="1"/>
  <c r="M47" i="27" s="1"/>
  <c r="C46" i="27"/>
  <c r="N8" i="27"/>
  <c r="C50" i="27"/>
  <c r="E47" i="27"/>
  <c r="I9" i="27"/>
  <c r="J11" i="27"/>
  <c r="M46" i="27"/>
  <c r="J61" i="27"/>
  <c r="O59" i="27"/>
  <c r="I61" i="27"/>
  <c r="M61" i="27" s="1"/>
  <c r="I62" i="27"/>
  <c r="M62" i="27" s="1"/>
  <c r="N47" i="27"/>
  <c r="P47" i="27"/>
  <c r="K30" i="27"/>
  <c r="E20" i="27"/>
  <c r="C22" i="27"/>
  <c r="E22" i="27" s="1"/>
  <c r="O49" i="27"/>
  <c r="P7" i="27"/>
  <c r="K47" i="27"/>
  <c r="J48" i="27"/>
  <c r="F30" i="27"/>
  <c r="G30" i="27" s="1"/>
  <c r="N30" i="27"/>
  <c r="J62" i="27"/>
  <c r="O56" i="27"/>
  <c r="L23" i="27"/>
  <c r="N17" i="27"/>
  <c r="L19" i="27"/>
  <c r="C59" i="27"/>
  <c r="E59" i="27" s="1"/>
  <c r="K20" i="27"/>
  <c r="J22" i="27"/>
  <c r="K22" i="27" s="1"/>
  <c r="L48" i="27"/>
  <c r="N48" i="27" s="1"/>
  <c r="L7" i="27"/>
  <c r="L57" i="27"/>
  <c r="L63" i="27" s="1"/>
  <c r="I17" i="27"/>
  <c r="H23" i="27"/>
  <c r="H19" i="27"/>
  <c r="I18" i="27"/>
  <c r="H24" i="27"/>
  <c r="K21" i="27"/>
  <c r="O24" i="27"/>
  <c r="P24" i="27" s="1"/>
  <c r="P18" i="27"/>
  <c r="C18" i="27"/>
  <c r="L5" i="27"/>
  <c r="L11" i="27" s="1"/>
  <c r="I21" i="27"/>
  <c r="L9" i="27"/>
  <c r="I11" i="27"/>
  <c r="K17" i="27"/>
  <c r="J23" i="27"/>
  <c r="J19" i="27"/>
  <c r="K18" i="27"/>
  <c r="J24" i="27"/>
  <c r="F47" i="27"/>
  <c r="G47" i="27" s="1"/>
  <c r="M18" i="27"/>
  <c r="N18" i="27"/>
  <c r="L24" i="27"/>
  <c r="O37" i="27"/>
  <c r="F62" i="27"/>
  <c r="C30" i="27"/>
  <c r="L4" i="27"/>
  <c r="M4" i="27" s="1"/>
  <c r="I47" i="27"/>
  <c r="F63" i="27"/>
  <c r="F64" i="27" s="1"/>
  <c r="C11" i="27"/>
  <c r="E11" i="27" s="1"/>
  <c r="C31" i="27"/>
  <c r="M31" i="27" s="1"/>
  <c r="I10" i="27"/>
  <c r="D22" i="27"/>
  <c r="F20" i="27"/>
  <c r="M34" i="27"/>
  <c r="I63" i="27"/>
  <c r="U80" i="3"/>
  <c r="J10" i="27"/>
  <c r="N10" i="27" s="1"/>
  <c r="M59" i="27"/>
  <c r="F34" i="27"/>
  <c r="G34" i="27" s="1"/>
  <c r="J63" i="27"/>
  <c r="F17" i="27"/>
  <c r="D23" i="27"/>
  <c r="D19" i="27"/>
  <c r="D24" i="27"/>
  <c r="F18" i="27"/>
  <c r="M20" i="27"/>
  <c r="N20" i="27"/>
  <c r="L22" i="27"/>
  <c r="E33" i="27"/>
  <c r="M21" i="27"/>
  <c r="N21" i="27"/>
  <c r="P21" i="27"/>
  <c r="O22" i="27"/>
  <c r="P22" i="27" s="1"/>
  <c r="P20" i="27"/>
  <c r="P17" i="27"/>
  <c r="O23" i="27"/>
  <c r="O19" i="27"/>
  <c r="F61" i="27"/>
  <c r="I20" i="27"/>
  <c r="H22" i="27"/>
  <c r="I22" i="27" s="1"/>
  <c r="I46" i="27"/>
  <c r="H48" i="27"/>
  <c r="D48" i="27"/>
  <c r="I48" i="27" s="1"/>
  <c r="E34" i="27"/>
  <c r="O35" i="27"/>
  <c r="P30" i="27"/>
  <c r="O36" i="27"/>
  <c r="K34" i="27"/>
  <c r="P34" i="27"/>
  <c r="N34" i="27"/>
  <c r="E18" i="27"/>
  <c r="C24" i="27"/>
  <c r="J9" i="27"/>
  <c r="C35" i="27"/>
  <c r="K5" i="27"/>
  <c r="P5" i="27" s="1"/>
  <c r="F12" i="27"/>
  <c r="M30" i="27"/>
  <c r="C36" i="27"/>
  <c r="E30" i="27"/>
  <c r="G4" i="27"/>
  <c r="G10" i="27" s="1"/>
  <c r="K4" i="27"/>
  <c r="L10" i="27"/>
  <c r="C17" i="27"/>
  <c r="M17" i="27" s="1"/>
  <c r="L62" i="27"/>
  <c r="P56" i="27"/>
  <c r="M56" i="27"/>
  <c r="P59" i="27"/>
  <c r="C61" i="27"/>
  <c r="E61" i="27" s="1"/>
  <c r="C58" i="27"/>
  <c r="E58" i="27" s="1"/>
  <c r="K48" i="27"/>
  <c r="H8" i="27"/>
  <c r="H5" i="27"/>
  <c r="E4" i="27"/>
  <c r="O4" i="27"/>
  <c r="M5" i="27"/>
  <c r="I6" i="27"/>
  <c r="E7" i="27"/>
  <c r="H7" i="27" s="1"/>
  <c r="M7" i="27"/>
  <c r="O7" i="27"/>
  <c r="O8" i="27"/>
  <c r="G9" i="27"/>
  <c r="H9" i="27" s="1"/>
  <c r="K9" i="27"/>
  <c r="E10" i="27"/>
  <c r="K10" i="27"/>
  <c r="G11" i="27"/>
  <c r="E24" i="27"/>
  <c r="I31" i="27"/>
  <c r="D32" i="27"/>
  <c r="H32" i="27"/>
  <c r="L32" i="27"/>
  <c r="I33" i="27"/>
  <c r="J35" i="27"/>
  <c r="D36" i="27"/>
  <c r="H36" i="27"/>
  <c r="L36" i="27"/>
  <c r="J37" i="27"/>
  <c r="D49" i="27"/>
  <c r="D45" i="27"/>
  <c r="E43" i="27"/>
  <c r="H49" i="27"/>
  <c r="H45" i="27"/>
  <c r="I43" i="27"/>
  <c r="L49" i="27"/>
  <c r="L45" i="27"/>
  <c r="M43" i="27"/>
  <c r="G44" i="27"/>
  <c r="J50" i="27"/>
  <c r="K44" i="27"/>
  <c r="E46" i="27"/>
  <c r="O48" i="27"/>
  <c r="N4" i="27"/>
  <c r="N5" i="27"/>
  <c r="F6" i="27"/>
  <c r="J6" i="27"/>
  <c r="N7" i="27"/>
  <c r="I30" i="27"/>
  <c r="F31" i="27"/>
  <c r="K31" i="27"/>
  <c r="N31" i="27"/>
  <c r="P31" i="27"/>
  <c r="F32" i="27"/>
  <c r="J32" i="27"/>
  <c r="F33" i="27"/>
  <c r="K33" i="27"/>
  <c r="N33" i="27"/>
  <c r="P33" i="27"/>
  <c r="I34" i="27"/>
  <c r="D35" i="27"/>
  <c r="H35" i="27"/>
  <c r="L35" i="27"/>
  <c r="F36" i="27"/>
  <c r="J36" i="27"/>
  <c r="D37" i="27"/>
  <c r="H37" i="27"/>
  <c r="L37" i="27"/>
  <c r="C49" i="27"/>
  <c r="F43" i="27"/>
  <c r="J49" i="27"/>
  <c r="J45" i="27"/>
  <c r="K45" i="27" s="1"/>
  <c r="K43" i="27"/>
  <c r="N43" i="27"/>
  <c r="P43" i="27"/>
  <c r="D50" i="27"/>
  <c r="E50" i="27" s="1"/>
  <c r="E44" i="27"/>
  <c r="H50" i="27"/>
  <c r="I50" i="27" s="1"/>
  <c r="I44" i="27"/>
  <c r="L50" i="27"/>
  <c r="N44" i="27"/>
  <c r="M44" i="27"/>
  <c r="O50" i="27"/>
  <c r="O51" i="27" s="1"/>
  <c r="H56" i="27"/>
  <c r="G62" i="27"/>
  <c r="G58" i="27"/>
  <c r="K63" i="27"/>
  <c r="O57" i="27"/>
  <c r="I58" i="27"/>
  <c r="H59" i="27"/>
  <c r="G61" i="27"/>
  <c r="P60" i="27"/>
  <c r="O60" i="27"/>
  <c r="M60" i="27"/>
  <c r="E62" i="27"/>
  <c r="C19" i="27"/>
  <c r="O32" i="27"/>
  <c r="C45" i="27"/>
  <c r="O45" i="27"/>
  <c r="H57" i="27"/>
  <c r="K58" i="27"/>
  <c r="H60" i="27"/>
  <c r="N60" i="27"/>
  <c r="K61" i="27"/>
  <c r="K62" i="27"/>
  <c r="K64" i="27" s="1"/>
  <c r="G63" i="27"/>
  <c r="H63" i="27" s="1"/>
  <c r="F46" i="27"/>
  <c r="N46" i="27"/>
  <c r="N56" i="27"/>
  <c r="N57" i="27"/>
  <c r="F58" i="27"/>
  <c r="J58" i="27"/>
  <c r="N59" i="27"/>
  <c r="O111" i="21"/>
  <c r="O110" i="21"/>
  <c r="O109" i="21"/>
  <c r="O105" i="21"/>
  <c r="O104" i="21"/>
  <c r="O103" i="21"/>
  <c r="O102" i="21"/>
  <c r="O101" i="21"/>
  <c r="O100" i="21"/>
  <c r="O99" i="21"/>
  <c r="O98" i="21"/>
  <c r="O97" i="21"/>
  <c r="O96" i="21"/>
  <c r="O95" i="21"/>
  <c r="O94" i="21"/>
  <c r="O93" i="21"/>
  <c r="O92" i="21"/>
  <c r="O91" i="21"/>
  <c r="O90" i="21"/>
  <c r="O89" i="21"/>
  <c r="O88" i="21"/>
  <c r="O87" i="21"/>
  <c r="O86" i="21"/>
  <c r="O85" i="21"/>
  <c r="O84" i="21"/>
  <c r="O83" i="21"/>
  <c r="O82" i="21"/>
  <c r="C48" i="27" l="1"/>
  <c r="E48" i="27" s="1"/>
  <c r="K6" i="27"/>
  <c r="O5" i="27"/>
  <c r="C51" i="27"/>
  <c r="N11" i="27"/>
  <c r="M9" i="27"/>
  <c r="N9" i="27"/>
  <c r="M10" i="27"/>
  <c r="J12" i="27"/>
  <c r="J64" i="27"/>
  <c r="N61" i="27"/>
  <c r="N62" i="27"/>
  <c r="I64" i="27"/>
  <c r="N64" i="27" s="1"/>
  <c r="P35" i="27"/>
  <c r="N58" i="27"/>
  <c r="M63" i="27"/>
  <c r="N23" i="27"/>
  <c r="L25" i="27"/>
  <c r="E31" i="27"/>
  <c r="M24" i="27"/>
  <c r="N24" i="27"/>
  <c r="C38" i="27"/>
  <c r="P48" i="27"/>
  <c r="C32" i="27"/>
  <c r="O38" i="27"/>
  <c r="I24" i="27"/>
  <c r="O112" i="21"/>
  <c r="I12" i="27"/>
  <c r="N12" i="27" s="1"/>
  <c r="I19" i="27"/>
  <c r="F50" i="27"/>
  <c r="M11" i="27"/>
  <c r="M22" i="27"/>
  <c r="N22" i="27"/>
  <c r="K24" i="27"/>
  <c r="I23" i="27"/>
  <c r="H25" i="27"/>
  <c r="I25" i="27" s="1"/>
  <c r="G20" i="27"/>
  <c r="F22" i="27"/>
  <c r="G22" i="27" s="1"/>
  <c r="K19" i="27"/>
  <c r="E37" i="27"/>
  <c r="G6" i="27"/>
  <c r="H6" i="27" s="1"/>
  <c r="G18" i="27"/>
  <c r="F24" i="27"/>
  <c r="G24" i="27" s="1"/>
  <c r="K23" i="27"/>
  <c r="J25" i="27"/>
  <c r="C37" i="27"/>
  <c r="M37" i="27" s="1"/>
  <c r="D25" i="27"/>
  <c r="C12" i="27"/>
  <c r="E12" i="27" s="1"/>
  <c r="N63" i="27"/>
  <c r="M57" i="27"/>
  <c r="H11" i="27"/>
  <c r="P19" i="27"/>
  <c r="E17" i="27"/>
  <c r="K11" i="27"/>
  <c r="P11" i="27" s="1"/>
  <c r="E35" i="27"/>
  <c r="P23" i="27"/>
  <c r="O25" i="27"/>
  <c r="P25" i="27" s="1"/>
  <c r="G17" i="27"/>
  <c r="F23" i="27"/>
  <c r="F19" i="27"/>
  <c r="G19" i="27" s="1"/>
  <c r="N19" i="27"/>
  <c r="M19" i="27"/>
  <c r="L58" i="27"/>
  <c r="P58" i="27" s="1"/>
  <c r="P45" i="27"/>
  <c r="P57" i="27"/>
  <c r="L64" i="27"/>
  <c r="L12" i="27"/>
  <c r="K32" i="27"/>
  <c r="P32" i="27"/>
  <c r="G32" i="27"/>
  <c r="I32" i="27"/>
  <c r="L6" i="27"/>
  <c r="P6" i="27" s="1"/>
  <c r="H4" i="27"/>
  <c r="C23" i="27"/>
  <c r="C25" i="27" s="1"/>
  <c r="P4" i="27"/>
  <c r="H61" i="27"/>
  <c r="H58" i="27"/>
  <c r="I45" i="27"/>
  <c r="I35" i="27"/>
  <c r="E19" i="27"/>
  <c r="N6" i="27"/>
  <c r="F48" i="27"/>
  <c r="G48" i="27" s="1"/>
  <c r="G46" i="27"/>
  <c r="P62" i="27"/>
  <c r="O62" i="27"/>
  <c r="O58" i="27"/>
  <c r="P63" i="27"/>
  <c r="O63" i="27"/>
  <c r="N50" i="27"/>
  <c r="M50" i="27"/>
  <c r="F49" i="27"/>
  <c r="F45" i="27"/>
  <c r="G45" i="27" s="1"/>
  <c r="G43" i="27"/>
  <c r="N37" i="27"/>
  <c r="G36" i="27"/>
  <c r="G33" i="27"/>
  <c r="F35" i="27"/>
  <c r="G35" i="27" s="1"/>
  <c r="G31" i="27"/>
  <c r="F37" i="27"/>
  <c r="G37" i="27" s="1"/>
  <c r="L51" i="27"/>
  <c r="P51" i="27" s="1"/>
  <c r="N49" i="27"/>
  <c r="M49" i="27"/>
  <c r="D51" i="27"/>
  <c r="E51" i="27" s="1"/>
  <c r="E49" i="27"/>
  <c r="M36" i="27"/>
  <c r="N36" i="27"/>
  <c r="L38" i="27"/>
  <c r="P38" i="27" s="1"/>
  <c r="P36" i="27"/>
  <c r="E36" i="27"/>
  <c r="D38" i="27"/>
  <c r="H10" i="27"/>
  <c r="G12" i="27"/>
  <c r="H12" i="27" s="1"/>
  <c r="P9" i="27"/>
  <c r="O9" i="27"/>
  <c r="O6" i="27"/>
  <c r="P61" i="27"/>
  <c r="O61" i="27"/>
  <c r="M58" i="27"/>
  <c r="H62" i="27"/>
  <c r="G64" i="27"/>
  <c r="H64" i="27" s="1"/>
  <c r="P50" i="27"/>
  <c r="J51" i="27"/>
  <c r="K49" i="27"/>
  <c r="I37" i="27"/>
  <c r="K36" i="27"/>
  <c r="J38" i="27"/>
  <c r="K38" i="27" s="1"/>
  <c r="M35" i="27"/>
  <c r="N35" i="27"/>
  <c r="K50" i="27"/>
  <c r="G50" i="27"/>
  <c r="P49" i="27"/>
  <c r="N45" i="27"/>
  <c r="M45" i="27"/>
  <c r="H51" i="27"/>
  <c r="I49" i="27"/>
  <c r="E45" i="27"/>
  <c r="K37" i="27"/>
  <c r="I36" i="27"/>
  <c r="H38" i="27"/>
  <c r="K35" i="27"/>
  <c r="M32" i="27"/>
  <c r="N32" i="27"/>
  <c r="E32" i="27"/>
  <c r="P10" i="27"/>
  <c r="O10" i="27"/>
  <c r="M6" i="27"/>
  <c r="P37" i="27"/>
  <c r="M48" i="27" l="1"/>
  <c r="K12" i="27"/>
  <c r="O12" i="27" s="1"/>
  <c r="O11" i="27"/>
  <c r="M64" i="27"/>
  <c r="G23" i="27"/>
  <c r="F25" i="27"/>
  <c r="G25" i="27" s="1"/>
  <c r="E23" i="27"/>
  <c r="M12" i="27"/>
  <c r="E38" i="27"/>
  <c r="N25" i="27"/>
  <c r="M25" i="27"/>
  <c r="M23" i="27"/>
  <c r="K25" i="27"/>
  <c r="E25" i="27"/>
  <c r="I38" i="27"/>
  <c r="M38" i="27"/>
  <c r="N38" i="27"/>
  <c r="F38" i="27"/>
  <c r="G38" i="27" s="1"/>
  <c r="F51" i="27"/>
  <c r="G51" i="27" s="1"/>
  <c r="G49" i="27"/>
  <c r="P64" i="27"/>
  <c r="O64" i="27"/>
  <c r="I51" i="27"/>
  <c r="K51" i="27"/>
  <c r="N51" i="27"/>
  <c r="M51" i="27"/>
  <c r="C47" i="26"/>
  <c r="C46" i="26"/>
  <c r="C44" i="26"/>
  <c r="C43" i="26"/>
  <c r="P12" i="27" l="1"/>
  <c r="AW11" i="5"/>
  <c r="AX104" i="17" l="1"/>
  <c r="AW104" i="17"/>
  <c r="AR104" i="17"/>
  <c r="AS104" i="17"/>
  <c r="AT104" i="17"/>
  <c r="AU104" i="17"/>
  <c r="AV104" i="17"/>
  <c r="AQ104" i="17"/>
  <c r="AX103" i="17"/>
  <c r="AW103" i="17"/>
  <c r="AR103" i="17"/>
  <c r="AS103" i="17"/>
  <c r="AT103" i="17"/>
  <c r="AU103" i="17"/>
  <c r="AV103" i="17"/>
  <c r="AQ103" i="17"/>
  <c r="AX102" i="17"/>
  <c r="AW102" i="17"/>
  <c r="AT102" i="17"/>
  <c r="AU102" i="17"/>
  <c r="AV102" i="17"/>
  <c r="AS102" i="17"/>
  <c r="AR102" i="17"/>
  <c r="AQ102" i="17"/>
  <c r="AG104" i="17"/>
  <c r="AF104" i="17"/>
  <c r="AE104" i="17"/>
  <c r="AD104" i="17"/>
  <c r="AC104" i="17"/>
  <c r="AB104" i="17"/>
  <c r="AA104" i="17"/>
  <c r="Z104" i="17"/>
  <c r="Z103" i="17"/>
  <c r="AA103" i="17"/>
  <c r="AB103" i="17"/>
  <c r="AC103" i="17"/>
  <c r="AD103" i="17"/>
  <c r="AE103" i="17"/>
  <c r="AF103" i="17" l="1"/>
  <c r="AG103" i="17"/>
  <c r="AG102" i="17"/>
  <c r="AF102" i="17"/>
  <c r="AE102" i="17"/>
  <c r="AD102" i="17"/>
  <c r="AC102" i="17"/>
  <c r="AB102" i="17"/>
  <c r="AA102" i="17"/>
  <c r="Z102" i="17"/>
  <c r="Q105" i="17"/>
  <c r="P105" i="17"/>
  <c r="O105" i="17"/>
  <c r="N105" i="17"/>
  <c r="M105" i="17"/>
  <c r="L105" i="17"/>
  <c r="Q104" i="17"/>
  <c r="P104" i="17"/>
  <c r="O104" i="17"/>
  <c r="N104" i="17"/>
  <c r="M104" i="17"/>
  <c r="L104" i="17"/>
  <c r="Q103" i="17"/>
  <c r="P103" i="17"/>
  <c r="O103" i="17"/>
  <c r="N103" i="17"/>
  <c r="M103" i="17"/>
  <c r="L103" i="17" l="1"/>
  <c r="H105" i="17"/>
  <c r="G105" i="17"/>
  <c r="F105" i="17"/>
  <c r="E105" i="17"/>
  <c r="F103" i="17"/>
  <c r="H104" i="17"/>
  <c r="G104" i="17"/>
  <c r="F104" i="17"/>
  <c r="E104" i="17"/>
  <c r="G103" i="17" l="1"/>
  <c r="H103" i="17"/>
  <c r="E103" i="17"/>
  <c r="E103" i="21"/>
  <c r="C11" i="26" l="1"/>
  <c r="C10" i="26"/>
  <c r="C8" i="26"/>
  <c r="C7" i="26"/>
  <c r="C5" i="26"/>
  <c r="C4" i="26"/>
  <c r="F1" i="26" l="1"/>
  <c r="L60" i="26"/>
  <c r="L59" i="26"/>
  <c r="L57" i="26"/>
  <c r="L56" i="26"/>
  <c r="K60" i="26"/>
  <c r="K59" i="26"/>
  <c r="K57" i="26"/>
  <c r="K56" i="26"/>
  <c r="J60" i="26"/>
  <c r="J59" i="26"/>
  <c r="J57" i="26"/>
  <c r="J56" i="26"/>
  <c r="I60" i="26"/>
  <c r="I59" i="26"/>
  <c r="M59" i="26" s="1"/>
  <c r="I57" i="26"/>
  <c r="I56" i="26"/>
  <c r="G60" i="26"/>
  <c r="G59" i="26"/>
  <c r="G57" i="26"/>
  <c r="G56" i="26"/>
  <c r="F60" i="26"/>
  <c r="F59" i="26"/>
  <c r="F57" i="26"/>
  <c r="F56" i="26"/>
  <c r="D57" i="26"/>
  <c r="D64" i="26"/>
  <c r="D63" i="26"/>
  <c r="D62" i="26"/>
  <c r="D61" i="26"/>
  <c r="D60" i="26"/>
  <c r="D59" i="26"/>
  <c r="D58" i="26"/>
  <c r="D56" i="26"/>
  <c r="C63" i="26"/>
  <c r="C62" i="26"/>
  <c r="C60" i="26"/>
  <c r="C59" i="26"/>
  <c r="C57" i="26"/>
  <c r="C56" i="26"/>
  <c r="O47" i="26"/>
  <c r="O46" i="26"/>
  <c r="O44" i="26"/>
  <c r="O43" i="26"/>
  <c r="L47" i="26"/>
  <c r="M47" i="26" s="1"/>
  <c r="L46" i="26"/>
  <c r="M46" i="26" s="1"/>
  <c r="L44" i="26"/>
  <c r="M44" i="26" s="1"/>
  <c r="L43" i="26"/>
  <c r="M43" i="26" s="1"/>
  <c r="J47" i="26"/>
  <c r="J46" i="26"/>
  <c r="J44" i="26"/>
  <c r="J43" i="26"/>
  <c r="H47" i="26"/>
  <c r="H46" i="26"/>
  <c r="H44" i="26"/>
  <c r="H43" i="26"/>
  <c r="D47" i="26"/>
  <c r="E47" i="26" s="1"/>
  <c r="D46" i="26"/>
  <c r="E46" i="26" s="1"/>
  <c r="D44" i="26"/>
  <c r="E44" i="26" s="1"/>
  <c r="D43" i="26"/>
  <c r="E43" i="26" s="1"/>
  <c r="O34" i="26"/>
  <c r="O33" i="26"/>
  <c r="O31" i="26"/>
  <c r="O30" i="26"/>
  <c r="L34" i="26"/>
  <c r="L33" i="26"/>
  <c r="L31" i="26"/>
  <c r="M31" i="26" s="1"/>
  <c r="L30" i="26"/>
  <c r="M30" i="26" s="1"/>
  <c r="J34" i="26"/>
  <c r="J33" i="26"/>
  <c r="J31" i="26"/>
  <c r="J30" i="26"/>
  <c r="J32" i="26" s="1"/>
  <c r="H34" i="26"/>
  <c r="H33" i="26"/>
  <c r="H31" i="26"/>
  <c r="H30" i="26"/>
  <c r="D34" i="26"/>
  <c r="D33" i="26"/>
  <c r="D31" i="26"/>
  <c r="D30" i="26"/>
  <c r="C34" i="26"/>
  <c r="C33" i="26"/>
  <c r="C31" i="26"/>
  <c r="C30" i="26"/>
  <c r="O21" i="26"/>
  <c r="O20" i="26"/>
  <c r="O18" i="26"/>
  <c r="O17" i="26"/>
  <c r="L21" i="26"/>
  <c r="M21" i="26" s="1"/>
  <c r="L20" i="26"/>
  <c r="L17" i="26"/>
  <c r="L18" i="26"/>
  <c r="J21" i="26"/>
  <c r="J20" i="26"/>
  <c r="J18" i="26"/>
  <c r="J17" i="26"/>
  <c r="H21" i="26"/>
  <c r="H20" i="26"/>
  <c r="H18" i="26"/>
  <c r="H17" i="26"/>
  <c r="D21" i="26"/>
  <c r="D18" i="26"/>
  <c r="D17" i="26"/>
  <c r="C21" i="26"/>
  <c r="C20" i="26"/>
  <c r="E20" i="26" s="1"/>
  <c r="C18" i="26"/>
  <c r="C17" i="26"/>
  <c r="L8" i="26"/>
  <c r="L7" i="26"/>
  <c r="M7" i="26" s="1"/>
  <c r="L5" i="26"/>
  <c r="L4" i="26"/>
  <c r="K8" i="26"/>
  <c r="K7" i="26"/>
  <c r="K5" i="26"/>
  <c r="K4" i="26"/>
  <c r="J8" i="26"/>
  <c r="J7" i="26"/>
  <c r="J5" i="26"/>
  <c r="J4" i="26"/>
  <c r="I8" i="26"/>
  <c r="I7" i="26"/>
  <c r="I5" i="26"/>
  <c r="I4" i="26"/>
  <c r="N21" i="26" l="1"/>
  <c r="E18" i="26"/>
  <c r="D19" i="26"/>
  <c r="E17" i="26"/>
  <c r="D23" i="26"/>
  <c r="G61" i="26"/>
  <c r="L61" i="26"/>
  <c r="E63" i="26"/>
  <c r="E31" i="26"/>
  <c r="P17" i="26"/>
  <c r="F63" i="26"/>
  <c r="I63" i="26"/>
  <c r="I64" i="26" s="1"/>
  <c r="M33" i="26"/>
  <c r="M18" i="26"/>
  <c r="E30" i="26"/>
  <c r="M34" i="26"/>
  <c r="N17" i="26"/>
  <c r="M20" i="26"/>
  <c r="E33" i="26"/>
  <c r="K61" i="26"/>
  <c r="E34" i="26"/>
  <c r="I62" i="26"/>
  <c r="K62" i="26"/>
  <c r="M17" i="26"/>
  <c r="E59" i="26"/>
  <c r="H59" i="26" s="1"/>
  <c r="E62" i="26"/>
  <c r="I43" i="26"/>
  <c r="O48" i="26"/>
  <c r="E21" i="26"/>
  <c r="M60" i="26"/>
  <c r="P61" i="26"/>
  <c r="L63" i="26"/>
  <c r="M63" i="26" s="1"/>
  <c r="P59" i="26"/>
  <c r="L62" i="26"/>
  <c r="P57" i="26"/>
  <c r="P60" i="26"/>
  <c r="O60" i="26"/>
  <c r="O59" i="26"/>
  <c r="O56" i="26"/>
  <c r="J63" i="26"/>
  <c r="J61" i="26"/>
  <c r="O61" i="26" s="1"/>
  <c r="I61" i="26"/>
  <c r="M61" i="26" s="1"/>
  <c r="N57" i="26"/>
  <c r="G63" i="26"/>
  <c r="H63" i="26" s="1"/>
  <c r="G62" i="26"/>
  <c r="F61" i="26"/>
  <c r="F62" i="26"/>
  <c r="F58" i="26"/>
  <c r="E57" i="26"/>
  <c r="H57" i="26" s="1"/>
  <c r="C64" i="26"/>
  <c r="E64" i="26" s="1"/>
  <c r="E60" i="26"/>
  <c r="H60" i="26" s="1"/>
  <c r="C61" i="26"/>
  <c r="E61" i="26" s="1"/>
  <c r="C58" i="26"/>
  <c r="E58" i="26" s="1"/>
  <c r="E56" i="26"/>
  <c r="H56" i="26" s="1"/>
  <c r="P62" i="26"/>
  <c r="M57" i="26"/>
  <c r="G58" i="26"/>
  <c r="M56" i="26"/>
  <c r="O57" i="26"/>
  <c r="I58" i="26"/>
  <c r="K63" i="26"/>
  <c r="N56" i="26"/>
  <c r="J58" i="26"/>
  <c r="N60" i="26"/>
  <c r="J62" i="26"/>
  <c r="K58" i="26"/>
  <c r="P56" i="26"/>
  <c r="L58" i="26"/>
  <c r="N59" i="26"/>
  <c r="O45" i="26"/>
  <c r="O49" i="26"/>
  <c r="P43" i="26"/>
  <c r="L50" i="26"/>
  <c r="P47" i="26"/>
  <c r="L48" i="26"/>
  <c r="P44" i="26"/>
  <c r="J50" i="26"/>
  <c r="J48" i="26"/>
  <c r="J49" i="26"/>
  <c r="J45" i="26"/>
  <c r="K44" i="26"/>
  <c r="H50" i="26"/>
  <c r="H48" i="26"/>
  <c r="I46" i="26"/>
  <c r="H49" i="26"/>
  <c r="K47" i="26"/>
  <c r="N47" i="26"/>
  <c r="F47" i="26"/>
  <c r="G47" i="26" s="1"/>
  <c r="I47" i="26"/>
  <c r="D45" i="26"/>
  <c r="H45" i="26"/>
  <c r="K46" i="26"/>
  <c r="D49" i="26"/>
  <c r="L49" i="26"/>
  <c r="O50" i="26"/>
  <c r="P50" i="26" s="1"/>
  <c r="K43" i="26"/>
  <c r="F44" i="26"/>
  <c r="N44" i="26"/>
  <c r="F46" i="26"/>
  <c r="N46" i="26"/>
  <c r="D48" i="26"/>
  <c r="F43" i="26"/>
  <c r="N43" i="26"/>
  <c r="I44" i="26"/>
  <c r="L45" i="26"/>
  <c r="P46" i="26"/>
  <c r="D50" i="26"/>
  <c r="C50" i="26"/>
  <c r="C48" i="26"/>
  <c r="C49" i="26"/>
  <c r="C45" i="26"/>
  <c r="P34" i="26"/>
  <c r="O35" i="26"/>
  <c r="O36" i="26"/>
  <c r="L37" i="26"/>
  <c r="L35" i="26"/>
  <c r="P33" i="26"/>
  <c r="P31" i="26"/>
  <c r="L32" i="26"/>
  <c r="P30" i="26"/>
  <c r="J37" i="26"/>
  <c r="J35" i="26"/>
  <c r="J36" i="26"/>
  <c r="K31" i="26"/>
  <c r="F34" i="26"/>
  <c r="G34" i="26" s="1"/>
  <c r="H37" i="26"/>
  <c r="I33" i="26"/>
  <c r="H36" i="26"/>
  <c r="F30" i="26"/>
  <c r="G30" i="26" s="1"/>
  <c r="I34" i="26"/>
  <c r="K34" i="26"/>
  <c r="D35" i="26"/>
  <c r="D37" i="26"/>
  <c r="I30" i="26"/>
  <c r="H32" i="26"/>
  <c r="K33" i="26"/>
  <c r="N34" i="26"/>
  <c r="D36" i="26"/>
  <c r="L36" i="26"/>
  <c r="O37" i="26"/>
  <c r="O32" i="26"/>
  <c r="H35" i="26"/>
  <c r="K30" i="26"/>
  <c r="F31" i="26"/>
  <c r="N31" i="26"/>
  <c r="F33" i="26"/>
  <c r="N33" i="26"/>
  <c r="N30" i="26"/>
  <c r="I31" i="26"/>
  <c r="D32" i="26"/>
  <c r="C37" i="26"/>
  <c r="C35" i="26"/>
  <c r="C36" i="26"/>
  <c r="C32" i="26"/>
  <c r="O24" i="26"/>
  <c r="O22" i="26"/>
  <c r="O23" i="26"/>
  <c r="P18" i="26"/>
  <c r="O19" i="26"/>
  <c r="P21" i="26"/>
  <c r="L22" i="26"/>
  <c r="J24" i="26"/>
  <c r="J23" i="26"/>
  <c r="K18" i="26"/>
  <c r="H22" i="26"/>
  <c r="I20" i="26"/>
  <c r="H19" i="26"/>
  <c r="H23" i="26"/>
  <c r="F21" i="26"/>
  <c r="G21" i="26" s="1"/>
  <c r="I21" i="26"/>
  <c r="K21" i="26"/>
  <c r="I17" i="26"/>
  <c r="D22" i="26"/>
  <c r="I22" i="26" s="1"/>
  <c r="F20" i="26"/>
  <c r="G20" i="26" s="1"/>
  <c r="N20" i="26"/>
  <c r="I18" i="26"/>
  <c r="K20" i="26"/>
  <c r="L23" i="26"/>
  <c r="K17" i="26"/>
  <c r="F18" i="26"/>
  <c r="N18" i="26"/>
  <c r="J22" i="26"/>
  <c r="H24" i="26"/>
  <c r="J19" i="26"/>
  <c r="L19" i="26"/>
  <c r="F17" i="26"/>
  <c r="P20" i="26"/>
  <c r="D24" i="26"/>
  <c r="L24" i="26"/>
  <c r="C24" i="26"/>
  <c r="C22" i="26"/>
  <c r="C23" i="26"/>
  <c r="C19" i="26"/>
  <c r="P8" i="26"/>
  <c r="M8" i="26"/>
  <c r="L11" i="26"/>
  <c r="L10" i="26"/>
  <c r="L12" i="26" s="1"/>
  <c r="L9" i="26"/>
  <c r="P7" i="26"/>
  <c r="M5" i="26"/>
  <c r="P5" i="26"/>
  <c r="P4" i="26"/>
  <c r="M4" i="26"/>
  <c r="O8" i="26"/>
  <c r="O7" i="26"/>
  <c r="O5" i="26"/>
  <c r="O4" i="26"/>
  <c r="N8" i="26"/>
  <c r="N7" i="26"/>
  <c r="N5" i="26"/>
  <c r="N4" i="26"/>
  <c r="I9" i="26"/>
  <c r="I11" i="26"/>
  <c r="J6" i="26"/>
  <c r="J9" i="26"/>
  <c r="J10" i="26"/>
  <c r="J11" i="26"/>
  <c r="I6" i="26"/>
  <c r="I10" i="26"/>
  <c r="K6" i="26"/>
  <c r="K9" i="26"/>
  <c r="K10" i="26"/>
  <c r="K11" i="26"/>
  <c r="L6" i="26"/>
  <c r="G8" i="26"/>
  <c r="G7" i="26"/>
  <c r="G5" i="26"/>
  <c r="G4" i="26"/>
  <c r="F8" i="26"/>
  <c r="F7" i="26"/>
  <c r="F5" i="26"/>
  <c r="F4" i="26"/>
  <c r="D12" i="26"/>
  <c r="D11" i="26"/>
  <c r="E11" i="26" s="1"/>
  <c r="D10" i="26"/>
  <c r="D9" i="26"/>
  <c r="D8" i="26"/>
  <c r="D7" i="26"/>
  <c r="D6" i="26"/>
  <c r="D5" i="26"/>
  <c r="D4" i="26"/>
  <c r="N63" i="26" l="1"/>
  <c r="H61" i="26"/>
  <c r="J51" i="26"/>
  <c r="E24" i="26"/>
  <c r="M24" i="26"/>
  <c r="K45" i="26"/>
  <c r="C51" i="26"/>
  <c r="F64" i="26"/>
  <c r="H51" i="26"/>
  <c r="P35" i="26"/>
  <c r="O62" i="26"/>
  <c r="J25" i="26"/>
  <c r="M36" i="26"/>
  <c r="C38" i="26"/>
  <c r="L64" i="26"/>
  <c r="M64" i="26" s="1"/>
  <c r="M48" i="26"/>
  <c r="M45" i="26"/>
  <c r="N61" i="26"/>
  <c r="G64" i="26"/>
  <c r="H64" i="26" s="1"/>
  <c r="M11" i="26"/>
  <c r="P48" i="26"/>
  <c r="E45" i="26"/>
  <c r="M49" i="26"/>
  <c r="M50" i="26"/>
  <c r="P37" i="26"/>
  <c r="E48" i="26"/>
  <c r="E49" i="26"/>
  <c r="H62" i="26"/>
  <c r="H25" i="26"/>
  <c r="K35" i="26"/>
  <c r="E50" i="26"/>
  <c r="I45" i="26"/>
  <c r="K48" i="26"/>
  <c r="M62" i="26"/>
  <c r="N58" i="26"/>
  <c r="H58" i="26"/>
  <c r="P63" i="26"/>
  <c r="O63" i="26"/>
  <c r="K64" i="26"/>
  <c r="N62" i="26"/>
  <c r="J64" i="26"/>
  <c r="N64" i="26" s="1"/>
  <c r="M58" i="26"/>
  <c r="P58" i="26"/>
  <c r="O58" i="26"/>
  <c r="I48" i="26"/>
  <c r="K50" i="26"/>
  <c r="L51" i="26"/>
  <c r="M51" i="26" s="1"/>
  <c r="N49" i="26"/>
  <c r="N50" i="26"/>
  <c r="I50" i="26"/>
  <c r="N45" i="26"/>
  <c r="D51" i="26"/>
  <c r="P49" i="26"/>
  <c r="I49" i="26"/>
  <c r="O51" i="26"/>
  <c r="F45" i="26"/>
  <c r="G45" i="26" s="1"/>
  <c r="G43" i="26"/>
  <c r="F49" i="26"/>
  <c r="K49" i="26"/>
  <c r="F48" i="26"/>
  <c r="G48" i="26" s="1"/>
  <c r="G46" i="26"/>
  <c r="F50" i="26"/>
  <c r="G50" i="26" s="1"/>
  <c r="G44" i="26"/>
  <c r="N48" i="26"/>
  <c r="P45" i="26"/>
  <c r="O25" i="26"/>
  <c r="E32" i="26"/>
  <c r="E23" i="26"/>
  <c r="E37" i="26"/>
  <c r="E36" i="26"/>
  <c r="E19" i="26"/>
  <c r="M22" i="26"/>
  <c r="E35" i="26"/>
  <c r="M35" i="26"/>
  <c r="M23" i="26"/>
  <c r="M37" i="26"/>
  <c r="M19" i="26"/>
  <c r="J38" i="26"/>
  <c r="E22" i="26"/>
  <c r="H38" i="26"/>
  <c r="C25" i="26"/>
  <c r="K22" i="26"/>
  <c r="M32" i="26"/>
  <c r="P32" i="26"/>
  <c r="K37" i="26"/>
  <c r="F32" i="26"/>
  <c r="G32" i="26" s="1"/>
  <c r="F36" i="26"/>
  <c r="G36" i="26" s="1"/>
  <c r="I36" i="26"/>
  <c r="I35" i="26"/>
  <c r="I37" i="26"/>
  <c r="N35" i="26"/>
  <c r="N37" i="26"/>
  <c r="K36" i="26"/>
  <c r="L38" i="26"/>
  <c r="N36" i="26"/>
  <c r="D38" i="26"/>
  <c r="K32" i="26"/>
  <c r="G31" i="26"/>
  <c r="F37" i="26"/>
  <c r="G37" i="26" s="1"/>
  <c r="P36" i="26"/>
  <c r="F35" i="26"/>
  <c r="G35" i="26" s="1"/>
  <c r="G33" i="26"/>
  <c r="I32" i="26"/>
  <c r="N32" i="26"/>
  <c r="O38" i="26"/>
  <c r="P22" i="26"/>
  <c r="F22" i="26"/>
  <c r="G22" i="26" s="1"/>
  <c r="N22" i="26"/>
  <c r="K19" i="26"/>
  <c r="I19" i="26"/>
  <c r="N19" i="26"/>
  <c r="L25" i="26"/>
  <c r="N23" i="26"/>
  <c r="N24" i="26"/>
  <c r="D25" i="26"/>
  <c r="P24" i="26"/>
  <c r="I24" i="26"/>
  <c r="K23" i="26"/>
  <c r="F19" i="26"/>
  <c r="G19" i="26" s="1"/>
  <c r="G17" i="26"/>
  <c r="F23" i="26"/>
  <c r="K24" i="26"/>
  <c r="P23" i="26"/>
  <c r="F24" i="26"/>
  <c r="G24" i="26" s="1"/>
  <c r="G18" i="26"/>
  <c r="I23" i="26"/>
  <c r="P19" i="26"/>
  <c r="M9" i="26"/>
  <c r="N9" i="26"/>
  <c r="N11" i="26"/>
  <c r="O9" i="26"/>
  <c r="P9" i="26"/>
  <c r="N6" i="26"/>
  <c r="M6" i="26"/>
  <c r="N10" i="26"/>
  <c r="J12" i="26"/>
  <c r="O11" i="26"/>
  <c r="P11" i="26"/>
  <c r="O10" i="26"/>
  <c r="K12" i="26"/>
  <c r="P10" i="26"/>
  <c r="O6" i="26"/>
  <c r="P6" i="26"/>
  <c r="M10" i="26"/>
  <c r="I12" i="26"/>
  <c r="M12" i="26" s="1"/>
  <c r="G9" i="26"/>
  <c r="G10" i="26"/>
  <c r="F11" i="26"/>
  <c r="F9" i="26"/>
  <c r="F10" i="26"/>
  <c r="C12" i="26"/>
  <c r="E12" i="26" s="1"/>
  <c r="E10" i="26"/>
  <c r="H10" i="26" s="1"/>
  <c r="E8" i="26"/>
  <c r="H8" i="26" s="1"/>
  <c r="C9" i="26"/>
  <c r="E9" i="26" s="1"/>
  <c r="H9" i="26" s="1"/>
  <c r="E7" i="26"/>
  <c r="H7" i="26" s="1"/>
  <c r="E4" i="26"/>
  <c r="H4" i="26" s="1"/>
  <c r="C6" i="26"/>
  <c r="E6" i="26" s="1"/>
  <c r="G11" i="26"/>
  <c r="H11" i="26" s="1"/>
  <c r="F6" i="26"/>
  <c r="E5" i="26"/>
  <c r="H5" i="26" s="1"/>
  <c r="G6" i="26"/>
  <c r="E51" i="26" l="1"/>
  <c r="P51" i="26"/>
  <c r="E38" i="26"/>
  <c r="M38" i="26"/>
  <c r="F12" i="26"/>
  <c r="P64" i="26"/>
  <c r="O64" i="26"/>
  <c r="K51" i="26"/>
  <c r="I51" i="26"/>
  <c r="F51" i="26"/>
  <c r="G51" i="26" s="1"/>
  <c r="G49" i="26"/>
  <c r="N51" i="26"/>
  <c r="E25" i="26"/>
  <c r="P25" i="26"/>
  <c r="M25" i="26"/>
  <c r="K38" i="26"/>
  <c r="N38" i="26"/>
  <c r="I38" i="26"/>
  <c r="P38" i="26"/>
  <c r="F38" i="26"/>
  <c r="G38" i="26" s="1"/>
  <c r="K25" i="26"/>
  <c r="I25" i="26"/>
  <c r="N25" i="26"/>
  <c r="G23" i="26"/>
  <c r="F25" i="26"/>
  <c r="G25" i="26" s="1"/>
  <c r="N12" i="26"/>
  <c r="O12" i="26"/>
  <c r="P12" i="26"/>
  <c r="G12" i="26"/>
  <c r="H12" i="26" s="1"/>
  <c r="H6" i="26"/>
  <c r="F27" i="1" l="1"/>
  <c r="F27" i="24" l="1"/>
  <c r="D79" i="5" s="1"/>
  <c r="F86" i="25" l="1"/>
  <c r="E85" i="25"/>
  <c r="L84" i="25"/>
  <c r="C84" i="25"/>
  <c r="BD86" i="25"/>
  <c r="BC85" i="25"/>
  <c r="BJ84" i="25"/>
  <c r="BA84" i="25"/>
  <c r="DC13" i="25"/>
  <c r="DB12" i="25"/>
  <c r="DI11" i="25"/>
  <c r="CZ11" i="25"/>
  <c r="CC13" i="25"/>
  <c r="CB12" i="25"/>
  <c r="CI11" i="25"/>
  <c r="BZ11" i="25"/>
  <c r="BD13" i="25"/>
  <c r="BC12" i="25"/>
  <c r="BJ11" i="25"/>
  <c r="BA11" i="25"/>
  <c r="AK11" i="25"/>
  <c r="AE13" i="25"/>
  <c r="AD12" i="25"/>
  <c r="AB11" i="25"/>
  <c r="BX1" i="25"/>
  <c r="AY1" i="25"/>
  <c r="Z1" i="25"/>
  <c r="BE85" i="5"/>
  <c r="AY85" i="5"/>
  <c r="AW85" i="5"/>
  <c r="DB11" i="5"/>
  <c r="CV11" i="5"/>
  <c r="CT11" i="5"/>
  <c r="CB11" i="5"/>
  <c r="BV11" i="5"/>
  <c r="BT11" i="5"/>
  <c r="BE11" i="5"/>
  <c r="AY11" i="5"/>
  <c r="AH11" i="5"/>
  <c r="AB11" i="5"/>
  <c r="Z11" i="5"/>
  <c r="BR1" i="5"/>
  <c r="AU1" i="5"/>
  <c r="X1" i="5"/>
  <c r="CA11" i="3" l="1"/>
  <c r="BZ11" i="3"/>
  <c r="BX11" i="3"/>
  <c r="AT84" i="3"/>
  <c r="AS84" i="3"/>
  <c r="AQ84" i="3"/>
  <c r="F84" i="3"/>
  <c r="E84" i="3"/>
  <c r="C84" i="3"/>
  <c r="BH11" i="3"/>
  <c r="BG11" i="3"/>
  <c r="BE11" i="3"/>
  <c r="AP11" i="3"/>
  <c r="AO11" i="3"/>
  <c r="AM11" i="3"/>
  <c r="X11" i="3"/>
  <c r="W11" i="3"/>
  <c r="U11" i="3"/>
  <c r="BC1" i="3"/>
  <c r="AK1" i="3"/>
  <c r="S1" i="3"/>
  <c r="P80" i="17"/>
  <c r="N80" i="17"/>
  <c r="L79" i="17"/>
  <c r="G79" i="17"/>
  <c r="E78" i="17"/>
  <c r="C78" i="17"/>
  <c r="P80" i="21"/>
  <c r="N80" i="21"/>
  <c r="L79" i="21"/>
  <c r="AB12" i="17"/>
  <c r="Z12" i="17"/>
  <c r="X11" i="17"/>
  <c r="V11" i="17"/>
  <c r="T10" i="17"/>
  <c r="R10" i="17"/>
  <c r="P1" i="17"/>
  <c r="G79" i="21"/>
  <c r="E78" i="21"/>
  <c r="C78" i="21"/>
  <c r="AB12" i="21"/>
  <c r="Z12" i="21"/>
  <c r="X11" i="21"/>
  <c r="V11" i="21"/>
  <c r="T10" i="21"/>
  <c r="R10" i="21"/>
  <c r="P1" i="21"/>
  <c r="AW25" i="5" l="1"/>
  <c r="BT25" i="5"/>
  <c r="AW31" i="5"/>
  <c r="BT31" i="5"/>
  <c r="AW37" i="5"/>
  <c r="BT37" i="5"/>
  <c r="AM25" i="3"/>
  <c r="AM31" i="3"/>
  <c r="AM37" i="3"/>
  <c r="BE25" i="3"/>
  <c r="BE31" i="3"/>
  <c r="BZ35" i="3"/>
  <c r="CA35" i="3"/>
  <c r="CB35" i="3"/>
  <c r="CC35" i="3"/>
  <c r="CD35" i="3"/>
  <c r="CE35" i="3"/>
  <c r="CF35" i="3"/>
  <c r="CG35" i="3"/>
  <c r="CH35" i="3"/>
  <c r="CI35" i="3"/>
  <c r="CJ35" i="3"/>
  <c r="CK35" i="3"/>
  <c r="CL35" i="3"/>
  <c r="BZ36" i="3"/>
  <c r="CA36" i="3"/>
  <c r="CB36" i="3"/>
  <c r="CC36" i="3"/>
  <c r="CD36" i="3"/>
  <c r="CE36" i="3"/>
  <c r="CF36" i="3"/>
  <c r="CG36" i="3"/>
  <c r="CH36" i="3"/>
  <c r="CI36" i="3"/>
  <c r="CJ36" i="3"/>
  <c r="CK36" i="3"/>
  <c r="CL36" i="3"/>
  <c r="BE37" i="3"/>
  <c r="BZ37" i="3"/>
  <c r="CA37" i="3"/>
  <c r="CB37" i="3"/>
  <c r="CC37" i="3"/>
  <c r="CD37" i="3"/>
  <c r="CE37" i="3"/>
  <c r="CF37" i="3"/>
  <c r="CG37" i="3"/>
  <c r="CH37" i="3"/>
  <c r="CI37" i="3"/>
  <c r="CJ37" i="3"/>
  <c r="CK37" i="3"/>
  <c r="CL37" i="3"/>
  <c r="BZ20" i="3"/>
  <c r="CA20" i="3"/>
  <c r="CB20" i="3"/>
  <c r="CC20" i="3"/>
  <c r="CD20" i="3"/>
  <c r="CE20" i="3"/>
  <c r="CF20" i="3"/>
  <c r="CG20" i="3"/>
  <c r="CH20" i="3"/>
  <c r="CI20" i="3"/>
  <c r="CJ20" i="3"/>
  <c r="CK20" i="3"/>
  <c r="CL20" i="3"/>
  <c r="BZ21" i="3"/>
  <c r="CA21" i="3"/>
  <c r="CB21" i="3"/>
  <c r="CC21" i="3"/>
  <c r="CD21" i="3"/>
  <c r="CE21" i="3"/>
  <c r="CF21" i="3"/>
  <c r="CG21" i="3"/>
  <c r="CH21" i="3"/>
  <c r="CI21" i="3"/>
  <c r="CJ21" i="3"/>
  <c r="CK21" i="3"/>
  <c r="CL21" i="3"/>
  <c r="BZ22" i="3"/>
  <c r="CA22" i="3"/>
  <c r="CB22" i="3"/>
  <c r="CC22" i="3"/>
  <c r="CD22" i="3"/>
  <c r="CE22" i="3"/>
  <c r="CF22" i="3"/>
  <c r="CG22" i="3"/>
  <c r="CH22" i="3"/>
  <c r="CI22" i="3"/>
  <c r="CJ22" i="3"/>
  <c r="CK22" i="3"/>
  <c r="CL22" i="3"/>
  <c r="BZ23" i="3"/>
  <c r="CA23" i="3"/>
  <c r="CB23" i="3"/>
  <c r="CC23" i="3"/>
  <c r="CD23" i="3"/>
  <c r="CE23" i="3"/>
  <c r="CF23" i="3"/>
  <c r="CG23" i="3"/>
  <c r="CH23" i="3"/>
  <c r="CI23" i="3"/>
  <c r="CJ23" i="3"/>
  <c r="CK23" i="3"/>
  <c r="CL23" i="3"/>
  <c r="BZ24" i="3"/>
  <c r="CA24" i="3"/>
  <c r="CB24" i="3"/>
  <c r="CC24" i="3"/>
  <c r="CD24" i="3"/>
  <c r="CE24" i="3"/>
  <c r="CF24" i="3"/>
  <c r="CG24" i="3"/>
  <c r="CH24" i="3"/>
  <c r="CI24" i="3"/>
  <c r="CJ24" i="3"/>
  <c r="CK24" i="3"/>
  <c r="CL24" i="3"/>
  <c r="BZ25" i="3"/>
  <c r="CA25" i="3"/>
  <c r="CB25" i="3"/>
  <c r="CC25" i="3"/>
  <c r="CD25" i="3"/>
  <c r="CE25" i="3"/>
  <c r="CF25" i="3"/>
  <c r="CG25" i="3"/>
  <c r="CH25" i="3"/>
  <c r="CI25" i="3"/>
  <c r="CJ25" i="3"/>
  <c r="CK25" i="3"/>
  <c r="CL25" i="3"/>
  <c r="BZ26" i="3"/>
  <c r="CA26" i="3"/>
  <c r="CB26" i="3"/>
  <c r="CC26" i="3"/>
  <c r="CD26" i="3"/>
  <c r="CE26" i="3"/>
  <c r="CF26" i="3"/>
  <c r="CG26" i="3"/>
  <c r="CH26" i="3"/>
  <c r="CI26" i="3"/>
  <c r="CJ26" i="3"/>
  <c r="CK26" i="3"/>
  <c r="CL26" i="3"/>
  <c r="BZ27" i="3"/>
  <c r="CA27" i="3"/>
  <c r="CB27" i="3"/>
  <c r="CC27" i="3"/>
  <c r="CD27" i="3"/>
  <c r="CE27" i="3"/>
  <c r="CF27" i="3"/>
  <c r="CG27" i="3"/>
  <c r="CH27" i="3"/>
  <c r="CI27" i="3"/>
  <c r="CJ27" i="3"/>
  <c r="CK27" i="3"/>
  <c r="CL27" i="3"/>
  <c r="BZ28" i="3"/>
  <c r="CA28" i="3"/>
  <c r="CB28" i="3"/>
  <c r="CC28" i="3"/>
  <c r="CD28" i="3"/>
  <c r="CE28" i="3"/>
  <c r="CF28" i="3"/>
  <c r="CG28" i="3"/>
  <c r="CH28" i="3"/>
  <c r="CI28" i="3"/>
  <c r="CJ28" i="3"/>
  <c r="CK28" i="3"/>
  <c r="CL28" i="3"/>
  <c r="BZ29" i="3"/>
  <c r="CA29" i="3"/>
  <c r="CB29" i="3"/>
  <c r="CC29" i="3"/>
  <c r="CD29" i="3"/>
  <c r="CE29" i="3"/>
  <c r="CF29" i="3"/>
  <c r="CG29" i="3"/>
  <c r="CH29" i="3"/>
  <c r="CI29" i="3"/>
  <c r="CJ29" i="3"/>
  <c r="CK29" i="3"/>
  <c r="CL29" i="3"/>
  <c r="BZ30" i="3"/>
  <c r="CA30" i="3"/>
  <c r="CB30" i="3"/>
  <c r="CC30" i="3"/>
  <c r="CD30" i="3"/>
  <c r="CE30" i="3"/>
  <c r="CF30" i="3"/>
  <c r="CG30" i="3"/>
  <c r="CH30" i="3"/>
  <c r="CI30" i="3"/>
  <c r="CJ30" i="3"/>
  <c r="CK30" i="3"/>
  <c r="CL30" i="3"/>
  <c r="BZ31" i="3"/>
  <c r="CA31" i="3"/>
  <c r="CB31" i="3"/>
  <c r="CC31" i="3"/>
  <c r="CD31" i="3"/>
  <c r="CE31" i="3"/>
  <c r="CF31" i="3"/>
  <c r="CG31" i="3"/>
  <c r="CH31" i="3"/>
  <c r="CI31" i="3"/>
  <c r="CJ31" i="3"/>
  <c r="CK31" i="3"/>
  <c r="CL31" i="3"/>
  <c r="BZ32" i="3"/>
  <c r="CA32" i="3"/>
  <c r="CB32" i="3"/>
  <c r="CC32" i="3"/>
  <c r="CD32" i="3"/>
  <c r="CE32" i="3"/>
  <c r="CF32" i="3"/>
  <c r="CG32" i="3"/>
  <c r="CH32" i="3"/>
  <c r="CI32" i="3"/>
  <c r="CJ32" i="3"/>
  <c r="CK32" i="3"/>
  <c r="CL32" i="3"/>
  <c r="BZ33" i="3"/>
  <c r="CA33" i="3"/>
  <c r="CB33" i="3"/>
  <c r="CC33" i="3"/>
  <c r="CD33" i="3"/>
  <c r="CE33" i="3"/>
  <c r="CF33" i="3"/>
  <c r="CG33" i="3"/>
  <c r="CH33" i="3"/>
  <c r="CI33" i="3"/>
  <c r="CJ33" i="3"/>
  <c r="CK33" i="3"/>
  <c r="CL33" i="3"/>
  <c r="BZ34" i="3"/>
  <c r="CA34" i="3"/>
  <c r="CB34" i="3"/>
  <c r="CC34" i="3"/>
  <c r="CD34" i="3"/>
  <c r="CE34" i="3"/>
  <c r="CF34" i="3"/>
  <c r="CG34" i="3"/>
  <c r="CH34" i="3"/>
  <c r="CI34" i="3"/>
  <c r="CJ34" i="3"/>
  <c r="CK34" i="3"/>
  <c r="CL34" i="3"/>
  <c r="F45" i="24" l="1"/>
  <c r="F45" i="1"/>
  <c r="F13" i="1" l="1"/>
  <c r="F11" i="1"/>
  <c r="AX110" i="21" l="1"/>
  <c r="AX109" i="21"/>
  <c r="AX108" i="21"/>
  <c r="AX104" i="21"/>
  <c r="AX103" i="21"/>
  <c r="AX102" i="21"/>
  <c r="AX101" i="21"/>
  <c r="AX100" i="21"/>
  <c r="AX99" i="21"/>
  <c r="AX98" i="21"/>
  <c r="AX97" i="21"/>
  <c r="AX96" i="21"/>
  <c r="AX95" i="21"/>
  <c r="AX94" i="21"/>
  <c r="AX93" i="21"/>
  <c r="AX92" i="21"/>
  <c r="AX91" i="21"/>
  <c r="AX90" i="21"/>
  <c r="AX89" i="21"/>
  <c r="AX88" i="21"/>
  <c r="AX87" i="21"/>
  <c r="AX86" i="21"/>
  <c r="AX85" i="21"/>
  <c r="AX84" i="21"/>
  <c r="AX83" i="21"/>
  <c r="AX82" i="21"/>
  <c r="AX81" i="21"/>
  <c r="AW110" i="21"/>
  <c r="AW109" i="21"/>
  <c r="AW108" i="21"/>
  <c r="AW102" i="21"/>
  <c r="AW104" i="21" l="1"/>
  <c r="AW103" i="21"/>
  <c r="AW101" i="21"/>
  <c r="AW100" i="21"/>
  <c r="AW99" i="21"/>
  <c r="AW81" i="21"/>
  <c r="AW82" i="21"/>
  <c r="AW83" i="21"/>
  <c r="AW84" i="21"/>
  <c r="AW85" i="21"/>
  <c r="AW86" i="21"/>
  <c r="AW87" i="21"/>
  <c r="AW88" i="21"/>
  <c r="AW89" i="21"/>
  <c r="AW90" i="21"/>
  <c r="AW91" i="21"/>
  <c r="AW92" i="21"/>
  <c r="AW93" i="21"/>
  <c r="AW94" i="21"/>
  <c r="AW95" i="21"/>
  <c r="AW96" i="21"/>
  <c r="AW97" i="21"/>
  <c r="AW98" i="21"/>
  <c r="AV110" i="21"/>
  <c r="AV109" i="21"/>
  <c r="AV108" i="21"/>
  <c r="AV104" i="21"/>
  <c r="AV103" i="21"/>
  <c r="AV102" i="21"/>
  <c r="AV101" i="21"/>
  <c r="AV100" i="21"/>
  <c r="AV99" i="21"/>
  <c r="AV98" i="21"/>
  <c r="AV97" i="21"/>
  <c r="AV96" i="21"/>
  <c r="AV95" i="21"/>
  <c r="AV94" i="21"/>
  <c r="AV93" i="21"/>
  <c r="AV92" i="21"/>
  <c r="AV91" i="21"/>
  <c r="AV90" i="21"/>
  <c r="AV89" i="21"/>
  <c r="AV88" i="21"/>
  <c r="AV87" i="21"/>
  <c r="AV86" i="21"/>
  <c r="AV85" i="21"/>
  <c r="AV84" i="21"/>
  <c r="AV83" i="21"/>
  <c r="AV82" i="21"/>
  <c r="AV81" i="21"/>
  <c r="AU110" i="21"/>
  <c r="AU109" i="21"/>
  <c r="AU108" i="21"/>
  <c r="AU104" i="21"/>
  <c r="AU103" i="21"/>
  <c r="AU102" i="21"/>
  <c r="AU101" i="21"/>
  <c r="AU100" i="21"/>
  <c r="AU99" i="21"/>
  <c r="AU98" i="21"/>
  <c r="AU97" i="21"/>
  <c r="AU96" i="21"/>
  <c r="AU95" i="21"/>
  <c r="AU94" i="21"/>
  <c r="AU93" i="21"/>
  <c r="AU92" i="21"/>
  <c r="AU91" i="21"/>
  <c r="AU90" i="21"/>
  <c r="AU89" i="21"/>
  <c r="AU88" i="21"/>
  <c r="AU87" i="21"/>
  <c r="AU86" i="21"/>
  <c r="AU85" i="21"/>
  <c r="AU84" i="21"/>
  <c r="AU83" i="21"/>
  <c r="AU82" i="21"/>
  <c r="AU81" i="21"/>
  <c r="AT110" i="21"/>
  <c r="AT109" i="21"/>
  <c r="AT108" i="21"/>
  <c r="AT104" i="21"/>
  <c r="AT103" i="21"/>
  <c r="AT102" i="21"/>
  <c r="AT101" i="21"/>
  <c r="AT100" i="21"/>
  <c r="AT99" i="21"/>
  <c r="AT98" i="21"/>
  <c r="AT97" i="21"/>
  <c r="AT96" i="21"/>
  <c r="AT95" i="21"/>
  <c r="AT94" i="21"/>
  <c r="AT93" i="21"/>
  <c r="AT92" i="21"/>
  <c r="AT91" i="21"/>
  <c r="AT90" i="21"/>
  <c r="AT89" i="21"/>
  <c r="AT88" i="21"/>
  <c r="AT87" i="21"/>
  <c r="AT86" i="21"/>
  <c r="AT85" i="21"/>
  <c r="AT84" i="21"/>
  <c r="AT83" i="21"/>
  <c r="AT82" i="21"/>
  <c r="AT81" i="21"/>
  <c r="AS110" i="21"/>
  <c r="AS109" i="21"/>
  <c r="AS108" i="21"/>
  <c r="AS104" i="21"/>
  <c r="AS103" i="21"/>
  <c r="AS102" i="21"/>
  <c r="AS101" i="21"/>
  <c r="AS100" i="21"/>
  <c r="AS99" i="21"/>
  <c r="AS98" i="21"/>
  <c r="AS97" i="21"/>
  <c r="AS96" i="21"/>
  <c r="AS95" i="21"/>
  <c r="AS94" i="21"/>
  <c r="AS93" i="21"/>
  <c r="AS92" i="21"/>
  <c r="AS91" i="21"/>
  <c r="AS90" i="21"/>
  <c r="AS89" i="21"/>
  <c r="AS88" i="21"/>
  <c r="AS87" i="21"/>
  <c r="AS86" i="21"/>
  <c r="AS85" i="21"/>
  <c r="AS84" i="21"/>
  <c r="AS83" i="21"/>
  <c r="AS82" i="21"/>
  <c r="AS81" i="21"/>
  <c r="AR110" i="21"/>
  <c r="AR109" i="21"/>
  <c r="AR108" i="21"/>
  <c r="AR104" i="21"/>
  <c r="AR103" i="21"/>
  <c r="AR102" i="21"/>
  <c r="AR101" i="21"/>
  <c r="AR100" i="21"/>
  <c r="AR99" i="21"/>
  <c r="AR98" i="21"/>
  <c r="AR97" i="21"/>
  <c r="AR96" i="21"/>
  <c r="AR95" i="21"/>
  <c r="AR94" i="21"/>
  <c r="AR93" i="21"/>
  <c r="AR92" i="21"/>
  <c r="AR91" i="21"/>
  <c r="AR90" i="21"/>
  <c r="AR89" i="21"/>
  <c r="AR88" i="21"/>
  <c r="AR87" i="21"/>
  <c r="AR86" i="21"/>
  <c r="AR85" i="21"/>
  <c r="AR84" i="21"/>
  <c r="AR83" i="21"/>
  <c r="AR82" i="21"/>
  <c r="AR81" i="21"/>
  <c r="AQ108" i="21"/>
  <c r="AQ102" i="21"/>
  <c r="AQ109" i="21"/>
  <c r="AQ104" i="21"/>
  <c r="AQ103" i="21"/>
  <c r="AQ101" i="21"/>
  <c r="AQ100" i="21"/>
  <c r="AQ99" i="21"/>
  <c r="AQ98" i="21"/>
  <c r="AQ81" i="21"/>
  <c r="AG146" i="21" l="1"/>
  <c r="AG145" i="21"/>
  <c r="AG144" i="21"/>
  <c r="AG140" i="21"/>
  <c r="AG139" i="21"/>
  <c r="AG138" i="21"/>
  <c r="AG137" i="21"/>
  <c r="AG136" i="21"/>
  <c r="AG135" i="21"/>
  <c r="AG134" i="21"/>
  <c r="AG133" i="21"/>
  <c r="AG132" i="21"/>
  <c r="AG131" i="21"/>
  <c r="AG130" i="21"/>
  <c r="AG129" i="21"/>
  <c r="AG128" i="21"/>
  <c r="AG127" i="21"/>
  <c r="AG126" i="21"/>
  <c r="AG125" i="21"/>
  <c r="AG124" i="21"/>
  <c r="AG123" i="21"/>
  <c r="AG122" i="21"/>
  <c r="AG121" i="21"/>
  <c r="AG120" i="21"/>
  <c r="AG119" i="21"/>
  <c r="AG118" i="21"/>
  <c r="AG117" i="21"/>
  <c r="AF140" i="21"/>
  <c r="AF139" i="21"/>
  <c r="AF138" i="21"/>
  <c r="AF117" i="21"/>
  <c r="AF118" i="21"/>
  <c r="AF119" i="21"/>
  <c r="AF120" i="21"/>
  <c r="AF121" i="21"/>
  <c r="AF122" i="21"/>
  <c r="AF123" i="21"/>
  <c r="AF124" i="21"/>
  <c r="AF125" i="21"/>
  <c r="AF126" i="21"/>
  <c r="AF127" i="21"/>
  <c r="AF128" i="21"/>
  <c r="AF129" i="21"/>
  <c r="AF130" i="21"/>
  <c r="AF131" i="21"/>
  <c r="AF132" i="21"/>
  <c r="AF133" i="21"/>
  <c r="AF134" i="21"/>
  <c r="AF135" i="21"/>
  <c r="AF136" i="21"/>
  <c r="AF137" i="21"/>
  <c r="AE140" i="21"/>
  <c r="AE139" i="21"/>
  <c r="AE138" i="21"/>
  <c r="AE137" i="21"/>
  <c r="AE136" i="21"/>
  <c r="AE135" i="21"/>
  <c r="AE134" i="21"/>
  <c r="AE133" i="21"/>
  <c r="AE132" i="21"/>
  <c r="AE131" i="21"/>
  <c r="AE130" i="21"/>
  <c r="AE129" i="21"/>
  <c r="AE128" i="21"/>
  <c r="AE127" i="21"/>
  <c r="AE126" i="21"/>
  <c r="AE125" i="21"/>
  <c r="AE124" i="21"/>
  <c r="AE123" i="21"/>
  <c r="AE122" i="21"/>
  <c r="AE121" i="21"/>
  <c r="AE120" i="21"/>
  <c r="AE119" i="21"/>
  <c r="AE118" i="21"/>
  <c r="AE117" i="21"/>
  <c r="AD140" i="21"/>
  <c r="AD139" i="21"/>
  <c r="AD138" i="21"/>
  <c r="AD137" i="21"/>
  <c r="AD136" i="21"/>
  <c r="AD135" i="21"/>
  <c r="AD134" i="21"/>
  <c r="AD133" i="21"/>
  <c r="AD132" i="21"/>
  <c r="AD131" i="21"/>
  <c r="AD130" i="21"/>
  <c r="AD129" i="21"/>
  <c r="AD128" i="21"/>
  <c r="AD127" i="21"/>
  <c r="AD126" i="21"/>
  <c r="AD125" i="21"/>
  <c r="AD124" i="21"/>
  <c r="AD123" i="21"/>
  <c r="AD122" i="21"/>
  <c r="AD121" i="21"/>
  <c r="AD120" i="21"/>
  <c r="AD119" i="21"/>
  <c r="AD118" i="21"/>
  <c r="AD117" i="21"/>
  <c r="AC138" i="21"/>
  <c r="AC140" i="21"/>
  <c r="AC139" i="21"/>
  <c r="AC137" i="21"/>
  <c r="AC136" i="21"/>
  <c r="AC135" i="21"/>
  <c r="AC134" i="21"/>
  <c r="AC133" i="21"/>
  <c r="AC132" i="21"/>
  <c r="AC131" i="21"/>
  <c r="AC130" i="21"/>
  <c r="AC129" i="21"/>
  <c r="AC128" i="21"/>
  <c r="AC127" i="21"/>
  <c r="AC126" i="21"/>
  <c r="AC125" i="21"/>
  <c r="AC124" i="21"/>
  <c r="AC123" i="21"/>
  <c r="AC122" i="21"/>
  <c r="AC121" i="21"/>
  <c r="AC120" i="21"/>
  <c r="AC119" i="21"/>
  <c r="AC118" i="21"/>
  <c r="AC117" i="21"/>
  <c r="AB138" i="21"/>
  <c r="AB146" i="21"/>
  <c r="AB145" i="21"/>
  <c r="AB144" i="21"/>
  <c r="AB140" i="21"/>
  <c r="AB139" i="21"/>
  <c r="AB137" i="21"/>
  <c r="AB136" i="21"/>
  <c r="AB135" i="21"/>
  <c r="AB134" i="21"/>
  <c r="AB133" i="21"/>
  <c r="AB132" i="21"/>
  <c r="AB131" i="21"/>
  <c r="AB130" i="21"/>
  <c r="AB129" i="21"/>
  <c r="AB128" i="21"/>
  <c r="AB127" i="21"/>
  <c r="AB126" i="21"/>
  <c r="AB125" i="21"/>
  <c r="AB124" i="21"/>
  <c r="AB123" i="21"/>
  <c r="AB122" i="21"/>
  <c r="AB121" i="21"/>
  <c r="AB120" i="21"/>
  <c r="AB119" i="21"/>
  <c r="AB118" i="21"/>
  <c r="AB117" i="21"/>
  <c r="AA146" i="21"/>
  <c r="AA145" i="21"/>
  <c r="AA144" i="21"/>
  <c r="AA140" i="21"/>
  <c r="AA139" i="21"/>
  <c r="AA138" i="21"/>
  <c r="AA137" i="21"/>
  <c r="AA136" i="21"/>
  <c r="AA135" i="21"/>
  <c r="AA134" i="21"/>
  <c r="AA133" i="21"/>
  <c r="AA132" i="21"/>
  <c r="AA131" i="21"/>
  <c r="AA130" i="21"/>
  <c r="AA129" i="21"/>
  <c r="AA128" i="21"/>
  <c r="AA127" i="21"/>
  <c r="AA126" i="21"/>
  <c r="AA125" i="21"/>
  <c r="AA124" i="21"/>
  <c r="AA123" i="21"/>
  <c r="AA122" i="21"/>
  <c r="AA121" i="21"/>
  <c r="AA120" i="21"/>
  <c r="AA119" i="21"/>
  <c r="AA118" i="21"/>
  <c r="AA117" i="21"/>
  <c r="Z104" i="21"/>
  <c r="Z140" i="21"/>
  <c r="Z139" i="21"/>
  <c r="Z138" i="21"/>
  <c r="Z117" i="21"/>
  <c r="AG110" i="21"/>
  <c r="AG109" i="21"/>
  <c r="AG108" i="21"/>
  <c r="AG104" i="21"/>
  <c r="AG103" i="21"/>
  <c r="AG102" i="21"/>
  <c r="AG101" i="21"/>
  <c r="AG100" i="21"/>
  <c r="AG99" i="21"/>
  <c r="AG98" i="21"/>
  <c r="AG97" i="21"/>
  <c r="AG96" i="21"/>
  <c r="AG95" i="21"/>
  <c r="AG94" i="21"/>
  <c r="AG93" i="21"/>
  <c r="AG92" i="21"/>
  <c r="AG91" i="21"/>
  <c r="AG90" i="21"/>
  <c r="AG89" i="21"/>
  <c r="AG88" i="21"/>
  <c r="AG87" i="21"/>
  <c r="AG86" i="21"/>
  <c r="AG85" i="21"/>
  <c r="AG84" i="21"/>
  <c r="AG83" i="21"/>
  <c r="AG82" i="21"/>
  <c r="AG81" i="21"/>
  <c r="AF104" i="21"/>
  <c r="AF103" i="21"/>
  <c r="AF102" i="21"/>
  <c r="AF101" i="21"/>
  <c r="AF100" i="21"/>
  <c r="AF99" i="21"/>
  <c r="AF81" i="21"/>
  <c r="AF82" i="21"/>
  <c r="AF83" i="21"/>
  <c r="AF84" i="21"/>
  <c r="AF85" i="21"/>
  <c r="AF86" i="21"/>
  <c r="AF87" i="21"/>
  <c r="AF88" i="21"/>
  <c r="AF89" i="21"/>
  <c r="AF90" i="21"/>
  <c r="AF91" i="21"/>
  <c r="AF92" i="21"/>
  <c r="AF93" i="21"/>
  <c r="AF94" i="21"/>
  <c r="AF95" i="21"/>
  <c r="AF96" i="21"/>
  <c r="AF97" i="21"/>
  <c r="AF98" i="21"/>
  <c r="AE104" i="21"/>
  <c r="AE103" i="21"/>
  <c r="AE102" i="21"/>
  <c r="AE101" i="21"/>
  <c r="AE100" i="21"/>
  <c r="AE99" i="21"/>
  <c r="AE98" i="21"/>
  <c r="AE97" i="21"/>
  <c r="AE96" i="21"/>
  <c r="AE95" i="21"/>
  <c r="AE94" i="21"/>
  <c r="AE93" i="21"/>
  <c r="AE92" i="21"/>
  <c r="AE91" i="21"/>
  <c r="AE90" i="21"/>
  <c r="AE89" i="21"/>
  <c r="AE88" i="21"/>
  <c r="AE87" i="21"/>
  <c r="AE86" i="21"/>
  <c r="AE85" i="21"/>
  <c r="AE84" i="21"/>
  <c r="AE83" i="21"/>
  <c r="AE82" i="21"/>
  <c r="AE81" i="21"/>
  <c r="AD104" i="21"/>
  <c r="AD103" i="21"/>
  <c r="AD102" i="21"/>
  <c r="AD101" i="21"/>
  <c r="AD100" i="21"/>
  <c r="AD99" i="21"/>
  <c r="AD98" i="21"/>
  <c r="AD97" i="21"/>
  <c r="AD96" i="21"/>
  <c r="AD95" i="21"/>
  <c r="AD94" i="21"/>
  <c r="AD93" i="21"/>
  <c r="AD92" i="21"/>
  <c r="AD91" i="21"/>
  <c r="AD90" i="21"/>
  <c r="AD89" i="21"/>
  <c r="AD88" i="21"/>
  <c r="AD87" i="21"/>
  <c r="AD86" i="21"/>
  <c r="AD85" i="21"/>
  <c r="AD84" i="21"/>
  <c r="AD83" i="21"/>
  <c r="AD82" i="21"/>
  <c r="AD81" i="21"/>
  <c r="AC102" i="21"/>
  <c r="AC104" i="21"/>
  <c r="AB104" i="21"/>
  <c r="AC103" i="21"/>
  <c r="AB103" i="21"/>
  <c r="AB102" i="21"/>
  <c r="AC101" i="21"/>
  <c r="AB101" i="21"/>
  <c r="AC100" i="21"/>
  <c r="AB100" i="21"/>
  <c r="AC99" i="21"/>
  <c r="AB99" i="21"/>
  <c r="AC98" i="21"/>
  <c r="AB98" i="21"/>
  <c r="AC97" i="21"/>
  <c r="AB97" i="21"/>
  <c r="AC96" i="21"/>
  <c r="AB96" i="21"/>
  <c r="AC95" i="21"/>
  <c r="AB95" i="21"/>
  <c r="AC94" i="21"/>
  <c r="AB94" i="21"/>
  <c r="AC93" i="21"/>
  <c r="AB93" i="21"/>
  <c r="AC92" i="21"/>
  <c r="AB92" i="21"/>
  <c r="AC91" i="21"/>
  <c r="AB91" i="21"/>
  <c r="AC90" i="21"/>
  <c r="AB90" i="21"/>
  <c r="AC89" i="21"/>
  <c r="AB89" i="21"/>
  <c r="AC88" i="21"/>
  <c r="AB88" i="21"/>
  <c r="AC87" i="21"/>
  <c r="AB87" i="21"/>
  <c r="AC86" i="21"/>
  <c r="AB86" i="21"/>
  <c r="AC85" i="21"/>
  <c r="AB85" i="21"/>
  <c r="AC84" i="21"/>
  <c r="AB84" i="21"/>
  <c r="AC83" i="21"/>
  <c r="AB83" i="21"/>
  <c r="AC82" i="21"/>
  <c r="AB82" i="21"/>
  <c r="AC81" i="21"/>
  <c r="AB81" i="21"/>
  <c r="AA87" i="21"/>
  <c r="AA81" i="21"/>
  <c r="AA82" i="21"/>
  <c r="AA83" i="21"/>
  <c r="AA84" i="21"/>
  <c r="AA85" i="21"/>
  <c r="AA86" i="21"/>
  <c r="AA88" i="21"/>
  <c r="AA89" i="21"/>
  <c r="AA90" i="21"/>
  <c r="AA91" i="21"/>
  <c r="AA92" i="21"/>
  <c r="AA93" i="21"/>
  <c r="AA94" i="21"/>
  <c r="AA95" i="21"/>
  <c r="AA96" i="21"/>
  <c r="AA97" i="21"/>
  <c r="AA98" i="21"/>
  <c r="AA99" i="21"/>
  <c r="AA100" i="21"/>
  <c r="AA101" i="21"/>
  <c r="AA102" i="21"/>
  <c r="AA103" i="21"/>
  <c r="AA104" i="21"/>
  <c r="Z103" i="21"/>
  <c r="Z102" i="21"/>
  <c r="Z101" i="21"/>
  <c r="Z100" i="21"/>
  <c r="Z99" i="21"/>
  <c r="Z82" i="21"/>
  <c r="Z81" i="21"/>
  <c r="M111" i="21"/>
  <c r="M105" i="21"/>
  <c r="N105" i="21"/>
  <c r="P105" i="21"/>
  <c r="Q105" i="21"/>
  <c r="L105" i="21"/>
  <c r="M104" i="21"/>
  <c r="N104" i="21"/>
  <c r="P104" i="21"/>
  <c r="Q104" i="21"/>
  <c r="L104" i="21"/>
  <c r="M103" i="21"/>
  <c r="N103" i="21"/>
  <c r="P103" i="21"/>
  <c r="Q103" i="21"/>
  <c r="L103" i="21"/>
  <c r="F111" i="21"/>
  <c r="F103" i="21"/>
  <c r="G103" i="21"/>
  <c r="H103" i="21"/>
  <c r="F104" i="21"/>
  <c r="G104" i="21"/>
  <c r="H104" i="21"/>
  <c r="F105" i="21"/>
  <c r="G105" i="21"/>
  <c r="H105" i="21"/>
  <c r="E104" i="21"/>
  <c r="E105" i="21"/>
  <c r="R61" i="21"/>
  <c r="C73" i="21"/>
  <c r="C61" i="21"/>
  <c r="C105" i="21" s="1"/>
  <c r="M109" i="21"/>
  <c r="L102" i="21"/>
  <c r="E82" i="21"/>
  <c r="E83" i="21"/>
  <c r="E84" i="21"/>
  <c r="E85" i="21"/>
  <c r="E86" i="21"/>
  <c r="E87" i="21"/>
  <c r="E88" i="21"/>
  <c r="E89" i="21"/>
  <c r="E90" i="21"/>
  <c r="E91" i="21"/>
  <c r="E92" i="21"/>
  <c r="E93" i="21"/>
  <c r="E94" i="21"/>
  <c r="E95" i="21"/>
  <c r="E96" i="21"/>
  <c r="E97" i="21"/>
  <c r="E98" i="21"/>
  <c r="E99" i="21"/>
  <c r="E100" i="21"/>
  <c r="E101" i="21"/>
  <c r="E102" i="21"/>
  <c r="E109" i="21"/>
  <c r="E110" i="21"/>
  <c r="E111" i="21"/>
  <c r="F82" i="21"/>
  <c r="L82" i="21"/>
  <c r="H111" i="21"/>
  <c r="G111" i="21"/>
  <c r="H110" i="21"/>
  <c r="G110" i="21"/>
  <c r="F110" i="21"/>
  <c r="H109" i="21"/>
  <c r="G109" i="21"/>
  <c r="F109" i="21"/>
  <c r="H102" i="21"/>
  <c r="G102" i="21"/>
  <c r="F102" i="21"/>
  <c r="H101" i="21"/>
  <c r="G101" i="21"/>
  <c r="F101" i="21"/>
  <c r="H100" i="21"/>
  <c r="G100" i="21"/>
  <c r="F100" i="21"/>
  <c r="H99" i="21"/>
  <c r="G99" i="21"/>
  <c r="F99" i="21"/>
  <c r="H98" i="21"/>
  <c r="G98" i="21"/>
  <c r="F98" i="21"/>
  <c r="H97" i="21"/>
  <c r="G97" i="21"/>
  <c r="F97" i="21"/>
  <c r="H96" i="21"/>
  <c r="G96" i="21"/>
  <c r="F96" i="21"/>
  <c r="H95" i="21"/>
  <c r="G95" i="21"/>
  <c r="F95" i="21"/>
  <c r="H94" i="21"/>
  <c r="G94" i="21"/>
  <c r="F94" i="21"/>
  <c r="H93" i="21"/>
  <c r="G93" i="21"/>
  <c r="F93" i="21"/>
  <c r="H92" i="21"/>
  <c r="G92" i="21"/>
  <c r="F92" i="21"/>
  <c r="H91" i="21"/>
  <c r="G91" i="21"/>
  <c r="F91" i="21"/>
  <c r="H90" i="21"/>
  <c r="G90" i="21"/>
  <c r="F90" i="21"/>
  <c r="H89" i="21"/>
  <c r="G89" i="21"/>
  <c r="F89" i="21"/>
  <c r="H88" i="21"/>
  <c r="G88" i="21"/>
  <c r="F88" i="21"/>
  <c r="H87" i="21"/>
  <c r="G87" i="21"/>
  <c r="F87" i="21"/>
  <c r="H86" i="21"/>
  <c r="G86" i="21"/>
  <c r="F86" i="21"/>
  <c r="H85" i="21"/>
  <c r="G85" i="21"/>
  <c r="F85" i="21"/>
  <c r="H84" i="21"/>
  <c r="G84" i="21"/>
  <c r="F84" i="21"/>
  <c r="H83" i="21"/>
  <c r="G83" i="21"/>
  <c r="F83" i="21"/>
  <c r="H82" i="21"/>
  <c r="G82" i="21"/>
  <c r="H112" i="21" l="1"/>
  <c r="F112" i="21"/>
  <c r="E112" i="21"/>
  <c r="G112" i="21"/>
  <c r="F4" i="24" l="1"/>
  <c r="BZ2" i="25" l="1"/>
  <c r="BA2" i="25"/>
  <c r="AB2" i="25"/>
  <c r="C2" i="25"/>
  <c r="BT2" i="5"/>
  <c r="AW2" i="5"/>
  <c r="Z2" i="5"/>
  <c r="C2" i="5"/>
  <c r="BE2" i="3"/>
  <c r="AM2" i="3"/>
  <c r="U2" i="3"/>
  <c r="C2" i="3"/>
  <c r="R3" i="17"/>
  <c r="C3" i="17"/>
  <c r="D3" i="24"/>
  <c r="R3" i="21"/>
  <c r="C3" i="21"/>
  <c r="CZ56" i="25" l="1"/>
  <c r="C19" i="21"/>
  <c r="AF117" i="17"/>
  <c r="AN109" i="5"/>
  <c r="C25" i="5"/>
  <c r="BK146" i="3"/>
  <c r="BK145" i="3"/>
  <c r="BK143" i="3"/>
  <c r="BK142" i="3"/>
  <c r="BK140" i="3"/>
  <c r="BK139" i="3"/>
  <c r="BK137" i="3"/>
  <c r="BK136" i="3"/>
  <c r="BK134" i="3"/>
  <c r="BK133" i="3"/>
  <c r="BK131" i="3"/>
  <c r="BK130" i="3"/>
  <c r="BK128" i="3"/>
  <c r="BK127" i="3"/>
  <c r="BK125" i="3"/>
  <c r="BK124" i="3"/>
  <c r="BK122" i="3"/>
  <c r="BK121" i="3"/>
  <c r="AX81" i="17"/>
  <c r="AG139" i="17"/>
  <c r="AF139" i="17"/>
  <c r="AG138" i="17"/>
  <c r="AF138" i="17"/>
  <c r="AG136" i="17"/>
  <c r="AF136" i="17"/>
  <c r="AG135" i="17"/>
  <c r="AF135" i="17"/>
  <c r="AG133" i="17"/>
  <c r="AF133" i="17"/>
  <c r="AG132" i="17"/>
  <c r="AF132" i="17"/>
  <c r="AG130" i="17"/>
  <c r="AF130" i="17"/>
  <c r="AG129" i="17"/>
  <c r="AF129" i="17"/>
  <c r="AG127" i="17"/>
  <c r="AF127" i="17"/>
  <c r="AG126" i="17"/>
  <c r="AF126" i="17"/>
  <c r="AG124" i="17"/>
  <c r="AF124" i="17"/>
  <c r="AG123" i="17"/>
  <c r="AF123" i="17"/>
  <c r="AG121" i="17"/>
  <c r="AF121" i="17"/>
  <c r="AG120" i="17"/>
  <c r="AF120" i="17"/>
  <c r="AG118" i="17"/>
  <c r="AF118" i="17"/>
  <c r="AG117" i="17"/>
  <c r="J112" i="3"/>
  <c r="G115" i="3"/>
  <c r="K117" i="3"/>
  <c r="L109" i="17"/>
  <c r="AC86" i="25"/>
  <c r="G93" i="25"/>
  <c r="BZ25" i="25"/>
  <c r="CG55" i="3"/>
  <c r="BE79" i="3"/>
  <c r="L83" i="21"/>
  <c r="Z79" i="5"/>
  <c r="BT79" i="5"/>
  <c r="U79" i="3"/>
  <c r="D73" i="21"/>
  <c r="D19" i="21"/>
  <c r="U81" i="21" s="1"/>
  <c r="Z81" i="17"/>
  <c r="AA81" i="17"/>
  <c r="AB81" i="17"/>
  <c r="AC81" i="17"/>
  <c r="AD81" i="17"/>
  <c r="AE81" i="17"/>
  <c r="AF81" i="17"/>
  <c r="AG81" i="17"/>
  <c r="AQ81" i="17"/>
  <c r="AR81" i="17"/>
  <c r="AS81" i="17"/>
  <c r="AT81" i="17"/>
  <c r="AU81" i="17"/>
  <c r="AV81" i="17"/>
  <c r="AW81" i="17"/>
  <c r="E82" i="17"/>
  <c r="F82" i="17"/>
  <c r="G82" i="17"/>
  <c r="H82" i="17"/>
  <c r="L82" i="17"/>
  <c r="M82" i="17"/>
  <c r="N82" i="17"/>
  <c r="O82" i="17"/>
  <c r="P82" i="17"/>
  <c r="Q82" i="17"/>
  <c r="Z82" i="17"/>
  <c r="AA82" i="17"/>
  <c r="AB82" i="17"/>
  <c r="AC82" i="17"/>
  <c r="AD82" i="17"/>
  <c r="AE82" i="17"/>
  <c r="AF82" i="17"/>
  <c r="AG82" i="17"/>
  <c r="AQ82" i="17"/>
  <c r="AR82" i="17"/>
  <c r="AS82" i="17"/>
  <c r="AT82" i="17"/>
  <c r="AU82" i="17"/>
  <c r="AV82" i="17"/>
  <c r="AW82" i="17"/>
  <c r="AX82" i="17"/>
  <c r="E83" i="17"/>
  <c r="F83" i="17"/>
  <c r="G83" i="17"/>
  <c r="H83" i="17"/>
  <c r="L83" i="17"/>
  <c r="M83" i="17"/>
  <c r="N83" i="17"/>
  <c r="O83" i="17"/>
  <c r="P83" i="17"/>
  <c r="Q83" i="17"/>
  <c r="Z84" i="17"/>
  <c r="AA84" i="17"/>
  <c r="AB84" i="17"/>
  <c r="AC84" i="17"/>
  <c r="AD84" i="17"/>
  <c r="AE84" i="17"/>
  <c r="AF84" i="17"/>
  <c r="AG84" i="17"/>
  <c r="AQ84" i="17"/>
  <c r="AR84" i="17"/>
  <c r="AS84" i="17"/>
  <c r="AT84" i="17"/>
  <c r="AU84" i="17"/>
  <c r="AV84" i="17"/>
  <c r="AW84" i="17"/>
  <c r="AX84" i="17"/>
  <c r="E85" i="17"/>
  <c r="F85" i="17"/>
  <c r="G85" i="17"/>
  <c r="H85" i="17"/>
  <c r="L85" i="17"/>
  <c r="M85" i="17"/>
  <c r="N85" i="17"/>
  <c r="O85" i="17"/>
  <c r="P85" i="17"/>
  <c r="Q85" i="17"/>
  <c r="Z85" i="17"/>
  <c r="AA85" i="17"/>
  <c r="AB85" i="17"/>
  <c r="AC85" i="17"/>
  <c r="AD85" i="17"/>
  <c r="AE85" i="17"/>
  <c r="AF85" i="17"/>
  <c r="AG85" i="17"/>
  <c r="AQ85" i="17"/>
  <c r="AR85" i="17"/>
  <c r="AS85" i="17"/>
  <c r="AT85" i="17"/>
  <c r="AU85" i="17"/>
  <c r="AV85" i="17"/>
  <c r="AW85" i="17"/>
  <c r="AX85" i="17"/>
  <c r="E86" i="17"/>
  <c r="F86" i="17"/>
  <c r="G86" i="17"/>
  <c r="H86" i="17"/>
  <c r="L86" i="17"/>
  <c r="M86" i="17"/>
  <c r="N86" i="17"/>
  <c r="O86" i="17"/>
  <c r="P86" i="17"/>
  <c r="Q86" i="17"/>
  <c r="Z87" i="17"/>
  <c r="AA87" i="17"/>
  <c r="AB87" i="17"/>
  <c r="AC87" i="17"/>
  <c r="AD87" i="17"/>
  <c r="AE87" i="17"/>
  <c r="AF87" i="17"/>
  <c r="AG87" i="17"/>
  <c r="AQ87" i="17"/>
  <c r="AR87" i="17"/>
  <c r="AS87" i="17"/>
  <c r="AT87" i="17"/>
  <c r="AU87" i="17"/>
  <c r="AV87" i="17"/>
  <c r="AW87" i="17"/>
  <c r="AX87" i="17"/>
  <c r="E88" i="17"/>
  <c r="F88" i="17"/>
  <c r="G88" i="17"/>
  <c r="H88" i="17"/>
  <c r="L88" i="17"/>
  <c r="M88" i="17"/>
  <c r="N88" i="17"/>
  <c r="O88" i="17"/>
  <c r="P88" i="17"/>
  <c r="Q88" i="17"/>
  <c r="Z88" i="17"/>
  <c r="AA88" i="17"/>
  <c r="AB88" i="17"/>
  <c r="AC88" i="17"/>
  <c r="AD88" i="17"/>
  <c r="AE88" i="17"/>
  <c r="AF88" i="17"/>
  <c r="AG88" i="17"/>
  <c r="AQ88" i="17"/>
  <c r="AR88" i="17"/>
  <c r="AS88" i="17"/>
  <c r="AT88" i="17"/>
  <c r="AU88" i="17"/>
  <c r="AV88" i="17"/>
  <c r="AW88" i="17"/>
  <c r="AX88" i="17"/>
  <c r="E89" i="17"/>
  <c r="F89" i="17"/>
  <c r="G89" i="17"/>
  <c r="H89" i="17"/>
  <c r="L89" i="17"/>
  <c r="M89" i="17"/>
  <c r="N89" i="17"/>
  <c r="O89" i="17"/>
  <c r="P89" i="17"/>
  <c r="Q89" i="17"/>
  <c r="Z90" i="17"/>
  <c r="AA90" i="17"/>
  <c r="AB90" i="17"/>
  <c r="AC90" i="17"/>
  <c r="AD90" i="17"/>
  <c r="AE90" i="17"/>
  <c r="AF90" i="17"/>
  <c r="AG90" i="17"/>
  <c r="AQ90" i="17"/>
  <c r="AR90" i="17"/>
  <c r="AS90" i="17"/>
  <c r="AT90" i="17"/>
  <c r="AU90" i="17"/>
  <c r="AV90" i="17"/>
  <c r="AW90" i="17"/>
  <c r="AX90" i="17"/>
  <c r="E91" i="17"/>
  <c r="F91" i="17"/>
  <c r="G91" i="17"/>
  <c r="H91" i="17"/>
  <c r="L91" i="17"/>
  <c r="M91" i="17"/>
  <c r="N91" i="17"/>
  <c r="O91" i="17"/>
  <c r="P91" i="17"/>
  <c r="Q91" i="17"/>
  <c r="Z91" i="17"/>
  <c r="AA91" i="17"/>
  <c r="AB91" i="17"/>
  <c r="AC91" i="17"/>
  <c r="AD91" i="17"/>
  <c r="AE91" i="17"/>
  <c r="AF91" i="17"/>
  <c r="AG91" i="17"/>
  <c r="AQ91" i="17"/>
  <c r="AR91" i="17"/>
  <c r="AS91" i="17"/>
  <c r="AT91" i="17"/>
  <c r="AU91" i="17"/>
  <c r="AV91" i="17"/>
  <c r="AW91" i="17"/>
  <c r="AX91" i="17"/>
  <c r="E92" i="17"/>
  <c r="F92" i="17"/>
  <c r="G92" i="17"/>
  <c r="H92" i="17"/>
  <c r="L92" i="17"/>
  <c r="M92" i="17"/>
  <c r="N92" i="17"/>
  <c r="O92" i="17"/>
  <c r="P92" i="17"/>
  <c r="Q92" i="17"/>
  <c r="Z93" i="17"/>
  <c r="AA93" i="17"/>
  <c r="AB93" i="17"/>
  <c r="AC93" i="17"/>
  <c r="AD93" i="17"/>
  <c r="AE93" i="17"/>
  <c r="AF93" i="17"/>
  <c r="AG93" i="17"/>
  <c r="AQ93" i="17"/>
  <c r="AR93" i="17"/>
  <c r="AS93" i="17"/>
  <c r="AT93" i="17"/>
  <c r="AU93" i="17"/>
  <c r="AV93" i="17"/>
  <c r="AW93" i="17"/>
  <c r="AX93" i="17"/>
  <c r="E94" i="17"/>
  <c r="F94" i="17"/>
  <c r="G94" i="17"/>
  <c r="H94" i="17"/>
  <c r="L94" i="17"/>
  <c r="M94" i="17"/>
  <c r="N94" i="17"/>
  <c r="O94" i="17"/>
  <c r="P94" i="17"/>
  <c r="Q94" i="17"/>
  <c r="Z94" i="17"/>
  <c r="AA94" i="17"/>
  <c r="AB94" i="17"/>
  <c r="AC94" i="17"/>
  <c r="AD94" i="17"/>
  <c r="AE94" i="17"/>
  <c r="AF94" i="17"/>
  <c r="AG94" i="17"/>
  <c r="AQ94" i="17"/>
  <c r="AR94" i="17"/>
  <c r="AS94" i="17"/>
  <c r="AT94" i="17"/>
  <c r="AU94" i="17"/>
  <c r="AV94" i="17"/>
  <c r="AW94" i="17"/>
  <c r="AX94" i="17"/>
  <c r="E95" i="17"/>
  <c r="F95" i="17"/>
  <c r="G95" i="17"/>
  <c r="H95" i="17"/>
  <c r="L95" i="17"/>
  <c r="M95" i="17"/>
  <c r="N95" i="17"/>
  <c r="O95" i="17"/>
  <c r="P95" i="17"/>
  <c r="Q95" i="17"/>
  <c r="Z96" i="17"/>
  <c r="AA96" i="17"/>
  <c r="AB96" i="17"/>
  <c r="AC96" i="17"/>
  <c r="AD96" i="17"/>
  <c r="AE96" i="17"/>
  <c r="AF96" i="17"/>
  <c r="AG96" i="17"/>
  <c r="AQ96" i="17"/>
  <c r="AR96" i="17"/>
  <c r="AS96" i="17"/>
  <c r="AT96" i="17"/>
  <c r="AU96" i="17"/>
  <c r="AV96" i="17"/>
  <c r="AW96" i="17"/>
  <c r="AX96" i="17"/>
  <c r="E97" i="17"/>
  <c r="F97" i="17"/>
  <c r="G97" i="17"/>
  <c r="H97" i="17"/>
  <c r="L97" i="17"/>
  <c r="M97" i="17"/>
  <c r="N97" i="17"/>
  <c r="O97" i="17"/>
  <c r="P97" i="17"/>
  <c r="Q97" i="17"/>
  <c r="Z97" i="17"/>
  <c r="AA97" i="17"/>
  <c r="AB97" i="17"/>
  <c r="AC97" i="17"/>
  <c r="AD97" i="17"/>
  <c r="AE97" i="17"/>
  <c r="AF97" i="17"/>
  <c r="AG97" i="17"/>
  <c r="AQ97" i="17"/>
  <c r="AR97" i="17"/>
  <c r="AS97" i="17"/>
  <c r="AT97" i="17"/>
  <c r="AU97" i="17"/>
  <c r="AV97" i="17"/>
  <c r="AW97" i="17"/>
  <c r="AX97" i="17"/>
  <c r="E98" i="17"/>
  <c r="F98" i="17"/>
  <c r="G98" i="17"/>
  <c r="H98" i="17"/>
  <c r="L98" i="17"/>
  <c r="M98" i="17"/>
  <c r="N98" i="17"/>
  <c r="O98" i="17"/>
  <c r="P98" i="17"/>
  <c r="Q98" i="17"/>
  <c r="Z99" i="17"/>
  <c r="AA99" i="17"/>
  <c r="AB99" i="17"/>
  <c r="AC99" i="17"/>
  <c r="AD99" i="17"/>
  <c r="AE99" i="17"/>
  <c r="AF99" i="17"/>
  <c r="AG99" i="17"/>
  <c r="AQ99" i="17"/>
  <c r="AR99" i="17"/>
  <c r="AS99" i="17"/>
  <c r="AT99" i="17"/>
  <c r="AU99" i="17"/>
  <c r="AV99" i="17"/>
  <c r="AW99" i="17"/>
  <c r="AX99" i="17"/>
  <c r="E100" i="17"/>
  <c r="F100" i="17"/>
  <c r="G100" i="17"/>
  <c r="H100" i="17"/>
  <c r="L100" i="17"/>
  <c r="M100" i="17"/>
  <c r="N100" i="17"/>
  <c r="O100" i="17"/>
  <c r="P100" i="17"/>
  <c r="Q100" i="17"/>
  <c r="Z100" i="17"/>
  <c r="AA100" i="17"/>
  <c r="AB100" i="17"/>
  <c r="AC100" i="17"/>
  <c r="AD100" i="17"/>
  <c r="AE100" i="17"/>
  <c r="AF100" i="17"/>
  <c r="AG100" i="17"/>
  <c r="AQ100" i="17"/>
  <c r="AR100" i="17"/>
  <c r="AS100" i="17"/>
  <c r="AT100" i="17"/>
  <c r="AU100" i="17"/>
  <c r="AV100" i="17"/>
  <c r="AW100" i="17"/>
  <c r="AX100" i="17"/>
  <c r="E101" i="17"/>
  <c r="F101" i="17"/>
  <c r="G101" i="17"/>
  <c r="H101" i="17"/>
  <c r="L101" i="17"/>
  <c r="M101" i="17"/>
  <c r="N101" i="17"/>
  <c r="O101" i="17"/>
  <c r="P101" i="17"/>
  <c r="Q101" i="17"/>
  <c r="Z117" i="17"/>
  <c r="AA117" i="17"/>
  <c r="AB117" i="17"/>
  <c r="AC117" i="17"/>
  <c r="AD117" i="17"/>
  <c r="AE117" i="17"/>
  <c r="Z118" i="17"/>
  <c r="AA118" i="17"/>
  <c r="AB118" i="17"/>
  <c r="AC118" i="17"/>
  <c r="AD118" i="17"/>
  <c r="AE118" i="17"/>
  <c r="Z120" i="17"/>
  <c r="AA120" i="17"/>
  <c r="AB120" i="17"/>
  <c r="AC120" i="17"/>
  <c r="AD120" i="17"/>
  <c r="AE120" i="17"/>
  <c r="Z121" i="17"/>
  <c r="AA121" i="17"/>
  <c r="AB121" i="17"/>
  <c r="AC121" i="17"/>
  <c r="AD121" i="17"/>
  <c r="AE121" i="17"/>
  <c r="Z123" i="17"/>
  <c r="AA123" i="17"/>
  <c r="AB123" i="17"/>
  <c r="AC123" i="17"/>
  <c r="AD123" i="17"/>
  <c r="AE123" i="17"/>
  <c r="Z124" i="17"/>
  <c r="AA124" i="17"/>
  <c r="AB124" i="17"/>
  <c r="AC124" i="17"/>
  <c r="AD124" i="17"/>
  <c r="AE124" i="17"/>
  <c r="Z126" i="17"/>
  <c r="AA126" i="17"/>
  <c r="AB126" i="17"/>
  <c r="AC126" i="17"/>
  <c r="AD126" i="17"/>
  <c r="AE126" i="17"/>
  <c r="Z127" i="17"/>
  <c r="AA127" i="17"/>
  <c r="AB127" i="17"/>
  <c r="AC127" i="17"/>
  <c r="AD127" i="17"/>
  <c r="AE127" i="17"/>
  <c r="Z129" i="17"/>
  <c r="AA129" i="17"/>
  <c r="AB129" i="17"/>
  <c r="AC129" i="17"/>
  <c r="AD129" i="17"/>
  <c r="AE129" i="17"/>
  <c r="Z130" i="17"/>
  <c r="AA130" i="17"/>
  <c r="AB130" i="17"/>
  <c r="AC130" i="17"/>
  <c r="AD130" i="17"/>
  <c r="AE130" i="17"/>
  <c r="Z132" i="17"/>
  <c r="AA132" i="17"/>
  <c r="AB132" i="17"/>
  <c r="AC132" i="17"/>
  <c r="AD132" i="17"/>
  <c r="AE132" i="17"/>
  <c r="Z133" i="17"/>
  <c r="AA133" i="17"/>
  <c r="AB133" i="17"/>
  <c r="AC133" i="17"/>
  <c r="AD133" i="17"/>
  <c r="AE133" i="17"/>
  <c r="Z135" i="17"/>
  <c r="AA135" i="17"/>
  <c r="AB135" i="17"/>
  <c r="AC135" i="17"/>
  <c r="AD135" i="17"/>
  <c r="AE135" i="17"/>
  <c r="Z136" i="17"/>
  <c r="AA136" i="17"/>
  <c r="AB136" i="17"/>
  <c r="AC136" i="17"/>
  <c r="AD136" i="17"/>
  <c r="AE136" i="17"/>
  <c r="Z138" i="17"/>
  <c r="AA138" i="17"/>
  <c r="AB138" i="17"/>
  <c r="AC138" i="17"/>
  <c r="AD138" i="17"/>
  <c r="AE138" i="17"/>
  <c r="Z139" i="17"/>
  <c r="AA139" i="17"/>
  <c r="AB139" i="17"/>
  <c r="AC139" i="17"/>
  <c r="AD139" i="17"/>
  <c r="AE139" i="17"/>
  <c r="DA81" i="25"/>
  <c r="DA80" i="25"/>
  <c r="DA78" i="25"/>
  <c r="DA77" i="25"/>
  <c r="DA75" i="25"/>
  <c r="DA74" i="25"/>
  <c r="DA72" i="25"/>
  <c r="DA71" i="25"/>
  <c r="DA69" i="25"/>
  <c r="DA68" i="25"/>
  <c r="DA66" i="25"/>
  <c r="DA65" i="25"/>
  <c r="DA63" i="25"/>
  <c r="DA62" i="25"/>
  <c r="DA60" i="25"/>
  <c r="DA59" i="25"/>
  <c r="DA57" i="25"/>
  <c r="DA56" i="25"/>
  <c r="CK111" i="25"/>
  <c r="CK110" i="25"/>
  <c r="CK108" i="25"/>
  <c r="CK107" i="25"/>
  <c r="CK105" i="25"/>
  <c r="CK104" i="25"/>
  <c r="CK102" i="25"/>
  <c r="CK101" i="25"/>
  <c r="CK99" i="25"/>
  <c r="CK98" i="25"/>
  <c r="CK96" i="25"/>
  <c r="CK95" i="25"/>
  <c r="CK93" i="25"/>
  <c r="CK92" i="25"/>
  <c r="CK90" i="25"/>
  <c r="CK89" i="25"/>
  <c r="CK87" i="25"/>
  <c r="CK86" i="25"/>
  <c r="CA146" i="25"/>
  <c r="CA145" i="25"/>
  <c r="CA143" i="25"/>
  <c r="CA142" i="25"/>
  <c r="CA140" i="25"/>
  <c r="CA139" i="25"/>
  <c r="CA137" i="25"/>
  <c r="CA136" i="25"/>
  <c r="CA134" i="25"/>
  <c r="CA133" i="25"/>
  <c r="CA131" i="25"/>
  <c r="CA130" i="25"/>
  <c r="CA128" i="25"/>
  <c r="CA127" i="25"/>
  <c r="CA125" i="25"/>
  <c r="CA124" i="25"/>
  <c r="CA122" i="25"/>
  <c r="CA121" i="25"/>
  <c r="CA111" i="25"/>
  <c r="CA110" i="25"/>
  <c r="CA108" i="25"/>
  <c r="CA107" i="25"/>
  <c r="CA105" i="25"/>
  <c r="CA104" i="25"/>
  <c r="CA102" i="25"/>
  <c r="CA101" i="25"/>
  <c r="CA99" i="25"/>
  <c r="CA98" i="25"/>
  <c r="CA96" i="25"/>
  <c r="CA95" i="25"/>
  <c r="CA93" i="25"/>
  <c r="CA92" i="25"/>
  <c r="CA90" i="25"/>
  <c r="CA89" i="25"/>
  <c r="CA87" i="25"/>
  <c r="CA86" i="25"/>
  <c r="AM111" i="25"/>
  <c r="AM110" i="25"/>
  <c r="AM108" i="25"/>
  <c r="AM107" i="25"/>
  <c r="AM105" i="25"/>
  <c r="AM104" i="25"/>
  <c r="AM102" i="25"/>
  <c r="AM101" i="25"/>
  <c r="AM99" i="25"/>
  <c r="AM98" i="25"/>
  <c r="AM96" i="25"/>
  <c r="AM95" i="25"/>
  <c r="AM93" i="25"/>
  <c r="AM92" i="25"/>
  <c r="AM90" i="25"/>
  <c r="AM89" i="25"/>
  <c r="AM87" i="25"/>
  <c r="AL111" i="25"/>
  <c r="AL110" i="25"/>
  <c r="AL108" i="25"/>
  <c r="AL107" i="25"/>
  <c r="AL105" i="25"/>
  <c r="AL104" i="25"/>
  <c r="AL102" i="25"/>
  <c r="AL101" i="25"/>
  <c r="AL99" i="25"/>
  <c r="AL98" i="25"/>
  <c r="AL96" i="25"/>
  <c r="AL95" i="25"/>
  <c r="AL93" i="25"/>
  <c r="AL92" i="25"/>
  <c r="AL90" i="25"/>
  <c r="AL89" i="25"/>
  <c r="AL87" i="25"/>
  <c r="AL86" i="25"/>
  <c r="AC146" i="25"/>
  <c r="AC145" i="25"/>
  <c r="AC143" i="25"/>
  <c r="AC142" i="25"/>
  <c r="AC140" i="25"/>
  <c r="AC139" i="25"/>
  <c r="AC137" i="25"/>
  <c r="AC136" i="25"/>
  <c r="AC134" i="25"/>
  <c r="AC133" i="25"/>
  <c r="AC131" i="25"/>
  <c r="AC130" i="25"/>
  <c r="AC128" i="25"/>
  <c r="AC127" i="25"/>
  <c r="AC125" i="25"/>
  <c r="AC124" i="25"/>
  <c r="AC122" i="25"/>
  <c r="AC121" i="25"/>
  <c r="AC111" i="25"/>
  <c r="AC110" i="25"/>
  <c r="AC108" i="25"/>
  <c r="AC107" i="25"/>
  <c r="AC105" i="25"/>
  <c r="AC104" i="25"/>
  <c r="AC102" i="25"/>
  <c r="AC101" i="25"/>
  <c r="AC99" i="25"/>
  <c r="AC98" i="25"/>
  <c r="AC96" i="25"/>
  <c r="AC95" i="25"/>
  <c r="AC93" i="25"/>
  <c r="AC92" i="25"/>
  <c r="AC90" i="25"/>
  <c r="AC89" i="25"/>
  <c r="AC87" i="25"/>
  <c r="CV79" i="5"/>
  <c r="CV77" i="5"/>
  <c r="CV76" i="5"/>
  <c r="CV74" i="5"/>
  <c r="CV73" i="5"/>
  <c r="CV71" i="5"/>
  <c r="CV70" i="5"/>
  <c r="CV68" i="5"/>
  <c r="CV67" i="5"/>
  <c r="CV65" i="5"/>
  <c r="CV64" i="5"/>
  <c r="CV62" i="5"/>
  <c r="CV61" i="5"/>
  <c r="CV59" i="5"/>
  <c r="CV58" i="5"/>
  <c r="CV56" i="5"/>
  <c r="CV55" i="5"/>
  <c r="CG112" i="5"/>
  <c r="CG111" i="5"/>
  <c r="CG109" i="5"/>
  <c r="CG108" i="5"/>
  <c r="CG106" i="5"/>
  <c r="CG105" i="5"/>
  <c r="CG103" i="5"/>
  <c r="CG102" i="5"/>
  <c r="CG100" i="5"/>
  <c r="CG99" i="5"/>
  <c r="CG97" i="5"/>
  <c r="CG96" i="5"/>
  <c r="CG94" i="5"/>
  <c r="CG93" i="5"/>
  <c r="CG91" i="5"/>
  <c r="CG90" i="5"/>
  <c r="CG88" i="5"/>
  <c r="CG87" i="5"/>
  <c r="BV147" i="5"/>
  <c r="BV146" i="5"/>
  <c r="BV144" i="5"/>
  <c r="BV143" i="5"/>
  <c r="BV141" i="5"/>
  <c r="BV140" i="5"/>
  <c r="BV138" i="5"/>
  <c r="BV137" i="5"/>
  <c r="BV135" i="5"/>
  <c r="BV134" i="5"/>
  <c r="BV132" i="5"/>
  <c r="BV131" i="5"/>
  <c r="BV129" i="5"/>
  <c r="BV128" i="5"/>
  <c r="BV126" i="5"/>
  <c r="BV125" i="5"/>
  <c r="BV123" i="5"/>
  <c r="BV122" i="5"/>
  <c r="BV112" i="5"/>
  <c r="BV111" i="5"/>
  <c r="BV109" i="5"/>
  <c r="BV108" i="5"/>
  <c r="BV106" i="5"/>
  <c r="BV105" i="5"/>
  <c r="BV103" i="5"/>
  <c r="BV102" i="5"/>
  <c r="BV100" i="5"/>
  <c r="BV99" i="5"/>
  <c r="BV97" i="5"/>
  <c r="BV96" i="5"/>
  <c r="BV94" i="5"/>
  <c r="BV93" i="5"/>
  <c r="BV91" i="5"/>
  <c r="BV90" i="5"/>
  <c r="BV88" i="5"/>
  <c r="BV87" i="5"/>
  <c r="AM112" i="5"/>
  <c r="AM111" i="5"/>
  <c r="AM109" i="5"/>
  <c r="AM108" i="5"/>
  <c r="AM106" i="5"/>
  <c r="AM105" i="5"/>
  <c r="AM103" i="5"/>
  <c r="AM102" i="5"/>
  <c r="AM100" i="5"/>
  <c r="AM99" i="5"/>
  <c r="AM97" i="5"/>
  <c r="AM96" i="5"/>
  <c r="AM94" i="5"/>
  <c r="AM93" i="5"/>
  <c r="AM91" i="5"/>
  <c r="AM90" i="5"/>
  <c r="AM88" i="5"/>
  <c r="AM87" i="5"/>
  <c r="AB147" i="5"/>
  <c r="AB146" i="5"/>
  <c r="AB144" i="5"/>
  <c r="AB143" i="5"/>
  <c r="AB141" i="5"/>
  <c r="AB140" i="5"/>
  <c r="AB138" i="5"/>
  <c r="AB137" i="5"/>
  <c r="AB135" i="5"/>
  <c r="AB134" i="5"/>
  <c r="AB132" i="5"/>
  <c r="AB131" i="5"/>
  <c r="AB129" i="5"/>
  <c r="AB128" i="5"/>
  <c r="AB126" i="5"/>
  <c r="AB125" i="5"/>
  <c r="AB123" i="5"/>
  <c r="AB122" i="5"/>
  <c r="AB112" i="5"/>
  <c r="AB111" i="5"/>
  <c r="AB109" i="5"/>
  <c r="AB108" i="5"/>
  <c r="AB106" i="5"/>
  <c r="AB105" i="5"/>
  <c r="AB103" i="5"/>
  <c r="AB102" i="5"/>
  <c r="AB100" i="5"/>
  <c r="AB99" i="5"/>
  <c r="AB97" i="5"/>
  <c r="AB96" i="5"/>
  <c r="AB94" i="5"/>
  <c r="AB93" i="5"/>
  <c r="AB91" i="5"/>
  <c r="AB90" i="5"/>
  <c r="AB88" i="5"/>
  <c r="AB87" i="5"/>
  <c r="CG79" i="3"/>
  <c r="CG77" i="3"/>
  <c r="CG76" i="3"/>
  <c r="CG74" i="3"/>
  <c r="CG73" i="3"/>
  <c r="CG71" i="3"/>
  <c r="CG70" i="3"/>
  <c r="CG68" i="3"/>
  <c r="CG67" i="3"/>
  <c r="CG65" i="3"/>
  <c r="CG64" i="3"/>
  <c r="CG62" i="3"/>
  <c r="CG61" i="3"/>
  <c r="CG59" i="3"/>
  <c r="CG58" i="3"/>
  <c r="CG56" i="3"/>
  <c r="BV111" i="3"/>
  <c r="BV110" i="3"/>
  <c r="BV108" i="3"/>
  <c r="BV107" i="3"/>
  <c r="BV105" i="3"/>
  <c r="BV104" i="3"/>
  <c r="BV102" i="3"/>
  <c r="BV101" i="3"/>
  <c r="BV99" i="3"/>
  <c r="BV98" i="3"/>
  <c r="BV96" i="3"/>
  <c r="BV95" i="3"/>
  <c r="BV93" i="3"/>
  <c r="BV92" i="3"/>
  <c r="BV90" i="3"/>
  <c r="BV89" i="3"/>
  <c r="BV87" i="3"/>
  <c r="BU87" i="3"/>
  <c r="BV86" i="3"/>
  <c r="BK111" i="3"/>
  <c r="BK110" i="3"/>
  <c r="BK108" i="3"/>
  <c r="BK107" i="3"/>
  <c r="BK105" i="3"/>
  <c r="BK104" i="3"/>
  <c r="BK102" i="3"/>
  <c r="BK101" i="3"/>
  <c r="BK99" i="3"/>
  <c r="BK98" i="3"/>
  <c r="BK96" i="3"/>
  <c r="BK95" i="3"/>
  <c r="BK93" i="3"/>
  <c r="BJ93" i="3"/>
  <c r="BK92" i="3"/>
  <c r="BK90" i="3"/>
  <c r="BK89" i="3"/>
  <c r="BK87" i="3"/>
  <c r="BK86" i="3"/>
  <c r="AH111" i="3"/>
  <c r="AH110" i="3"/>
  <c r="AH108" i="3"/>
  <c r="AH107" i="3"/>
  <c r="AH105" i="3"/>
  <c r="AH104" i="3"/>
  <c r="AH102" i="3"/>
  <c r="AH101" i="3"/>
  <c r="AH99" i="3"/>
  <c r="AH98" i="3"/>
  <c r="AH96" i="3"/>
  <c r="AH95" i="3"/>
  <c r="AH93" i="3"/>
  <c r="AH92" i="3"/>
  <c r="AH90" i="3"/>
  <c r="AH89" i="3"/>
  <c r="AH87" i="3"/>
  <c r="AH86" i="3"/>
  <c r="W145" i="3"/>
  <c r="W144" i="3"/>
  <c r="W142" i="3"/>
  <c r="W141" i="3"/>
  <c r="W139" i="3"/>
  <c r="W138" i="3"/>
  <c r="W136" i="3"/>
  <c r="W135" i="3"/>
  <c r="W133" i="3"/>
  <c r="W132" i="3"/>
  <c r="W130" i="3"/>
  <c r="W129" i="3"/>
  <c r="W127" i="3"/>
  <c r="W126" i="3"/>
  <c r="W124" i="3"/>
  <c r="W123" i="3"/>
  <c r="W121" i="3"/>
  <c r="W120" i="3"/>
  <c r="W111" i="3"/>
  <c r="W110" i="3"/>
  <c r="W108" i="3"/>
  <c r="W107" i="3"/>
  <c r="W105" i="3"/>
  <c r="W104" i="3"/>
  <c r="W102" i="3"/>
  <c r="W101" i="3"/>
  <c r="W99" i="3"/>
  <c r="W98" i="3"/>
  <c r="W96" i="3"/>
  <c r="W95" i="3"/>
  <c r="W93" i="3"/>
  <c r="W92" i="3"/>
  <c r="W90" i="3"/>
  <c r="W89" i="3"/>
  <c r="W87" i="3"/>
  <c r="W86" i="3"/>
  <c r="AM86" i="25"/>
  <c r="BV118" i="25"/>
  <c r="BU118" i="25"/>
  <c r="BT118" i="25"/>
  <c r="BS118" i="25"/>
  <c r="BR118" i="25"/>
  <c r="BQ118" i="25"/>
  <c r="BP118" i="25"/>
  <c r="BO118" i="25"/>
  <c r="BN118" i="25"/>
  <c r="BM118" i="25"/>
  <c r="BL118" i="25"/>
  <c r="BK118" i="25"/>
  <c r="BJ118" i="25"/>
  <c r="BI118" i="25"/>
  <c r="BH118" i="25"/>
  <c r="BG118" i="25"/>
  <c r="BF118" i="25"/>
  <c r="BE118" i="25"/>
  <c r="BD118" i="25"/>
  <c r="BC118" i="25"/>
  <c r="BV117" i="25"/>
  <c r="BU117" i="25"/>
  <c r="BT117" i="25"/>
  <c r="BS117" i="25"/>
  <c r="BR117" i="25"/>
  <c r="BQ117" i="25"/>
  <c r="BP117" i="25"/>
  <c r="BO117" i="25"/>
  <c r="BN117" i="25"/>
  <c r="BM117" i="25"/>
  <c r="BL117" i="25"/>
  <c r="BK117" i="25"/>
  <c r="BJ117" i="25"/>
  <c r="BI117" i="25"/>
  <c r="BH117" i="25"/>
  <c r="BG117" i="25"/>
  <c r="BF117" i="25"/>
  <c r="BE117" i="25"/>
  <c r="BD117" i="25"/>
  <c r="BC117" i="25"/>
  <c r="BV115" i="25"/>
  <c r="BU115" i="25"/>
  <c r="BT115" i="25"/>
  <c r="BS115" i="25"/>
  <c r="BR115" i="25"/>
  <c r="BQ115" i="25"/>
  <c r="BP115" i="25"/>
  <c r="BO115" i="25"/>
  <c r="BN115" i="25"/>
  <c r="BM115" i="25"/>
  <c r="BL115" i="25"/>
  <c r="BK115" i="25"/>
  <c r="BJ115" i="25"/>
  <c r="BI115" i="25"/>
  <c r="BH115" i="25"/>
  <c r="BG115" i="25"/>
  <c r="BF115" i="25"/>
  <c r="BE115" i="25"/>
  <c r="BD115" i="25"/>
  <c r="BC115" i="25"/>
  <c r="BV114" i="25"/>
  <c r="BU114" i="25"/>
  <c r="BT114" i="25"/>
  <c r="BS114" i="25"/>
  <c r="BR114" i="25"/>
  <c r="BQ114" i="25"/>
  <c r="BP114" i="25"/>
  <c r="BO114" i="25"/>
  <c r="BN114" i="25"/>
  <c r="BM114" i="25"/>
  <c r="BL114" i="25"/>
  <c r="BK114" i="25"/>
  <c r="BJ114" i="25"/>
  <c r="BI114" i="25"/>
  <c r="BH114" i="25"/>
  <c r="BG114" i="25"/>
  <c r="BF114" i="25"/>
  <c r="BE114" i="25"/>
  <c r="BD114" i="25"/>
  <c r="BC114" i="25"/>
  <c r="BV112" i="25"/>
  <c r="BU112" i="25"/>
  <c r="BT112" i="25"/>
  <c r="BS112" i="25"/>
  <c r="BR112" i="25"/>
  <c r="BQ112" i="25"/>
  <c r="BP112" i="25"/>
  <c r="BO112" i="25"/>
  <c r="BN112" i="25"/>
  <c r="BM112" i="25"/>
  <c r="BL112" i="25"/>
  <c r="BK112" i="25"/>
  <c r="BJ112" i="25"/>
  <c r="BI112" i="25"/>
  <c r="BH112" i="25"/>
  <c r="BG112" i="25"/>
  <c r="BF112" i="25"/>
  <c r="BE112" i="25"/>
  <c r="BD112" i="25"/>
  <c r="BC112" i="25"/>
  <c r="BV111" i="25"/>
  <c r="BU111" i="25"/>
  <c r="BT111" i="25"/>
  <c r="BS111" i="25"/>
  <c r="BR111" i="25"/>
  <c r="BQ111" i="25"/>
  <c r="BP111" i="25"/>
  <c r="BO111" i="25"/>
  <c r="BN111" i="25"/>
  <c r="BM111" i="25"/>
  <c r="BL111" i="25"/>
  <c r="BK111" i="25"/>
  <c r="BJ111" i="25"/>
  <c r="BI111" i="25"/>
  <c r="BH111" i="25"/>
  <c r="BG111" i="25"/>
  <c r="BF111" i="25"/>
  <c r="BE111" i="25"/>
  <c r="BD111" i="25"/>
  <c r="BC111" i="25"/>
  <c r="BV109" i="25"/>
  <c r="BU109" i="25"/>
  <c r="BT109" i="25"/>
  <c r="BS109" i="25"/>
  <c r="BR109" i="25"/>
  <c r="BQ109" i="25"/>
  <c r="BP109" i="25"/>
  <c r="BO109" i="25"/>
  <c r="BN109" i="25"/>
  <c r="BM109" i="25"/>
  <c r="BL109" i="25"/>
  <c r="BK109" i="25"/>
  <c r="BJ109" i="25"/>
  <c r="BI109" i="25"/>
  <c r="BH109" i="25"/>
  <c r="BG109" i="25"/>
  <c r="BF109" i="25"/>
  <c r="BE109" i="25"/>
  <c r="BD109" i="25"/>
  <c r="BC109" i="25"/>
  <c r="BV108" i="25"/>
  <c r="BU108" i="25"/>
  <c r="BT108" i="25"/>
  <c r="BS108" i="25"/>
  <c r="BR108" i="25"/>
  <c r="BQ108" i="25"/>
  <c r="BP108" i="25"/>
  <c r="BO108" i="25"/>
  <c r="BN108" i="25"/>
  <c r="BM108" i="25"/>
  <c r="BL108" i="25"/>
  <c r="BK108" i="25"/>
  <c r="BJ108" i="25"/>
  <c r="BI108" i="25"/>
  <c r="BH108" i="25"/>
  <c r="BG108" i="25"/>
  <c r="BF108" i="25"/>
  <c r="BE108" i="25"/>
  <c r="BD108" i="25"/>
  <c r="BC108" i="25"/>
  <c r="BV106" i="25"/>
  <c r="BU106" i="25"/>
  <c r="BT106" i="25"/>
  <c r="BS106" i="25"/>
  <c r="BR106" i="25"/>
  <c r="BQ106" i="25"/>
  <c r="BP106" i="25"/>
  <c r="BO106" i="25"/>
  <c r="BN106" i="25"/>
  <c r="BM106" i="25"/>
  <c r="BL106" i="25"/>
  <c r="BK106" i="25"/>
  <c r="BJ106" i="25"/>
  <c r="BI106" i="25"/>
  <c r="BH106" i="25"/>
  <c r="BG106" i="25"/>
  <c r="BF106" i="25"/>
  <c r="BE106" i="25"/>
  <c r="BD106" i="25"/>
  <c r="BC106" i="25"/>
  <c r="BV105" i="25"/>
  <c r="BU105" i="25"/>
  <c r="BT105" i="25"/>
  <c r="BS105" i="25"/>
  <c r="BR105" i="25"/>
  <c r="BQ105" i="25"/>
  <c r="BP105" i="25"/>
  <c r="BO105" i="25"/>
  <c r="BN105" i="25"/>
  <c r="BM105" i="25"/>
  <c r="BL105" i="25"/>
  <c r="BK105" i="25"/>
  <c r="BJ105" i="25"/>
  <c r="BI105" i="25"/>
  <c r="BH105" i="25"/>
  <c r="BG105" i="25"/>
  <c r="BF105" i="25"/>
  <c r="BE105" i="25"/>
  <c r="BD105" i="25"/>
  <c r="BC105" i="25"/>
  <c r="BV103" i="25"/>
  <c r="BU103" i="25"/>
  <c r="BT103" i="25"/>
  <c r="BS103" i="25"/>
  <c r="BR103" i="25"/>
  <c r="BQ103" i="25"/>
  <c r="BP103" i="25"/>
  <c r="BO103" i="25"/>
  <c r="BN103" i="25"/>
  <c r="BM103" i="25"/>
  <c r="BL103" i="25"/>
  <c r="BK103" i="25"/>
  <c r="BJ103" i="25"/>
  <c r="BI103" i="25"/>
  <c r="BH103" i="25"/>
  <c r="BG103" i="25"/>
  <c r="BF103" i="25"/>
  <c r="BE103" i="25"/>
  <c r="BD103" i="25"/>
  <c r="BC103" i="25"/>
  <c r="BV102" i="25"/>
  <c r="BU102" i="25"/>
  <c r="BT102" i="25"/>
  <c r="BS102" i="25"/>
  <c r="BR102" i="25"/>
  <c r="BQ102" i="25"/>
  <c r="BP102" i="25"/>
  <c r="BO102" i="25"/>
  <c r="BN102" i="25"/>
  <c r="BM102" i="25"/>
  <c r="BL102" i="25"/>
  <c r="BK102" i="25"/>
  <c r="BJ102" i="25"/>
  <c r="BI102" i="25"/>
  <c r="BH102" i="25"/>
  <c r="BG102" i="25"/>
  <c r="BF102" i="25"/>
  <c r="BE102" i="25"/>
  <c r="BD102" i="25"/>
  <c r="BC102" i="25"/>
  <c r="BV100" i="25"/>
  <c r="BU100" i="25"/>
  <c r="BT100" i="25"/>
  <c r="BS100" i="25"/>
  <c r="BR100" i="25"/>
  <c r="BQ100" i="25"/>
  <c r="BP100" i="25"/>
  <c r="BO100" i="25"/>
  <c r="BN100" i="25"/>
  <c r="BM100" i="25"/>
  <c r="BL100" i="25"/>
  <c r="BK100" i="25"/>
  <c r="BJ100" i="25"/>
  <c r="BI100" i="25"/>
  <c r="BH100" i="25"/>
  <c r="BG100" i="25"/>
  <c r="BF100" i="25"/>
  <c r="BE100" i="25"/>
  <c r="BD100" i="25"/>
  <c r="BC100" i="25"/>
  <c r="BV99" i="25"/>
  <c r="BU99" i="25"/>
  <c r="BT99" i="25"/>
  <c r="BS99" i="25"/>
  <c r="BR99" i="25"/>
  <c r="BQ99" i="25"/>
  <c r="BP99" i="25"/>
  <c r="BO99" i="25"/>
  <c r="BN99" i="25"/>
  <c r="BM99" i="25"/>
  <c r="BL99" i="25"/>
  <c r="BK99" i="25"/>
  <c r="BJ99" i="25"/>
  <c r="BI99" i="25"/>
  <c r="BH99" i="25"/>
  <c r="BG99" i="25"/>
  <c r="BF99" i="25"/>
  <c r="BE99" i="25"/>
  <c r="BD99" i="25"/>
  <c r="BC99" i="25"/>
  <c r="BV97" i="25"/>
  <c r="BU97" i="25"/>
  <c r="BT97" i="25"/>
  <c r="BS97" i="25"/>
  <c r="BR97" i="25"/>
  <c r="BQ97" i="25"/>
  <c r="BP97" i="25"/>
  <c r="BO97" i="25"/>
  <c r="BN97" i="25"/>
  <c r="BM97" i="25"/>
  <c r="BL97" i="25"/>
  <c r="BK97" i="25"/>
  <c r="BJ97" i="25"/>
  <c r="BI97" i="25"/>
  <c r="BH97" i="25"/>
  <c r="BG97" i="25"/>
  <c r="BF97" i="25"/>
  <c r="BE97" i="25"/>
  <c r="BD97" i="25"/>
  <c r="BC97" i="25"/>
  <c r="BV96" i="25"/>
  <c r="BU96" i="25"/>
  <c r="BT96" i="25"/>
  <c r="BS96" i="25"/>
  <c r="BR96" i="25"/>
  <c r="BQ96" i="25"/>
  <c r="BP96" i="25"/>
  <c r="BO96" i="25"/>
  <c r="BN96" i="25"/>
  <c r="BM96" i="25"/>
  <c r="BL96" i="25"/>
  <c r="BK96" i="25"/>
  <c r="BJ96" i="25"/>
  <c r="BI96" i="25"/>
  <c r="BH96" i="25"/>
  <c r="BG96" i="25"/>
  <c r="BF96" i="25"/>
  <c r="BE96" i="25"/>
  <c r="BD96" i="25"/>
  <c r="BC96" i="25"/>
  <c r="BV94" i="25"/>
  <c r="BU94" i="25"/>
  <c r="BT94" i="25"/>
  <c r="BS94" i="25"/>
  <c r="BR94" i="25"/>
  <c r="BQ94" i="25"/>
  <c r="BP94" i="25"/>
  <c r="BO94" i="25"/>
  <c r="BN94" i="25"/>
  <c r="BM94" i="25"/>
  <c r="BL94" i="25"/>
  <c r="BK94" i="25"/>
  <c r="BJ94" i="25"/>
  <c r="BI94" i="25"/>
  <c r="BH94" i="25"/>
  <c r="BG94" i="25"/>
  <c r="BF94" i="25"/>
  <c r="BE94" i="25"/>
  <c r="BD94" i="25"/>
  <c r="BC94" i="25"/>
  <c r="BV93" i="25"/>
  <c r="BU93" i="25"/>
  <c r="BT93" i="25"/>
  <c r="BS93" i="25"/>
  <c r="BR93" i="25"/>
  <c r="BQ93" i="25"/>
  <c r="BP93" i="25"/>
  <c r="BO93" i="25"/>
  <c r="BN93" i="25"/>
  <c r="BM93" i="25"/>
  <c r="BL93" i="25"/>
  <c r="BK93" i="25"/>
  <c r="BJ93" i="25"/>
  <c r="BI93" i="25"/>
  <c r="BH93" i="25"/>
  <c r="BG93" i="25"/>
  <c r="BF93" i="25"/>
  <c r="BE93" i="25"/>
  <c r="BD93" i="25"/>
  <c r="BC93" i="25"/>
  <c r="E93" i="25"/>
  <c r="F93" i="25"/>
  <c r="H93" i="25"/>
  <c r="I93" i="25"/>
  <c r="J93" i="25"/>
  <c r="K93" i="25"/>
  <c r="L93" i="25"/>
  <c r="M93" i="25"/>
  <c r="N93" i="25"/>
  <c r="O93" i="25"/>
  <c r="P93" i="25"/>
  <c r="Q93" i="25"/>
  <c r="R93" i="25"/>
  <c r="S93" i="25"/>
  <c r="T93" i="25"/>
  <c r="U93" i="25"/>
  <c r="V93" i="25"/>
  <c r="W93" i="25"/>
  <c r="X93" i="25"/>
  <c r="E94" i="25"/>
  <c r="F94" i="25"/>
  <c r="G94" i="25"/>
  <c r="H94" i="25"/>
  <c r="I94" i="25"/>
  <c r="J94" i="25"/>
  <c r="K94" i="25"/>
  <c r="L94" i="25"/>
  <c r="M94" i="25"/>
  <c r="N94" i="25"/>
  <c r="O94" i="25"/>
  <c r="P94" i="25"/>
  <c r="Q94" i="25"/>
  <c r="R94" i="25"/>
  <c r="S94" i="25"/>
  <c r="T94" i="25"/>
  <c r="U94" i="25"/>
  <c r="V94" i="25"/>
  <c r="W94" i="25"/>
  <c r="X94" i="25"/>
  <c r="E96" i="25"/>
  <c r="F96" i="25"/>
  <c r="G96" i="25"/>
  <c r="H96" i="25"/>
  <c r="I96" i="25"/>
  <c r="J96" i="25"/>
  <c r="K96" i="25"/>
  <c r="L96" i="25"/>
  <c r="M96" i="25"/>
  <c r="N96" i="25"/>
  <c r="O96" i="25"/>
  <c r="P96" i="25"/>
  <c r="Q96" i="25"/>
  <c r="R96" i="25"/>
  <c r="S96" i="25"/>
  <c r="T96" i="25"/>
  <c r="U96" i="25"/>
  <c r="V96" i="25"/>
  <c r="W96" i="25"/>
  <c r="X96" i="25"/>
  <c r="E97" i="25"/>
  <c r="F97" i="25"/>
  <c r="G97" i="25"/>
  <c r="H97" i="25"/>
  <c r="I97" i="25"/>
  <c r="J97" i="25"/>
  <c r="K97" i="25"/>
  <c r="L97" i="25"/>
  <c r="M97" i="25"/>
  <c r="N97" i="25"/>
  <c r="O97" i="25"/>
  <c r="P97" i="25"/>
  <c r="Q97" i="25"/>
  <c r="R97" i="25"/>
  <c r="S97" i="25"/>
  <c r="T97" i="25"/>
  <c r="U97" i="25"/>
  <c r="V97" i="25"/>
  <c r="W97" i="25"/>
  <c r="X97" i="25"/>
  <c r="E99" i="25"/>
  <c r="F99" i="25"/>
  <c r="G99" i="25"/>
  <c r="H99" i="25"/>
  <c r="I99" i="25"/>
  <c r="J99" i="25"/>
  <c r="K99" i="25"/>
  <c r="L99" i="25"/>
  <c r="M99" i="25"/>
  <c r="N99" i="25"/>
  <c r="O99" i="25"/>
  <c r="P99" i="25"/>
  <c r="Q99" i="25"/>
  <c r="R99" i="25"/>
  <c r="S99" i="25"/>
  <c r="T99" i="25"/>
  <c r="U99" i="25"/>
  <c r="V99" i="25"/>
  <c r="W99" i="25"/>
  <c r="X99" i="25"/>
  <c r="E100" i="25"/>
  <c r="F100" i="25"/>
  <c r="G100" i="25"/>
  <c r="H100" i="25"/>
  <c r="I100" i="25"/>
  <c r="J100" i="25"/>
  <c r="K100" i="25"/>
  <c r="L100" i="25"/>
  <c r="M100" i="25"/>
  <c r="N100" i="25"/>
  <c r="O100" i="25"/>
  <c r="P100" i="25"/>
  <c r="Q100" i="25"/>
  <c r="R100" i="25"/>
  <c r="S100" i="25"/>
  <c r="T100" i="25"/>
  <c r="U100" i="25"/>
  <c r="V100" i="25"/>
  <c r="W100" i="25"/>
  <c r="X100" i="25"/>
  <c r="E102" i="25"/>
  <c r="F102" i="25"/>
  <c r="G102" i="25"/>
  <c r="H102" i="25"/>
  <c r="I102" i="25"/>
  <c r="J102" i="25"/>
  <c r="K102" i="25"/>
  <c r="L102" i="25"/>
  <c r="M102" i="25"/>
  <c r="N102" i="25"/>
  <c r="O102" i="25"/>
  <c r="P102" i="25"/>
  <c r="Q102" i="25"/>
  <c r="R102" i="25"/>
  <c r="S102" i="25"/>
  <c r="T102" i="25"/>
  <c r="U102" i="25"/>
  <c r="V102" i="25"/>
  <c r="W102" i="25"/>
  <c r="X102" i="25"/>
  <c r="E103" i="25"/>
  <c r="F103" i="25"/>
  <c r="G103" i="25"/>
  <c r="H103" i="25"/>
  <c r="I103" i="25"/>
  <c r="J103" i="25"/>
  <c r="K103" i="25"/>
  <c r="L103" i="25"/>
  <c r="M103" i="25"/>
  <c r="N103" i="25"/>
  <c r="O103" i="25"/>
  <c r="P103" i="25"/>
  <c r="Q103" i="25"/>
  <c r="R103" i="25"/>
  <c r="S103" i="25"/>
  <c r="T103" i="25"/>
  <c r="U103" i="25"/>
  <c r="V103" i="25"/>
  <c r="W103" i="25"/>
  <c r="X103" i="25"/>
  <c r="E105" i="25"/>
  <c r="F105" i="25"/>
  <c r="G105" i="25"/>
  <c r="H105" i="25"/>
  <c r="I105" i="25"/>
  <c r="J105" i="25"/>
  <c r="K105" i="25"/>
  <c r="L105" i="25"/>
  <c r="M105" i="25"/>
  <c r="N105" i="25"/>
  <c r="O105" i="25"/>
  <c r="P105" i="25"/>
  <c r="Q105" i="25"/>
  <c r="DN32" i="25" s="1"/>
  <c r="R105" i="25"/>
  <c r="S105" i="25"/>
  <c r="T105" i="25"/>
  <c r="U105" i="25"/>
  <c r="DR32" i="25" s="1"/>
  <c r="V105" i="25"/>
  <c r="W105" i="25"/>
  <c r="DT32" i="25" s="1"/>
  <c r="X105" i="25"/>
  <c r="E106" i="25"/>
  <c r="DB33" i="25" s="1"/>
  <c r="F106" i="25"/>
  <c r="G106" i="25"/>
  <c r="H106" i="25"/>
  <c r="I106" i="25"/>
  <c r="DF33" i="25" s="1"/>
  <c r="J106" i="25"/>
  <c r="K106" i="25"/>
  <c r="DH33" i="25" s="1"/>
  <c r="L106" i="25"/>
  <c r="M106" i="25"/>
  <c r="DJ33" i="25" s="1"/>
  <c r="N106" i="25"/>
  <c r="O106" i="25"/>
  <c r="P106" i="25"/>
  <c r="Q106" i="25"/>
  <c r="DN33" i="25" s="1"/>
  <c r="R106" i="25"/>
  <c r="S106" i="25"/>
  <c r="DP33" i="25" s="1"/>
  <c r="T106" i="25"/>
  <c r="U106" i="25"/>
  <c r="DR33" i="25" s="1"/>
  <c r="V106" i="25"/>
  <c r="W106" i="25"/>
  <c r="X106" i="25"/>
  <c r="E108" i="25"/>
  <c r="F108" i="25"/>
  <c r="G108" i="25"/>
  <c r="DD35" i="25" s="1"/>
  <c r="H108" i="25"/>
  <c r="I108" i="25"/>
  <c r="DF35" i="25" s="1"/>
  <c r="J108" i="25"/>
  <c r="K108" i="25"/>
  <c r="L108" i="25"/>
  <c r="M108" i="25"/>
  <c r="DJ35" i="25" s="1"/>
  <c r="N108" i="25"/>
  <c r="O108" i="25"/>
  <c r="DL35" i="25" s="1"/>
  <c r="P108" i="25"/>
  <c r="Q108" i="25"/>
  <c r="DN35" i="25" s="1"/>
  <c r="R108" i="25"/>
  <c r="S108" i="25"/>
  <c r="T108" i="25"/>
  <c r="U108" i="25"/>
  <c r="DR35" i="25" s="1"/>
  <c r="V108" i="25"/>
  <c r="W108" i="25"/>
  <c r="DT35" i="25" s="1"/>
  <c r="X108" i="25"/>
  <c r="E109" i="25"/>
  <c r="DB36" i="25" s="1"/>
  <c r="F109" i="25"/>
  <c r="G109" i="25"/>
  <c r="H109" i="25"/>
  <c r="I109" i="25"/>
  <c r="DF36" i="25" s="1"/>
  <c r="J109" i="25"/>
  <c r="K109" i="25"/>
  <c r="DH36" i="25" s="1"/>
  <c r="L109" i="25"/>
  <c r="M109" i="25"/>
  <c r="DJ36" i="25" s="1"/>
  <c r="N109" i="25"/>
  <c r="O109" i="25"/>
  <c r="P109" i="25"/>
  <c r="Q109" i="25"/>
  <c r="DN36" i="25" s="1"/>
  <c r="R109" i="25"/>
  <c r="S109" i="25"/>
  <c r="DP36" i="25" s="1"/>
  <c r="T109" i="25"/>
  <c r="U109" i="25"/>
  <c r="DR36" i="25" s="1"/>
  <c r="V109" i="25"/>
  <c r="W109" i="25"/>
  <c r="X109" i="25"/>
  <c r="E111" i="25"/>
  <c r="DB38" i="25" s="1"/>
  <c r="F111" i="25"/>
  <c r="G111" i="25"/>
  <c r="DD38" i="25" s="1"/>
  <c r="H111" i="25"/>
  <c r="I111" i="25"/>
  <c r="DF38" i="25" s="1"/>
  <c r="J111" i="25"/>
  <c r="K111" i="25"/>
  <c r="L111" i="25"/>
  <c r="M111" i="25"/>
  <c r="DJ38" i="25" s="1"/>
  <c r="N111" i="25"/>
  <c r="O111" i="25"/>
  <c r="DL38" i="25" s="1"/>
  <c r="P111" i="25"/>
  <c r="Q111" i="25"/>
  <c r="DN38" i="25" s="1"/>
  <c r="R111" i="25"/>
  <c r="S111" i="25"/>
  <c r="T111" i="25"/>
  <c r="U111" i="25"/>
  <c r="DR38" i="25" s="1"/>
  <c r="V111" i="25"/>
  <c r="W111" i="25"/>
  <c r="DT38" i="25" s="1"/>
  <c r="X111" i="25"/>
  <c r="E112" i="25"/>
  <c r="DB39" i="25" s="1"/>
  <c r="F112" i="25"/>
  <c r="G112" i="25"/>
  <c r="H112" i="25"/>
  <c r="I112" i="25"/>
  <c r="DF39" i="25" s="1"/>
  <c r="J112" i="25"/>
  <c r="K112" i="25"/>
  <c r="DH39" i="25" s="1"/>
  <c r="L112" i="25"/>
  <c r="M112" i="25"/>
  <c r="DJ39" i="25" s="1"/>
  <c r="N112" i="25"/>
  <c r="O112" i="25"/>
  <c r="P112" i="25"/>
  <c r="Q112" i="25"/>
  <c r="DN39" i="25" s="1"/>
  <c r="R112" i="25"/>
  <c r="S112" i="25"/>
  <c r="DP39" i="25" s="1"/>
  <c r="T112" i="25"/>
  <c r="U112" i="25"/>
  <c r="DR39" i="25" s="1"/>
  <c r="V112" i="25"/>
  <c r="W112" i="25"/>
  <c r="X112" i="25"/>
  <c r="E114" i="25"/>
  <c r="DB41" i="25" s="1"/>
  <c r="F114" i="25"/>
  <c r="G114" i="25"/>
  <c r="DD41" i="25" s="1"/>
  <c r="H114" i="25"/>
  <c r="I114" i="25"/>
  <c r="DF41" i="25" s="1"/>
  <c r="J114" i="25"/>
  <c r="K114" i="25"/>
  <c r="DH41" i="25" s="1"/>
  <c r="L114" i="25"/>
  <c r="M114" i="25"/>
  <c r="DJ41" i="25" s="1"/>
  <c r="N114" i="25"/>
  <c r="O114" i="25"/>
  <c r="DL41" i="25" s="1"/>
  <c r="P114" i="25"/>
  <c r="Q114" i="25"/>
  <c r="DN41" i="25" s="1"/>
  <c r="R114" i="25"/>
  <c r="S114" i="25"/>
  <c r="DP41" i="25" s="1"/>
  <c r="T114" i="25"/>
  <c r="U114" i="25"/>
  <c r="DR41" i="25" s="1"/>
  <c r="V114" i="25"/>
  <c r="W114" i="25"/>
  <c r="DT41" i="25" s="1"/>
  <c r="X114" i="25"/>
  <c r="E115" i="25"/>
  <c r="DB42" i="25" s="1"/>
  <c r="F115" i="25"/>
  <c r="G115" i="25"/>
  <c r="DD42" i="25" s="1"/>
  <c r="H115" i="25"/>
  <c r="I115" i="25"/>
  <c r="DF42" i="25" s="1"/>
  <c r="J115" i="25"/>
  <c r="K115" i="25"/>
  <c r="DH42" i="25" s="1"/>
  <c r="L115" i="25"/>
  <c r="M115" i="25"/>
  <c r="DJ42" i="25" s="1"/>
  <c r="N115" i="25"/>
  <c r="O115" i="25"/>
  <c r="DL42" i="25" s="1"/>
  <c r="P115" i="25"/>
  <c r="Q115" i="25"/>
  <c r="DN42" i="25" s="1"/>
  <c r="R115" i="25"/>
  <c r="S115" i="25"/>
  <c r="DP42" i="25" s="1"/>
  <c r="T115" i="25"/>
  <c r="U115" i="25"/>
  <c r="DR42" i="25" s="1"/>
  <c r="V115" i="25"/>
  <c r="W115" i="25"/>
  <c r="DT42" i="25" s="1"/>
  <c r="X115" i="25"/>
  <c r="E117" i="25"/>
  <c r="DB44" i="25" s="1"/>
  <c r="F117" i="25"/>
  <c r="G117" i="25"/>
  <c r="DD44" i="25" s="1"/>
  <c r="H117" i="25"/>
  <c r="I117" i="25"/>
  <c r="DF44" i="25" s="1"/>
  <c r="J117" i="25"/>
  <c r="K117" i="25"/>
  <c r="DH44" i="25" s="1"/>
  <c r="L117" i="25"/>
  <c r="M117" i="25"/>
  <c r="DJ44" i="25" s="1"/>
  <c r="N117" i="25"/>
  <c r="O117" i="25"/>
  <c r="DL44" i="25" s="1"/>
  <c r="P117" i="25"/>
  <c r="Q117" i="25"/>
  <c r="DN44" i="25" s="1"/>
  <c r="R117" i="25"/>
  <c r="S117" i="25"/>
  <c r="DP44" i="25" s="1"/>
  <c r="T117" i="25"/>
  <c r="U117" i="25"/>
  <c r="DR44" i="25" s="1"/>
  <c r="V117" i="25"/>
  <c r="W117" i="25"/>
  <c r="DT44" i="25" s="1"/>
  <c r="X117" i="25"/>
  <c r="E118" i="25"/>
  <c r="DB45" i="25" s="1"/>
  <c r="F118" i="25"/>
  <c r="G118" i="25"/>
  <c r="DD45" i="25" s="1"/>
  <c r="H118" i="25"/>
  <c r="I118" i="25"/>
  <c r="DF45" i="25" s="1"/>
  <c r="J118" i="25"/>
  <c r="K118" i="25"/>
  <c r="DH45" i="25" s="1"/>
  <c r="L118" i="25"/>
  <c r="M118" i="25"/>
  <c r="DJ45" i="25" s="1"/>
  <c r="N118" i="25"/>
  <c r="O118" i="25"/>
  <c r="DL45" i="25" s="1"/>
  <c r="P118" i="25"/>
  <c r="Q118" i="25"/>
  <c r="DN45" i="25" s="1"/>
  <c r="R118" i="25"/>
  <c r="S118" i="25"/>
  <c r="DP45" i="25" s="1"/>
  <c r="T118" i="25"/>
  <c r="U118" i="25"/>
  <c r="DR45" i="25" s="1"/>
  <c r="V118" i="25"/>
  <c r="W118" i="25"/>
  <c r="DT45" i="25" s="1"/>
  <c r="X118" i="25"/>
  <c r="DB35" i="25"/>
  <c r="BP119" i="5"/>
  <c r="BO119" i="5"/>
  <c r="BN119" i="5"/>
  <c r="BM119" i="5"/>
  <c r="BL119" i="5"/>
  <c r="BK119" i="5"/>
  <c r="BJ119" i="5"/>
  <c r="BI119" i="5"/>
  <c r="BH119" i="5"/>
  <c r="BG119" i="5"/>
  <c r="BF119" i="5"/>
  <c r="BE119" i="5"/>
  <c r="BD119" i="5"/>
  <c r="BC119" i="5"/>
  <c r="BB119" i="5"/>
  <c r="BA119" i="5"/>
  <c r="AZ119" i="5"/>
  <c r="AY119" i="5"/>
  <c r="BP118" i="5"/>
  <c r="BO118" i="5"/>
  <c r="BN118" i="5"/>
  <c r="BM118" i="5"/>
  <c r="BL118" i="5"/>
  <c r="BK118" i="5"/>
  <c r="BJ118" i="5"/>
  <c r="BI118" i="5"/>
  <c r="BH118" i="5"/>
  <c r="BG118" i="5"/>
  <c r="BF118" i="5"/>
  <c r="BE118" i="5"/>
  <c r="BD118" i="5"/>
  <c r="BC118" i="5"/>
  <c r="BB118" i="5"/>
  <c r="BA118" i="5"/>
  <c r="AZ118" i="5"/>
  <c r="AY118" i="5"/>
  <c r="BP116" i="5"/>
  <c r="BO116" i="5"/>
  <c r="BN116" i="5"/>
  <c r="BM116" i="5"/>
  <c r="BL116" i="5"/>
  <c r="BK116" i="5"/>
  <c r="BJ116" i="5"/>
  <c r="BI116" i="5"/>
  <c r="BH116" i="5"/>
  <c r="BG116" i="5"/>
  <c r="BF116" i="5"/>
  <c r="BE116" i="5"/>
  <c r="BD116" i="5"/>
  <c r="BC116" i="5"/>
  <c r="BB116" i="5"/>
  <c r="BA116" i="5"/>
  <c r="AZ116" i="5"/>
  <c r="AY116" i="5"/>
  <c r="BP115" i="5"/>
  <c r="BO115" i="5"/>
  <c r="BN115" i="5"/>
  <c r="BM115" i="5"/>
  <c r="BL115" i="5"/>
  <c r="BK115" i="5"/>
  <c r="BJ115" i="5"/>
  <c r="BI115" i="5"/>
  <c r="BH115" i="5"/>
  <c r="BG115" i="5"/>
  <c r="BF115" i="5"/>
  <c r="BE115" i="5"/>
  <c r="BD115" i="5"/>
  <c r="BC115" i="5"/>
  <c r="BB115" i="5"/>
  <c r="BA115" i="5"/>
  <c r="AZ115" i="5"/>
  <c r="AY115" i="5"/>
  <c r="BP113" i="5"/>
  <c r="BO113" i="5"/>
  <c r="BN113" i="5"/>
  <c r="BM113" i="5"/>
  <c r="BL113" i="5"/>
  <c r="BK113" i="5"/>
  <c r="BJ113" i="5"/>
  <c r="BI113" i="5"/>
  <c r="BH113" i="5"/>
  <c r="BG113" i="5"/>
  <c r="BF113" i="5"/>
  <c r="BE113" i="5"/>
  <c r="BD113" i="5"/>
  <c r="BC113" i="5"/>
  <c r="BB113" i="5"/>
  <c r="BA113" i="5"/>
  <c r="AZ113" i="5"/>
  <c r="AY113" i="5"/>
  <c r="BP112" i="5"/>
  <c r="BO112" i="5"/>
  <c r="BN112" i="5"/>
  <c r="BM112" i="5"/>
  <c r="BL112" i="5"/>
  <c r="BK112" i="5"/>
  <c r="BJ112" i="5"/>
  <c r="BI112" i="5"/>
  <c r="BH112" i="5"/>
  <c r="BG112" i="5"/>
  <c r="BF112" i="5"/>
  <c r="BE112" i="5"/>
  <c r="BD112" i="5"/>
  <c r="BC112" i="5"/>
  <c r="BB112" i="5"/>
  <c r="BA112" i="5"/>
  <c r="AZ112" i="5"/>
  <c r="AY112" i="5"/>
  <c r="BP110" i="5"/>
  <c r="BO110" i="5"/>
  <c r="BN110" i="5"/>
  <c r="BM110" i="5"/>
  <c r="BL110" i="5"/>
  <c r="BK110" i="5"/>
  <c r="BJ110" i="5"/>
  <c r="BI110" i="5"/>
  <c r="BH110" i="5"/>
  <c r="BG110" i="5"/>
  <c r="BF110" i="5"/>
  <c r="BE110" i="5"/>
  <c r="BD110" i="5"/>
  <c r="BC110" i="5"/>
  <c r="BB110" i="5"/>
  <c r="BA110" i="5"/>
  <c r="AZ110" i="5"/>
  <c r="AY110" i="5"/>
  <c r="BP109" i="5"/>
  <c r="BO109" i="5"/>
  <c r="BN109" i="5"/>
  <c r="BM109" i="5"/>
  <c r="BL109" i="5"/>
  <c r="BK109" i="5"/>
  <c r="BJ109" i="5"/>
  <c r="BI109" i="5"/>
  <c r="BH109" i="5"/>
  <c r="BG109" i="5"/>
  <c r="BF109" i="5"/>
  <c r="BE109" i="5"/>
  <c r="BD109" i="5"/>
  <c r="BC109" i="5"/>
  <c r="BB109" i="5"/>
  <c r="BA109" i="5"/>
  <c r="AZ109" i="5"/>
  <c r="AY109" i="5"/>
  <c r="BP107" i="5"/>
  <c r="BO107" i="5"/>
  <c r="BN107" i="5"/>
  <c r="BM107" i="5"/>
  <c r="BL107" i="5"/>
  <c r="BK107" i="5"/>
  <c r="BJ107" i="5"/>
  <c r="BI107" i="5"/>
  <c r="BH107" i="5"/>
  <c r="BG107" i="5"/>
  <c r="BF107" i="5"/>
  <c r="BE107" i="5"/>
  <c r="BD107" i="5"/>
  <c r="BC107" i="5"/>
  <c r="BB107" i="5"/>
  <c r="BA107" i="5"/>
  <c r="AZ107" i="5"/>
  <c r="AY107" i="5"/>
  <c r="BP106" i="5"/>
  <c r="BO106" i="5"/>
  <c r="BN106" i="5"/>
  <c r="BM106" i="5"/>
  <c r="BL106" i="5"/>
  <c r="BK106" i="5"/>
  <c r="BJ106" i="5"/>
  <c r="BI106" i="5"/>
  <c r="BH106" i="5"/>
  <c r="BG106" i="5"/>
  <c r="BF106" i="5"/>
  <c r="BE106" i="5"/>
  <c r="BD106" i="5"/>
  <c r="BC106" i="5"/>
  <c r="BB106" i="5"/>
  <c r="BA106" i="5"/>
  <c r="AZ106" i="5"/>
  <c r="AY106" i="5"/>
  <c r="BP104" i="5"/>
  <c r="BO104" i="5"/>
  <c r="BN104" i="5"/>
  <c r="BM104" i="5"/>
  <c r="BL104" i="5"/>
  <c r="BK104" i="5"/>
  <c r="BJ104" i="5"/>
  <c r="BI104" i="5"/>
  <c r="BH104" i="5"/>
  <c r="BG104" i="5"/>
  <c r="BF104" i="5"/>
  <c r="BE104" i="5"/>
  <c r="BD104" i="5"/>
  <c r="BC104" i="5"/>
  <c r="BB104" i="5"/>
  <c r="BA104" i="5"/>
  <c r="AZ104" i="5"/>
  <c r="AY104" i="5"/>
  <c r="BP103" i="5"/>
  <c r="BO103" i="5"/>
  <c r="BN103" i="5"/>
  <c r="BM103" i="5"/>
  <c r="BL103" i="5"/>
  <c r="BK103" i="5"/>
  <c r="BJ103" i="5"/>
  <c r="BI103" i="5"/>
  <c r="BH103" i="5"/>
  <c r="BG103" i="5"/>
  <c r="BF103" i="5"/>
  <c r="BE103" i="5"/>
  <c r="BD103" i="5"/>
  <c r="BC103" i="5"/>
  <c r="BB103" i="5"/>
  <c r="BA103" i="5"/>
  <c r="AZ103" i="5"/>
  <c r="AY103" i="5"/>
  <c r="BP101" i="5"/>
  <c r="BO101" i="5"/>
  <c r="BN101" i="5"/>
  <c r="BM101" i="5"/>
  <c r="BL101" i="5"/>
  <c r="BK101" i="5"/>
  <c r="BJ101" i="5"/>
  <c r="BI101" i="5"/>
  <c r="BH101" i="5"/>
  <c r="BG101" i="5"/>
  <c r="BF101" i="5"/>
  <c r="BE101" i="5"/>
  <c r="BD101" i="5"/>
  <c r="BC101" i="5"/>
  <c r="BB101" i="5"/>
  <c r="BA101" i="5"/>
  <c r="AZ101" i="5"/>
  <c r="AY101" i="5"/>
  <c r="BP100" i="5"/>
  <c r="BO100" i="5"/>
  <c r="BN100" i="5"/>
  <c r="BM100" i="5"/>
  <c r="BL100" i="5"/>
  <c r="BK100" i="5"/>
  <c r="BJ100" i="5"/>
  <c r="BI100" i="5"/>
  <c r="BH100" i="5"/>
  <c r="BG100" i="5"/>
  <c r="BF100" i="5"/>
  <c r="BE100" i="5"/>
  <c r="BD100" i="5"/>
  <c r="BC100" i="5"/>
  <c r="BB100" i="5"/>
  <c r="BA100" i="5"/>
  <c r="AZ100" i="5"/>
  <c r="AY100" i="5"/>
  <c r="BP98" i="5"/>
  <c r="BO98" i="5"/>
  <c r="BN98" i="5"/>
  <c r="BM98" i="5"/>
  <c r="BL98" i="5"/>
  <c r="BK98" i="5"/>
  <c r="BJ98" i="5"/>
  <c r="BI98" i="5"/>
  <c r="BH98" i="5"/>
  <c r="BG98" i="5"/>
  <c r="BF98" i="5"/>
  <c r="BE98" i="5"/>
  <c r="BD98" i="5"/>
  <c r="BC98" i="5"/>
  <c r="BB98" i="5"/>
  <c r="BA98" i="5"/>
  <c r="AZ98" i="5"/>
  <c r="AY98" i="5"/>
  <c r="BP97" i="5"/>
  <c r="BO97" i="5"/>
  <c r="BN97" i="5"/>
  <c r="BM97" i="5"/>
  <c r="BL97" i="5"/>
  <c r="BK97" i="5"/>
  <c r="BJ97" i="5"/>
  <c r="BI97" i="5"/>
  <c r="BH97" i="5"/>
  <c r="BG97" i="5"/>
  <c r="BF97" i="5"/>
  <c r="BE97" i="5"/>
  <c r="BD97" i="5"/>
  <c r="BC97" i="5"/>
  <c r="BB97" i="5"/>
  <c r="BA97" i="5"/>
  <c r="AZ97" i="5"/>
  <c r="AY97" i="5"/>
  <c r="BP95" i="5"/>
  <c r="BO95" i="5"/>
  <c r="BN95" i="5"/>
  <c r="BM95" i="5"/>
  <c r="BL95" i="5"/>
  <c r="BK95" i="5"/>
  <c r="BJ95" i="5"/>
  <c r="BI95" i="5"/>
  <c r="BH95" i="5"/>
  <c r="BG95" i="5"/>
  <c r="BF95" i="5"/>
  <c r="BE95" i="5"/>
  <c r="BD95" i="5"/>
  <c r="BC95" i="5"/>
  <c r="CZ21" i="5" s="1"/>
  <c r="BB95" i="5"/>
  <c r="BA95" i="5"/>
  <c r="AZ95" i="5"/>
  <c r="AY95" i="5"/>
  <c r="BP94" i="5"/>
  <c r="BO94" i="5"/>
  <c r="BN94" i="5"/>
  <c r="BM94" i="5"/>
  <c r="BL94" i="5"/>
  <c r="BK94" i="5"/>
  <c r="BJ94" i="5"/>
  <c r="BI94" i="5"/>
  <c r="BH94" i="5"/>
  <c r="BG94" i="5"/>
  <c r="BF94" i="5"/>
  <c r="BE94" i="5"/>
  <c r="BD94" i="5"/>
  <c r="BC94" i="5"/>
  <c r="BB94" i="5"/>
  <c r="BA94" i="5"/>
  <c r="AZ94" i="5"/>
  <c r="AY94" i="5"/>
  <c r="R108" i="5"/>
  <c r="L93" i="5"/>
  <c r="M93" i="5"/>
  <c r="N93" i="5"/>
  <c r="O93" i="5"/>
  <c r="P93" i="5"/>
  <c r="Q93" i="5"/>
  <c r="R93" i="5"/>
  <c r="S93" i="5"/>
  <c r="T93" i="5"/>
  <c r="U93" i="5"/>
  <c r="V93" i="5"/>
  <c r="L94" i="5"/>
  <c r="M94" i="5"/>
  <c r="N94" i="5"/>
  <c r="O94" i="5"/>
  <c r="P94" i="5"/>
  <c r="Q94" i="5"/>
  <c r="R94" i="5"/>
  <c r="S94" i="5"/>
  <c r="T94" i="5"/>
  <c r="U94" i="5"/>
  <c r="V94" i="5"/>
  <c r="L96" i="5"/>
  <c r="M96" i="5"/>
  <c r="N96" i="5"/>
  <c r="O96" i="5"/>
  <c r="P96" i="5"/>
  <c r="Q96" i="5"/>
  <c r="R96" i="5"/>
  <c r="S96" i="5"/>
  <c r="T96" i="5"/>
  <c r="U96" i="5"/>
  <c r="DL23" i="5" s="1"/>
  <c r="V96" i="5"/>
  <c r="CX24" i="5"/>
  <c r="L97" i="5"/>
  <c r="M97" i="5"/>
  <c r="N97" i="5"/>
  <c r="O97" i="5"/>
  <c r="P97" i="5"/>
  <c r="Q97" i="5"/>
  <c r="R97" i="5"/>
  <c r="S97" i="5"/>
  <c r="T97" i="5"/>
  <c r="U97" i="5"/>
  <c r="DL24" i="5" s="1"/>
  <c r="V97" i="5"/>
  <c r="F99" i="5"/>
  <c r="G99" i="5"/>
  <c r="H99" i="5"/>
  <c r="I99" i="5"/>
  <c r="J99" i="5"/>
  <c r="K99" i="5"/>
  <c r="L99" i="5"/>
  <c r="M99" i="5"/>
  <c r="N99" i="5"/>
  <c r="O99" i="5"/>
  <c r="P99" i="5"/>
  <c r="Q99" i="5"/>
  <c r="R99" i="5"/>
  <c r="S99" i="5"/>
  <c r="T99" i="5"/>
  <c r="U99" i="5"/>
  <c r="V99" i="5"/>
  <c r="F100" i="5"/>
  <c r="G100" i="5"/>
  <c r="H100" i="5"/>
  <c r="I100" i="5"/>
  <c r="CZ27" i="5" s="1"/>
  <c r="J100" i="5"/>
  <c r="K100" i="5"/>
  <c r="DB27" i="5" s="1"/>
  <c r="L100" i="5"/>
  <c r="M100" i="5"/>
  <c r="N100" i="5"/>
  <c r="O100" i="5"/>
  <c r="P100" i="5"/>
  <c r="Q100" i="5"/>
  <c r="R100" i="5"/>
  <c r="S100" i="5"/>
  <c r="T100" i="5"/>
  <c r="U100" i="5"/>
  <c r="V100" i="5"/>
  <c r="F102" i="5"/>
  <c r="G102" i="5"/>
  <c r="H102" i="5"/>
  <c r="I102" i="5"/>
  <c r="J102" i="5"/>
  <c r="K102" i="5"/>
  <c r="L102" i="5"/>
  <c r="M102" i="5"/>
  <c r="N102" i="5"/>
  <c r="O102" i="5"/>
  <c r="P102" i="5"/>
  <c r="Q102" i="5"/>
  <c r="R102" i="5"/>
  <c r="S102" i="5"/>
  <c r="T102" i="5"/>
  <c r="U102" i="5"/>
  <c r="V102" i="5"/>
  <c r="F103" i="5"/>
  <c r="G103" i="5"/>
  <c r="CX30" i="5" s="1"/>
  <c r="H103" i="5"/>
  <c r="I103" i="5"/>
  <c r="J103" i="5"/>
  <c r="K103" i="5"/>
  <c r="L103" i="5"/>
  <c r="M103" i="5"/>
  <c r="DD30" i="5" s="1"/>
  <c r="N103" i="5"/>
  <c r="O103" i="5"/>
  <c r="DF30" i="5" s="1"/>
  <c r="P103" i="5"/>
  <c r="Q103" i="5"/>
  <c r="R103" i="5"/>
  <c r="S103" i="5"/>
  <c r="T103" i="5"/>
  <c r="U103" i="5"/>
  <c r="V103" i="5"/>
  <c r="F105" i="5"/>
  <c r="G105" i="5"/>
  <c r="H105" i="5"/>
  <c r="I105" i="5"/>
  <c r="J105" i="5"/>
  <c r="K105" i="5"/>
  <c r="L105" i="5"/>
  <c r="M105" i="5"/>
  <c r="N105" i="5"/>
  <c r="O105" i="5"/>
  <c r="P105" i="5"/>
  <c r="Q105" i="5"/>
  <c r="R105" i="5"/>
  <c r="S105" i="5"/>
  <c r="T105" i="5"/>
  <c r="U105" i="5"/>
  <c r="V105" i="5"/>
  <c r="F106" i="5"/>
  <c r="G106" i="5"/>
  <c r="H106" i="5"/>
  <c r="I106" i="5"/>
  <c r="CZ33" i="5" s="1"/>
  <c r="J106" i="5"/>
  <c r="K106" i="5"/>
  <c r="L106" i="5"/>
  <c r="M106" i="5"/>
  <c r="N106" i="5"/>
  <c r="O106" i="5"/>
  <c r="P106" i="5"/>
  <c r="Q106" i="5"/>
  <c r="R106" i="5"/>
  <c r="S106" i="5"/>
  <c r="T106" i="5"/>
  <c r="U106" i="5"/>
  <c r="V106" i="5"/>
  <c r="F108" i="5"/>
  <c r="G108" i="5"/>
  <c r="H108" i="5"/>
  <c r="I108" i="5"/>
  <c r="J108" i="5"/>
  <c r="K108" i="5"/>
  <c r="L108" i="5"/>
  <c r="M108" i="5"/>
  <c r="N108" i="5"/>
  <c r="O108" i="5"/>
  <c r="P108" i="5"/>
  <c r="Q108" i="5"/>
  <c r="S108" i="5"/>
  <c r="T108" i="5"/>
  <c r="U108" i="5"/>
  <c r="DL35" i="5" s="1"/>
  <c r="V108" i="5"/>
  <c r="F109" i="5"/>
  <c r="G109" i="5"/>
  <c r="H109" i="5"/>
  <c r="I109" i="5"/>
  <c r="J109" i="5"/>
  <c r="K109" i="5"/>
  <c r="L109" i="5"/>
  <c r="M109" i="5"/>
  <c r="DD36" i="5" s="1"/>
  <c r="N109" i="5"/>
  <c r="O109" i="5"/>
  <c r="P109" i="5"/>
  <c r="Q109" i="5"/>
  <c r="R109" i="5"/>
  <c r="S109" i="5"/>
  <c r="T109" i="5"/>
  <c r="U109" i="5"/>
  <c r="V109" i="5"/>
  <c r="F111" i="5"/>
  <c r="G111" i="5"/>
  <c r="CX38" i="5" s="1"/>
  <c r="H111" i="5"/>
  <c r="I111" i="5"/>
  <c r="CZ38" i="5" s="1"/>
  <c r="J111" i="5"/>
  <c r="K111" i="5"/>
  <c r="L111" i="5"/>
  <c r="M111" i="5"/>
  <c r="N111" i="5"/>
  <c r="O111" i="5"/>
  <c r="DF38" i="5" s="1"/>
  <c r="P111" i="5"/>
  <c r="Q111" i="5"/>
  <c r="DH38" i="5" s="1"/>
  <c r="R111" i="5"/>
  <c r="S111" i="5"/>
  <c r="T111" i="5"/>
  <c r="U111" i="5"/>
  <c r="V111" i="5"/>
  <c r="F112" i="5"/>
  <c r="G112" i="5"/>
  <c r="H112" i="5"/>
  <c r="I112" i="5"/>
  <c r="J112" i="5"/>
  <c r="K112" i="5"/>
  <c r="L112" i="5"/>
  <c r="M112" i="5"/>
  <c r="N112" i="5"/>
  <c r="O112" i="5"/>
  <c r="P112" i="5"/>
  <c r="Q112" i="5"/>
  <c r="R112" i="5"/>
  <c r="S112" i="5"/>
  <c r="T112" i="5"/>
  <c r="U112" i="5"/>
  <c r="V112" i="5"/>
  <c r="F114" i="5"/>
  <c r="G114" i="5"/>
  <c r="H114" i="5"/>
  <c r="I114" i="5"/>
  <c r="J114" i="5"/>
  <c r="K114" i="5"/>
  <c r="DB41" i="5" s="1"/>
  <c r="L114" i="5"/>
  <c r="M114" i="5"/>
  <c r="DD41" i="5" s="1"/>
  <c r="N114" i="5"/>
  <c r="O114" i="5"/>
  <c r="P114" i="5"/>
  <c r="Q114" i="5"/>
  <c r="R114" i="5"/>
  <c r="S114" i="5"/>
  <c r="T114" i="5"/>
  <c r="U114" i="5"/>
  <c r="DL41" i="5" s="1"/>
  <c r="V114" i="5"/>
  <c r="F115" i="5"/>
  <c r="G115" i="5"/>
  <c r="H115" i="5"/>
  <c r="I115" i="5"/>
  <c r="J115" i="5"/>
  <c r="K115" i="5"/>
  <c r="L115" i="5"/>
  <c r="M115" i="5"/>
  <c r="N115" i="5"/>
  <c r="O115" i="5"/>
  <c r="DF42" i="5" s="1"/>
  <c r="P115" i="5"/>
  <c r="Q115" i="5"/>
  <c r="R115" i="5"/>
  <c r="S115" i="5"/>
  <c r="T115" i="5"/>
  <c r="U115" i="5"/>
  <c r="V115" i="5"/>
  <c r="F117" i="5"/>
  <c r="G117" i="5"/>
  <c r="CX44" i="5" s="1"/>
  <c r="H117" i="5"/>
  <c r="I117" i="5"/>
  <c r="CZ44" i="5" s="1"/>
  <c r="J117" i="5"/>
  <c r="K117" i="5"/>
  <c r="L117" i="5"/>
  <c r="M117" i="5"/>
  <c r="DD44" i="5" s="1"/>
  <c r="N117" i="5"/>
  <c r="O117" i="5"/>
  <c r="P117" i="5"/>
  <c r="Q117" i="5"/>
  <c r="DH44" i="5" s="1"/>
  <c r="R117" i="5"/>
  <c r="S117" i="5"/>
  <c r="T117" i="5"/>
  <c r="U117" i="5"/>
  <c r="DL44" i="5" s="1"/>
  <c r="V117" i="5"/>
  <c r="F118" i="5"/>
  <c r="G118" i="5"/>
  <c r="H118" i="5"/>
  <c r="I118" i="5"/>
  <c r="J118" i="5"/>
  <c r="K118" i="5"/>
  <c r="L118" i="5"/>
  <c r="M118" i="5"/>
  <c r="N118" i="5"/>
  <c r="O118" i="5"/>
  <c r="P118" i="5"/>
  <c r="Q118" i="5"/>
  <c r="R118" i="5"/>
  <c r="S118" i="5"/>
  <c r="T118" i="5"/>
  <c r="U118" i="5"/>
  <c r="V118" i="5"/>
  <c r="E118" i="5"/>
  <c r="E117" i="5"/>
  <c r="CV44" i="5" s="1"/>
  <c r="E115" i="5"/>
  <c r="E114" i="5"/>
  <c r="E112" i="5"/>
  <c r="E111" i="5"/>
  <c r="CV38" i="5" s="1"/>
  <c r="E109" i="5"/>
  <c r="E108" i="5"/>
  <c r="CV35" i="5" s="1"/>
  <c r="E106" i="5"/>
  <c r="E105" i="5"/>
  <c r="CV32" i="5" s="1"/>
  <c r="E103" i="5"/>
  <c r="E102" i="5"/>
  <c r="CV29" i="5" s="1"/>
  <c r="E100" i="5"/>
  <c r="E99" i="5"/>
  <c r="CV26" i="5" s="1"/>
  <c r="CV23" i="5"/>
  <c r="CV20" i="5"/>
  <c r="CW33" i="5"/>
  <c r="DD24" i="5"/>
  <c r="CK114" i="25"/>
  <c r="CK113" i="25"/>
  <c r="BU121" i="25"/>
  <c r="BT121" i="25"/>
  <c r="BS121" i="25"/>
  <c r="BQ121" i="25"/>
  <c r="BP121" i="25"/>
  <c r="BO121" i="25"/>
  <c r="BM121" i="25"/>
  <c r="BL121" i="25"/>
  <c r="BK121" i="25"/>
  <c r="BI121" i="25"/>
  <c r="BH121" i="25"/>
  <c r="BG121" i="25"/>
  <c r="BE121" i="25"/>
  <c r="BD121" i="25"/>
  <c r="BC121" i="25"/>
  <c r="BU120" i="25"/>
  <c r="BT120" i="25"/>
  <c r="BS120" i="25"/>
  <c r="BQ120" i="25"/>
  <c r="BP120" i="25"/>
  <c r="BO120" i="25"/>
  <c r="BM120" i="25"/>
  <c r="BL120" i="25"/>
  <c r="BK120" i="25"/>
  <c r="BI120" i="25"/>
  <c r="BH120" i="25"/>
  <c r="BG120" i="25"/>
  <c r="BE120" i="25"/>
  <c r="BD120" i="25"/>
  <c r="BC120" i="25"/>
  <c r="BT119" i="25"/>
  <c r="BS119" i="25"/>
  <c r="BP119" i="25"/>
  <c r="BO119" i="25"/>
  <c r="BL119" i="25"/>
  <c r="BK119" i="25"/>
  <c r="BH119" i="25"/>
  <c r="BG119" i="25"/>
  <c r="BD119" i="25"/>
  <c r="BC119" i="25"/>
  <c r="BT116" i="25"/>
  <c r="BS116" i="25"/>
  <c r="BP116" i="25"/>
  <c r="BO116" i="25"/>
  <c r="BL116" i="25"/>
  <c r="BK116" i="25"/>
  <c r="BH116" i="25"/>
  <c r="BG116" i="25"/>
  <c r="BD116" i="25"/>
  <c r="BC116" i="25"/>
  <c r="BT113" i="25"/>
  <c r="BS113" i="25"/>
  <c r="BP113" i="25"/>
  <c r="BO113" i="25"/>
  <c r="BL113" i="25"/>
  <c r="BK113" i="25"/>
  <c r="BH113" i="25"/>
  <c r="BG113" i="25"/>
  <c r="BD113" i="25"/>
  <c r="BC113" i="25"/>
  <c r="BT110" i="25"/>
  <c r="BS110" i="25"/>
  <c r="BP110" i="25"/>
  <c r="BO110" i="25"/>
  <c r="BL110" i="25"/>
  <c r="BK110" i="25"/>
  <c r="BH110" i="25"/>
  <c r="BG110" i="25"/>
  <c r="BD110" i="25"/>
  <c r="BC110" i="25"/>
  <c r="BT107" i="25"/>
  <c r="BS107" i="25"/>
  <c r="BP107" i="25"/>
  <c r="BO107" i="25"/>
  <c r="BL107" i="25"/>
  <c r="BK107" i="25"/>
  <c r="BH107" i="25"/>
  <c r="BG107" i="25"/>
  <c r="BD107" i="25"/>
  <c r="BC107" i="25"/>
  <c r="BT104" i="25"/>
  <c r="BS104" i="25"/>
  <c r="BP104" i="25"/>
  <c r="BO104" i="25"/>
  <c r="BL104" i="25"/>
  <c r="BK104" i="25"/>
  <c r="BH104" i="25"/>
  <c r="BG104" i="25"/>
  <c r="BD104" i="25"/>
  <c r="BC104" i="25"/>
  <c r="BT98" i="25"/>
  <c r="BS98" i="25"/>
  <c r="BP98" i="25"/>
  <c r="BO98" i="25"/>
  <c r="BL98" i="25"/>
  <c r="BK98" i="25"/>
  <c r="BH98" i="25"/>
  <c r="BG98" i="25"/>
  <c r="BD98" i="25"/>
  <c r="BC98" i="25"/>
  <c r="BT95" i="25"/>
  <c r="BS95" i="25"/>
  <c r="BP95" i="25"/>
  <c r="BO95" i="25"/>
  <c r="BL95" i="25"/>
  <c r="BK95" i="25"/>
  <c r="BH95" i="25"/>
  <c r="BG95" i="25"/>
  <c r="BD95" i="25"/>
  <c r="BC95" i="25"/>
  <c r="I120" i="25"/>
  <c r="M120" i="25"/>
  <c r="Q120" i="25"/>
  <c r="U120" i="25"/>
  <c r="Q121" i="25"/>
  <c r="U121" i="25"/>
  <c r="E121" i="25"/>
  <c r="E120" i="25"/>
  <c r="G113" i="25"/>
  <c r="K113" i="25"/>
  <c r="O113" i="25"/>
  <c r="S113" i="25"/>
  <c r="W113" i="25"/>
  <c r="G116" i="25"/>
  <c r="I116" i="25"/>
  <c r="K116" i="25"/>
  <c r="M116" i="25"/>
  <c r="O116" i="25"/>
  <c r="Q116" i="25"/>
  <c r="S116" i="25"/>
  <c r="U116" i="25"/>
  <c r="W116" i="25"/>
  <c r="G119" i="25"/>
  <c r="H119" i="25"/>
  <c r="K119" i="25"/>
  <c r="O119" i="25"/>
  <c r="P119" i="25"/>
  <c r="S119" i="25"/>
  <c r="T119" i="25"/>
  <c r="W119" i="25"/>
  <c r="X119" i="25"/>
  <c r="G107" i="25"/>
  <c r="K107" i="25"/>
  <c r="O107" i="25"/>
  <c r="S107" i="25"/>
  <c r="W107" i="25"/>
  <c r="G104" i="25"/>
  <c r="I104" i="25"/>
  <c r="K104" i="25"/>
  <c r="M104" i="25"/>
  <c r="O104" i="25"/>
  <c r="Q104" i="25"/>
  <c r="S104" i="25"/>
  <c r="U104" i="25"/>
  <c r="W104" i="25"/>
  <c r="G101" i="25"/>
  <c r="K101" i="25"/>
  <c r="O101" i="25"/>
  <c r="S101" i="25"/>
  <c r="W101" i="25"/>
  <c r="E110" i="25"/>
  <c r="E98" i="25"/>
  <c r="BZ67" i="25"/>
  <c r="BZ61" i="25"/>
  <c r="BZ55" i="25"/>
  <c r="BZ49" i="25"/>
  <c r="BZ43" i="25"/>
  <c r="BZ37" i="25"/>
  <c r="BZ31" i="25"/>
  <c r="BA67" i="25"/>
  <c r="BA61" i="25"/>
  <c r="BA55" i="25"/>
  <c r="BA49" i="25"/>
  <c r="BA43" i="25"/>
  <c r="BA37" i="25"/>
  <c r="BA31" i="25"/>
  <c r="BA25" i="25"/>
  <c r="AB67" i="25"/>
  <c r="AB61" i="25"/>
  <c r="AB55" i="25"/>
  <c r="AB49" i="25"/>
  <c r="AB43" i="25"/>
  <c r="AB37" i="25"/>
  <c r="AB31" i="25"/>
  <c r="AB25" i="25"/>
  <c r="CZ46" i="25"/>
  <c r="C67" i="25"/>
  <c r="C61" i="25"/>
  <c r="C55" i="25"/>
  <c r="C49" i="25"/>
  <c r="C43" i="25"/>
  <c r="C37" i="25"/>
  <c r="C31" i="25"/>
  <c r="C25" i="25"/>
  <c r="BP122" i="5"/>
  <c r="BO122" i="5"/>
  <c r="BN122" i="5"/>
  <c r="BM122" i="5"/>
  <c r="BL122" i="5"/>
  <c r="BJ122" i="5"/>
  <c r="BI122" i="5"/>
  <c r="BH122" i="5"/>
  <c r="BG122" i="5"/>
  <c r="BF122" i="5"/>
  <c r="BD122" i="5"/>
  <c r="BC122" i="5"/>
  <c r="BB122" i="5"/>
  <c r="BA122" i="5"/>
  <c r="AZ122" i="5"/>
  <c r="BP121" i="5"/>
  <c r="BO121" i="5"/>
  <c r="BN121" i="5"/>
  <c r="BM121" i="5"/>
  <c r="BL121" i="5"/>
  <c r="BK121" i="5"/>
  <c r="BJ121" i="5"/>
  <c r="BI121" i="5"/>
  <c r="BH121" i="5"/>
  <c r="BG121" i="5"/>
  <c r="BF121" i="5"/>
  <c r="BD121" i="5"/>
  <c r="BC121" i="5"/>
  <c r="BB121" i="5"/>
  <c r="BA121" i="5"/>
  <c r="AZ121" i="5"/>
  <c r="BP120" i="5"/>
  <c r="BO120" i="5"/>
  <c r="BN120" i="5"/>
  <c r="BM120" i="5"/>
  <c r="BL120" i="5"/>
  <c r="BK120" i="5"/>
  <c r="BJ120" i="5"/>
  <c r="BI120" i="5"/>
  <c r="BH120" i="5"/>
  <c r="BG120" i="5"/>
  <c r="BF120" i="5"/>
  <c r="BD120" i="5"/>
  <c r="BC120" i="5"/>
  <c r="BB120" i="5"/>
  <c r="BA120" i="5"/>
  <c r="AZ120" i="5"/>
  <c r="BP117" i="5"/>
  <c r="BO117" i="5"/>
  <c r="BN117" i="5"/>
  <c r="BM117" i="5"/>
  <c r="BL117" i="5"/>
  <c r="BK117" i="5"/>
  <c r="BJ117" i="5"/>
  <c r="BI117" i="5"/>
  <c r="BH117" i="5"/>
  <c r="BG117" i="5"/>
  <c r="BF117" i="5"/>
  <c r="BD117" i="5"/>
  <c r="BC117" i="5"/>
  <c r="BB117" i="5"/>
  <c r="BA117" i="5"/>
  <c r="AZ117" i="5"/>
  <c r="BP114" i="5"/>
  <c r="BO114" i="5"/>
  <c r="BN114" i="5"/>
  <c r="BM114" i="5"/>
  <c r="BL114" i="5"/>
  <c r="BK114" i="5"/>
  <c r="BJ114" i="5"/>
  <c r="BI114" i="5"/>
  <c r="BH114" i="5"/>
  <c r="BG114" i="5"/>
  <c r="BF114" i="5"/>
  <c r="BD114" i="5"/>
  <c r="BC114" i="5"/>
  <c r="BB114" i="5"/>
  <c r="BA114" i="5"/>
  <c r="AZ114" i="5"/>
  <c r="BP111" i="5"/>
  <c r="BO111" i="5"/>
  <c r="BN111" i="5"/>
  <c r="BM111" i="5"/>
  <c r="BL111" i="5"/>
  <c r="BK111" i="5"/>
  <c r="BJ111" i="5"/>
  <c r="BI111" i="5"/>
  <c r="BH111" i="5"/>
  <c r="BG111" i="5"/>
  <c r="BF111" i="5"/>
  <c r="BD111" i="5"/>
  <c r="BC111" i="5"/>
  <c r="BB111" i="5"/>
  <c r="BA111" i="5"/>
  <c r="AZ111" i="5"/>
  <c r="BP108" i="5"/>
  <c r="BO108" i="5"/>
  <c r="BN108" i="5"/>
  <c r="BM108" i="5"/>
  <c r="BL108" i="5"/>
  <c r="BK108" i="5"/>
  <c r="BJ108" i="5"/>
  <c r="BI108" i="5"/>
  <c r="BH108" i="5"/>
  <c r="BG108" i="5"/>
  <c r="BF108" i="5"/>
  <c r="BD108" i="5"/>
  <c r="BC108" i="5"/>
  <c r="BB108" i="5"/>
  <c r="BA108" i="5"/>
  <c r="AZ108" i="5"/>
  <c r="BP105" i="5"/>
  <c r="BO105" i="5"/>
  <c r="BN105" i="5"/>
  <c r="BM105" i="5"/>
  <c r="BL105" i="5"/>
  <c r="BK105" i="5"/>
  <c r="BJ105" i="5"/>
  <c r="BI105" i="5"/>
  <c r="BH105" i="5"/>
  <c r="BG105" i="5"/>
  <c r="BF105" i="5"/>
  <c r="BD105" i="5"/>
  <c r="BC105" i="5"/>
  <c r="BB105" i="5"/>
  <c r="BA105" i="5"/>
  <c r="AZ105" i="5"/>
  <c r="BP102" i="5"/>
  <c r="BO102" i="5"/>
  <c r="BN102" i="5"/>
  <c r="BM102" i="5"/>
  <c r="BL102" i="5"/>
  <c r="BK102" i="5"/>
  <c r="BJ102" i="5"/>
  <c r="BI102" i="5"/>
  <c r="BH102" i="5"/>
  <c r="BG102" i="5"/>
  <c r="BF102" i="5"/>
  <c r="BD102" i="5"/>
  <c r="BC102" i="5"/>
  <c r="BB102" i="5"/>
  <c r="BA102" i="5"/>
  <c r="AZ102" i="5"/>
  <c r="BP99" i="5"/>
  <c r="BO99" i="5"/>
  <c r="BN99" i="5"/>
  <c r="BL99" i="5"/>
  <c r="BK99" i="5"/>
  <c r="BJ99" i="5"/>
  <c r="BH99" i="5"/>
  <c r="BG99" i="5"/>
  <c r="BF99" i="5"/>
  <c r="BD99" i="5"/>
  <c r="BC99" i="5"/>
  <c r="BB99" i="5"/>
  <c r="AZ99" i="5"/>
  <c r="BP96" i="5"/>
  <c r="BN96" i="5"/>
  <c r="BM96" i="5"/>
  <c r="BL96" i="5"/>
  <c r="BJ96" i="5"/>
  <c r="BI96" i="5"/>
  <c r="BH96" i="5"/>
  <c r="BF96" i="5"/>
  <c r="BD96" i="5"/>
  <c r="BB96" i="5"/>
  <c r="BA96" i="5"/>
  <c r="AZ96" i="5"/>
  <c r="I120" i="5"/>
  <c r="M120" i="5"/>
  <c r="Q120" i="5"/>
  <c r="DH47" i="5" s="1"/>
  <c r="U120" i="5"/>
  <c r="V119" i="5"/>
  <c r="U119" i="5"/>
  <c r="T119" i="5"/>
  <c r="S119" i="5"/>
  <c r="R119" i="5"/>
  <c r="Q119" i="5"/>
  <c r="P119" i="5"/>
  <c r="O119" i="5"/>
  <c r="N119" i="5"/>
  <c r="M119" i="5"/>
  <c r="L119" i="5"/>
  <c r="J119" i="5"/>
  <c r="I119" i="5"/>
  <c r="H119" i="5"/>
  <c r="G119" i="5"/>
  <c r="F119" i="5"/>
  <c r="V116" i="5"/>
  <c r="U116" i="5"/>
  <c r="T116" i="5"/>
  <c r="S116" i="5"/>
  <c r="R116" i="5"/>
  <c r="Q116" i="5"/>
  <c r="P116" i="5"/>
  <c r="O116" i="5"/>
  <c r="N116" i="5"/>
  <c r="M116" i="5"/>
  <c r="L116" i="5"/>
  <c r="J116" i="5"/>
  <c r="I116" i="5"/>
  <c r="H116" i="5"/>
  <c r="G116" i="5"/>
  <c r="F116" i="5"/>
  <c r="V113" i="5"/>
  <c r="DM40" i="5" s="1"/>
  <c r="U113" i="5"/>
  <c r="T113" i="5"/>
  <c r="S113" i="5"/>
  <c r="R113" i="5"/>
  <c r="Q113" i="5"/>
  <c r="P113" i="5"/>
  <c r="O113" i="5"/>
  <c r="N113" i="5"/>
  <c r="M113" i="5"/>
  <c r="L113" i="5"/>
  <c r="J113" i="5"/>
  <c r="I113" i="5"/>
  <c r="H113" i="5"/>
  <c r="G113" i="5"/>
  <c r="F113" i="5"/>
  <c r="V110" i="5"/>
  <c r="U110" i="5"/>
  <c r="T110" i="5"/>
  <c r="S110" i="5"/>
  <c r="R110" i="5"/>
  <c r="Q110" i="5"/>
  <c r="P110" i="5"/>
  <c r="O110" i="5"/>
  <c r="N110" i="5"/>
  <c r="M110" i="5"/>
  <c r="L110" i="5"/>
  <c r="J110" i="5"/>
  <c r="I110" i="5"/>
  <c r="H110" i="5"/>
  <c r="G110" i="5"/>
  <c r="F110" i="5"/>
  <c r="V107" i="5"/>
  <c r="U107" i="5"/>
  <c r="T107" i="5"/>
  <c r="S107" i="5"/>
  <c r="R107" i="5"/>
  <c r="Q107" i="5"/>
  <c r="P107" i="5"/>
  <c r="O107" i="5"/>
  <c r="N107" i="5"/>
  <c r="M107" i="5"/>
  <c r="L107" i="5"/>
  <c r="J107" i="5"/>
  <c r="I107" i="5"/>
  <c r="H107" i="5"/>
  <c r="G107" i="5"/>
  <c r="F107" i="5"/>
  <c r="V104" i="5"/>
  <c r="U104" i="5"/>
  <c r="T104" i="5"/>
  <c r="S104" i="5"/>
  <c r="R104" i="5"/>
  <c r="Q104" i="5"/>
  <c r="P104" i="5"/>
  <c r="O104" i="5"/>
  <c r="N104" i="5"/>
  <c r="M104" i="5"/>
  <c r="L104" i="5"/>
  <c r="J104" i="5"/>
  <c r="I104" i="5"/>
  <c r="H104" i="5"/>
  <c r="G104" i="5"/>
  <c r="F104" i="5"/>
  <c r="V101" i="5"/>
  <c r="U101" i="5"/>
  <c r="T101" i="5"/>
  <c r="S101" i="5"/>
  <c r="R101" i="5"/>
  <c r="Q101" i="5"/>
  <c r="P101" i="5"/>
  <c r="O101" i="5"/>
  <c r="N101" i="5"/>
  <c r="M101" i="5"/>
  <c r="L101" i="5"/>
  <c r="J101" i="5"/>
  <c r="I101" i="5"/>
  <c r="H101" i="5"/>
  <c r="G101" i="5"/>
  <c r="F101" i="5"/>
  <c r="V98" i="5"/>
  <c r="U98" i="5"/>
  <c r="T98" i="5"/>
  <c r="S98" i="5"/>
  <c r="R98" i="5"/>
  <c r="Q98" i="5"/>
  <c r="P98" i="5"/>
  <c r="O98" i="5"/>
  <c r="N98" i="5"/>
  <c r="M98" i="5"/>
  <c r="L98" i="5"/>
  <c r="DA22" i="5"/>
  <c r="L95" i="5"/>
  <c r="N95" i="5"/>
  <c r="DE22" i="5" s="1"/>
  <c r="P95" i="5"/>
  <c r="R95" i="5"/>
  <c r="T95" i="5"/>
  <c r="V95" i="5"/>
  <c r="BT67" i="5"/>
  <c r="BT61" i="5"/>
  <c r="BT55" i="5"/>
  <c r="BT49" i="5"/>
  <c r="BT43" i="5"/>
  <c r="AW67" i="5"/>
  <c r="AW61" i="5"/>
  <c r="AW55" i="5"/>
  <c r="AW49" i="5"/>
  <c r="AW43" i="5"/>
  <c r="AW102" i="5"/>
  <c r="AW96" i="5"/>
  <c r="Z67" i="5"/>
  <c r="Z61" i="5"/>
  <c r="Z55" i="5"/>
  <c r="Z49" i="5"/>
  <c r="Z43" i="5"/>
  <c r="Z37" i="5"/>
  <c r="Z31" i="5"/>
  <c r="Z25" i="5"/>
  <c r="CT46" i="5"/>
  <c r="C67" i="5"/>
  <c r="C61" i="5"/>
  <c r="C55" i="5"/>
  <c r="C49" i="5"/>
  <c r="C43" i="5"/>
  <c r="C37" i="5"/>
  <c r="C31" i="5"/>
  <c r="CA38" i="3"/>
  <c r="CB38" i="3"/>
  <c r="CC38" i="3"/>
  <c r="CD38" i="3"/>
  <c r="CE38" i="3"/>
  <c r="CF38" i="3"/>
  <c r="CG38" i="3"/>
  <c r="CH38" i="3"/>
  <c r="CI38" i="3"/>
  <c r="CJ38" i="3"/>
  <c r="CK38" i="3"/>
  <c r="CL38" i="3"/>
  <c r="CA39" i="3"/>
  <c r="CB39" i="3"/>
  <c r="CC39" i="3"/>
  <c r="CD39" i="3"/>
  <c r="CE39" i="3"/>
  <c r="CF39" i="3"/>
  <c r="CG39" i="3"/>
  <c r="CH39" i="3"/>
  <c r="CI39" i="3"/>
  <c r="CJ39" i="3"/>
  <c r="CK39" i="3"/>
  <c r="CL39" i="3"/>
  <c r="CA41" i="3"/>
  <c r="CB41" i="3"/>
  <c r="CC41" i="3"/>
  <c r="CD41" i="3"/>
  <c r="CE41" i="3"/>
  <c r="CF41" i="3"/>
  <c r="CG41" i="3"/>
  <c r="CH41" i="3"/>
  <c r="CI41" i="3"/>
  <c r="CJ41" i="3"/>
  <c r="CK41" i="3"/>
  <c r="CL41" i="3"/>
  <c r="CA42" i="3"/>
  <c r="CB42" i="3"/>
  <c r="CC42" i="3"/>
  <c r="CD42" i="3"/>
  <c r="CE42" i="3"/>
  <c r="CF42" i="3"/>
  <c r="CG42" i="3"/>
  <c r="CH42" i="3"/>
  <c r="CI42" i="3"/>
  <c r="CJ42" i="3"/>
  <c r="CK42" i="3"/>
  <c r="CL42" i="3"/>
  <c r="CA44" i="3"/>
  <c r="CB44" i="3"/>
  <c r="CC44" i="3"/>
  <c r="CD44" i="3"/>
  <c r="CE44" i="3"/>
  <c r="CF44" i="3"/>
  <c r="CG44" i="3"/>
  <c r="CH44" i="3"/>
  <c r="CI44" i="3"/>
  <c r="CJ44" i="3"/>
  <c r="CK44" i="3"/>
  <c r="CL44" i="3"/>
  <c r="CA45" i="3"/>
  <c r="CB45" i="3"/>
  <c r="CC45" i="3"/>
  <c r="CD45" i="3"/>
  <c r="CE45" i="3"/>
  <c r="CF45" i="3"/>
  <c r="CG45" i="3"/>
  <c r="CH45" i="3"/>
  <c r="CI45" i="3"/>
  <c r="CJ45" i="3"/>
  <c r="CK45" i="3"/>
  <c r="CL45" i="3"/>
  <c r="BZ45" i="3"/>
  <c r="BZ44" i="3"/>
  <c r="BZ42" i="3"/>
  <c r="BZ41" i="3"/>
  <c r="BZ39" i="3"/>
  <c r="BZ38" i="3"/>
  <c r="BE118" i="3"/>
  <c r="BD118" i="3"/>
  <c r="BC118" i="3"/>
  <c r="BB118" i="3"/>
  <c r="BA118" i="3"/>
  <c r="AZ118" i="3"/>
  <c r="AY118" i="3"/>
  <c r="AX118" i="3"/>
  <c r="AW118" i="3"/>
  <c r="AV118" i="3"/>
  <c r="AU118" i="3"/>
  <c r="AT118" i="3"/>
  <c r="AS118" i="3"/>
  <c r="BE117" i="3"/>
  <c r="BD117" i="3"/>
  <c r="BC117" i="3"/>
  <c r="BB117" i="3"/>
  <c r="BA117" i="3"/>
  <c r="AZ117" i="3"/>
  <c r="AY117" i="3"/>
  <c r="AX117" i="3"/>
  <c r="AW117" i="3"/>
  <c r="AV117" i="3"/>
  <c r="AU117" i="3"/>
  <c r="AT117" i="3"/>
  <c r="AS117" i="3"/>
  <c r="BE115" i="3"/>
  <c r="BD115" i="3"/>
  <c r="BC115" i="3"/>
  <c r="BB115" i="3"/>
  <c r="BA115" i="3"/>
  <c r="AZ115" i="3"/>
  <c r="AY115" i="3"/>
  <c r="AX115" i="3"/>
  <c r="AW115" i="3"/>
  <c r="AV115" i="3"/>
  <c r="AU115" i="3"/>
  <c r="AT115" i="3"/>
  <c r="AS115" i="3"/>
  <c r="BE114" i="3"/>
  <c r="BD114" i="3"/>
  <c r="BC114" i="3"/>
  <c r="BB114" i="3"/>
  <c r="BA114" i="3"/>
  <c r="AZ114" i="3"/>
  <c r="AY114" i="3"/>
  <c r="AX114" i="3"/>
  <c r="AW114" i="3"/>
  <c r="AV114" i="3"/>
  <c r="AU114" i="3"/>
  <c r="AT114" i="3"/>
  <c r="AS114" i="3"/>
  <c r="BE112" i="3"/>
  <c r="BD112" i="3"/>
  <c r="BC112" i="3"/>
  <c r="BB112" i="3"/>
  <c r="BA112" i="3"/>
  <c r="AZ112" i="3"/>
  <c r="AY112" i="3"/>
  <c r="AX112" i="3"/>
  <c r="AW112" i="3"/>
  <c r="AV112" i="3"/>
  <c r="AU112" i="3"/>
  <c r="AT112" i="3"/>
  <c r="AS112" i="3"/>
  <c r="BE111" i="3"/>
  <c r="BD111" i="3"/>
  <c r="BC111" i="3"/>
  <c r="BB111" i="3"/>
  <c r="BA111" i="3"/>
  <c r="AZ111" i="3"/>
  <c r="AY111" i="3"/>
  <c r="AX111" i="3"/>
  <c r="AW111" i="3"/>
  <c r="AV111" i="3"/>
  <c r="AU111" i="3"/>
  <c r="AT111" i="3"/>
  <c r="AS111" i="3"/>
  <c r="BE109" i="3"/>
  <c r="BD109" i="3"/>
  <c r="BC109" i="3"/>
  <c r="BB109" i="3"/>
  <c r="BA109" i="3"/>
  <c r="AZ109" i="3"/>
  <c r="AY109" i="3"/>
  <c r="AX109" i="3"/>
  <c r="AW109" i="3"/>
  <c r="AV109" i="3"/>
  <c r="AU109" i="3"/>
  <c r="AT109" i="3"/>
  <c r="AS109" i="3"/>
  <c r="BE108" i="3"/>
  <c r="BD108" i="3"/>
  <c r="BC108" i="3"/>
  <c r="BB108" i="3"/>
  <c r="BA108" i="3"/>
  <c r="AZ108" i="3"/>
  <c r="AY108" i="3"/>
  <c r="AX108" i="3"/>
  <c r="AW108" i="3"/>
  <c r="AV108" i="3"/>
  <c r="AU108" i="3"/>
  <c r="AT108" i="3"/>
  <c r="AS108" i="3"/>
  <c r="BE106" i="3"/>
  <c r="BD106" i="3"/>
  <c r="BC106" i="3"/>
  <c r="BB106" i="3"/>
  <c r="BA106" i="3"/>
  <c r="AZ106" i="3"/>
  <c r="AY106" i="3"/>
  <c r="AX106" i="3"/>
  <c r="AW106" i="3"/>
  <c r="AV106" i="3"/>
  <c r="AU106" i="3"/>
  <c r="AT106" i="3"/>
  <c r="AS106" i="3"/>
  <c r="BE105" i="3"/>
  <c r="BD105" i="3"/>
  <c r="BC105" i="3"/>
  <c r="BB105" i="3"/>
  <c r="BA105" i="3"/>
  <c r="AZ105" i="3"/>
  <c r="AY105" i="3"/>
  <c r="AX105" i="3"/>
  <c r="AW105" i="3"/>
  <c r="AV105" i="3"/>
  <c r="AU105" i="3"/>
  <c r="AT105" i="3"/>
  <c r="AS105" i="3"/>
  <c r="BE103" i="3"/>
  <c r="BD103" i="3"/>
  <c r="BC103" i="3"/>
  <c r="BB103" i="3"/>
  <c r="BA103" i="3"/>
  <c r="AZ103" i="3"/>
  <c r="AY103" i="3"/>
  <c r="AX103" i="3"/>
  <c r="AW103" i="3"/>
  <c r="AV103" i="3"/>
  <c r="AU103" i="3"/>
  <c r="AT103" i="3"/>
  <c r="AS103" i="3"/>
  <c r="BE102" i="3"/>
  <c r="BD102" i="3"/>
  <c r="BC102" i="3"/>
  <c r="BB102" i="3"/>
  <c r="BA102" i="3"/>
  <c r="AZ102" i="3"/>
  <c r="AY102" i="3"/>
  <c r="AX102" i="3"/>
  <c r="AW102" i="3"/>
  <c r="AV102" i="3"/>
  <c r="AU102" i="3"/>
  <c r="AT102" i="3"/>
  <c r="AS102" i="3"/>
  <c r="BE100" i="3"/>
  <c r="BD100" i="3"/>
  <c r="BC100" i="3"/>
  <c r="BB100" i="3"/>
  <c r="BA100" i="3"/>
  <c r="AZ100" i="3"/>
  <c r="AY100" i="3"/>
  <c r="AX100" i="3"/>
  <c r="AW100" i="3"/>
  <c r="AV100" i="3"/>
  <c r="AU100" i="3"/>
  <c r="AT100" i="3"/>
  <c r="AS100" i="3"/>
  <c r="BE99" i="3"/>
  <c r="BD99" i="3"/>
  <c r="BC99" i="3"/>
  <c r="BB99" i="3"/>
  <c r="BA99" i="3"/>
  <c r="AZ99" i="3"/>
  <c r="AY99" i="3"/>
  <c r="AX99" i="3"/>
  <c r="AW99" i="3"/>
  <c r="AV99" i="3"/>
  <c r="AU99" i="3"/>
  <c r="AT99" i="3"/>
  <c r="AS99" i="3"/>
  <c r="BE97" i="3"/>
  <c r="BD97" i="3"/>
  <c r="BC97" i="3"/>
  <c r="BB97" i="3"/>
  <c r="BA97" i="3"/>
  <c r="AZ97" i="3"/>
  <c r="AY97" i="3"/>
  <c r="AX97" i="3"/>
  <c r="AW97" i="3"/>
  <c r="AV97" i="3"/>
  <c r="AU97" i="3"/>
  <c r="AT97" i="3"/>
  <c r="AS97" i="3"/>
  <c r="BE96" i="3"/>
  <c r="BD96" i="3"/>
  <c r="BC96" i="3"/>
  <c r="BB96" i="3"/>
  <c r="BA96" i="3"/>
  <c r="AZ96" i="3"/>
  <c r="AY96" i="3"/>
  <c r="AX96" i="3"/>
  <c r="AW96" i="3"/>
  <c r="AV96" i="3"/>
  <c r="AU96" i="3"/>
  <c r="AT96" i="3"/>
  <c r="AS96" i="3"/>
  <c r="BE94" i="3"/>
  <c r="BD94" i="3"/>
  <c r="BC94" i="3"/>
  <c r="BB94" i="3"/>
  <c r="BA94" i="3"/>
  <c r="AZ94" i="3"/>
  <c r="AY94" i="3"/>
  <c r="AX94" i="3"/>
  <c r="AW94" i="3"/>
  <c r="AV94" i="3"/>
  <c r="AU94" i="3"/>
  <c r="AT94" i="3"/>
  <c r="AS94" i="3"/>
  <c r="BE93" i="3"/>
  <c r="BD93" i="3"/>
  <c r="BC93" i="3"/>
  <c r="BB93" i="3"/>
  <c r="BA93" i="3"/>
  <c r="AZ93" i="3"/>
  <c r="AY93" i="3"/>
  <c r="AX93" i="3"/>
  <c r="AW93" i="3"/>
  <c r="AV93" i="3"/>
  <c r="AU93" i="3"/>
  <c r="AT93" i="3"/>
  <c r="AS93" i="3"/>
  <c r="F93" i="3"/>
  <c r="G93" i="3"/>
  <c r="H93" i="3"/>
  <c r="I93" i="3"/>
  <c r="J93" i="3"/>
  <c r="K93" i="3"/>
  <c r="L93" i="3"/>
  <c r="M93" i="3"/>
  <c r="N93" i="3"/>
  <c r="O93" i="3"/>
  <c r="P93" i="3"/>
  <c r="Q93" i="3"/>
  <c r="F94" i="3"/>
  <c r="G94" i="3"/>
  <c r="H94" i="3"/>
  <c r="I94" i="3"/>
  <c r="J94" i="3"/>
  <c r="K94" i="3"/>
  <c r="L94" i="3"/>
  <c r="M94" i="3"/>
  <c r="N94" i="3"/>
  <c r="O94" i="3"/>
  <c r="P94" i="3"/>
  <c r="Q94" i="3"/>
  <c r="F96" i="3"/>
  <c r="G96" i="3"/>
  <c r="H96" i="3"/>
  <c r="I96" i="3"/>
  <c r="J96" i="3"/>
  <c r="K96" i="3"/>
  <c r="L96" i="3"/>
  <c r="M96" i="3"/>
  <c r="N96" i="3"/>
  <c r="O96" i="3"/>
  <c r="P96" i="3"/>
  <c r="Q96" i="3"/>
  <c r="F97" i="3"/>
  <c r="G97" i="3"/>
  <c r="H97" i="3"/>
  <c r="I97" i="3"/>
  <c r="J97" i="3"/>
  <c r="K97" i="3"/>
  <c r="L97" i="3"/>
  <c r="M97" i="3"/>
  <c r="N97" i="3"/>
  <c r="O97" i="3"/>
  <c r="P97" i="3"/>
  <c r="Q97" i="3"/>
  <c r="F99" i="3"/>
  <c r="G99" i="3"/>
  <c r="H99" i="3"/>
  <c r="I99" i="3"/>
  <c r="J99" i="3"/>
  <c r="K99" i="3"/>
  <c r="L99" i="3"/>
  <c r="M99" i="3"/>
  <c r="N99" i="3"/>
  <c r="O99" i="3"/>
  <c r="P99" i="3"/>
  <c r="Q99" i="3"/>
  <c r="F100" i="3"/>
  <c r="G100" i="3"/>
  <c r="H100" i="3"/>
  <c r="I100" i="3"/>
  <c r="J100" i="3"/>
  <c r="K100" i="3"/>
  <c r="L100" i="3"/>
  <c r="M100" i="3"/>
  <c r="N100" i="3"/>
  <c r="O100" i="3"/>
  <c r="P100" i="3"/>
  <c r="Q100" i="3"/>
  <c r="F102" i="3"/>
  <c r="G102" i="3"/>
  <c r="H102" i="3"/>
  <c r="I102" i="3"/>
  <c r="J102" i="3"/>
  <c r="K102" i="3"/>
  <c r="L102" i="3"/>
  <c r="M102" i="3"/>
  <c r="N102" i="3"/>
  <c r="O102" i="3"/>
  <c r="P102" i="3"/>
  <c r="Q102" i="3"/>
  <c r="F103" i="3"/>
  <c r="G103" i="3"/>
  <c r="H103" i="3"/>
  <c r="I103" i="3"/>
  <c r="J103" i="3"/>
  <c r="K103" i="3"/>
  <c r="L103" i="3"/>
  <c r="M103" i="3"/>
  <c r="N103" i="3"/>
  <c r="O103" i="3"/>
  <c r="P103" i="3"/>
  <c r="Q103" i="3"/>
  <c r="F105" i="3"/>
  <c r="G105" i="3"/>
  <c r="H105" i="3"/>
  <c r="I105" i="3"/>
  <c r="J105" i="3"/>
  <c r="K105" i="3"/>
  <c r="L105" i="3"/>
  <c r="M105" i="3"/>
  <c r="N105" i="3"/>
  <c r="O105" i="3"/>
  <c r="P105" i="3"/>
  <c r="Q105" i="3"/>
  <c r="F106" i="3"/>
  <c r="G106" i="3"/>
  <c r="H106" i="3"/>
  <c r="I106" i="3"/>
  <c r="J106" i="3"/>
  <c r="K106" i="3"/>
  <c r="L106" i="3"/>
  <c r="M106" i="3"/>
  <c r="N106" i="3"/>
  <c r="O106" i="3"/>
  <c r="P106" i="3"/>
  <c r="Q106" i="3"/>
  <c r="F108" i="3"/>
  <c r="G108" i="3"/>
  <c r="H108" i="3"/>
  <c r="I108" i="3"/>
  <c r="J108" i="3"/>
  <c r="K108" i="3"/>
  <c r="L108" i="3"/>
  <c r="M108" i="3"/>
  <c r="N108" i="3"/>
  <c r="O108" i="3"/>
  <c r="P108" i="3"/>
  <c r="Q108" i="3"/>
  <c r="F109" i="3"/>
  <c r="G109" i="3"/>
  <c r="H109" i="3"/>
  <c r="I109" i="3"/>
  <c r="J109" i="3"/>
  <c r="K109" i="3"/>
  <c r="L109" i="3"/>
  <c r="M109" i="3"/>
  <c r="N109" i="3"/>
  <c r="O109" i="3"/>
  <c r="P109" i="3"/>
  <c r="Q109" i="3"/>
  <c r="F111" i="3"/>
  <c r="G111" i="3"/>
  <c r="H111" i="3"/>
  <c r="I111" i="3"/>
  <c r="J111" i="3"/>
  <c r="K111" i="3"/>
  <c r="L111" i="3"/>
  <c r="M111" i="3"/>
  <c r="N111" i="3"/>
  <c r="O111" i="3"/>
  <c r="P111" i="3"/>
  <c r="Q111" i="3"/>
  <c r="F112" i="3"/>
  <c r="G112" i="3"/>
  <c r="H112" i="3"/>
  <c r="I112" i="3"/>
  <c r="K112" i="3"/>
  <c r="L112" i="3"/>
  <c r="M112" i="3"/>
  <c r="N112" i="3"/>
  <c r="O112" i="3"/>
  <c r="P112" i="3"/>
  <c r="Q112" i="3"/>
  <c r="F114" i="3"/>
  <c r="G114" i="3"/>
  <c r="H114" i="3"/>
  <c r="I114" i="3"/>
  <c r="J114" i="3"/>
  <c r="K114" i="3"/>
  <c r="L114" i="3"/>
  <c r="M114" i="3"/>
  <c r="N114" i="3"/>
  <c r="O114" i="3"/>
  <c r="P114" i="3"/>
  <c r="Q114" i="3"/>
  <c r="F115" i="3"/>
  <c r="H115" i="3"/>
  <c r="I115" i="3"/>
  <c r="J115" i="3"/>
  <c r="K115" i="3"/>
  <c r="L115" i="3"/>
  <c r="M115" i="3"/>
  <c r="N115" i="3"/>
  <c r="O115" i="3"/>
  <c r="P115" i="3"/>
  <c r="Q115" i="3"/>
  <c r="F117" i="3"/>
  <c r="G117" i="3"/>
  <c r="H117" i="3"/>
  <c r="I117" i="3"/>
  <c r="J117" i="3"/>
  <c r="L117" i="3"/>
  <c r="M117" i="3"/>
  <c r="N117" i="3"/>
  <c r="O117" i="3"/>
  <c r="P117" i="3"/>
  <c r="Q117" i="3"/>
  <c r="F118" i="3"/>
  <c r="G118" i="3"/>
  <c r="H118" i="3"/>
  <c r="I118" i="3"/>
  <c r="J118" i="3"/>
  <c r="K118" i="3"/>
  <c r="L118" i="3"/>
  <c r="M118" i="3"/>
  <c r="N118" i="3"/>
  <c r="O118" i="3"/>
  <c r="P118" i="3"/>
  <c r="Q118" i="3"/>
  <c r="E118" i="3"/>
  <c r="E117" i="3"/>
  <c r="E115" i="3"/>
  <c r="E114" i="3"/>
  <c r="E112" i="3"/>
  <c r="E111" i="3"/>
  <c r="E109" i="3"/>
  <c r="E108" i="3"/>
  <c r="E106" i="3"/>
  <c r="E105" i="3"/>
  <c r="E103" i="3"/>
  <c r="E102" i="3"/>
  <c r="E100" i="3"/>
  <c r="E99" i="3"/>
  <c r="E97" i="3"/>
  <c r="E96" i="3"/>
  <c r="E94" i="3"/>
  <c r="E93" i="3"/>
  <c r="BE67" i="3"/>
  <c r="BE61" i="3"/>
  <c r="BE55" i="3"/>
  <c r="BE49" i="3"/>
  <c r="BE43" i="3"/>
  <c r="BE119" i="3"/>
  <c r="BA119" i="3"/>
  <c r="AW119" i="3"/>
  <c r="BB116" i="3"/>
  <c r="AX116" i="3"/>
  <c r="BC113" i="3"/>
  <c r="AY113" i="3"/>
  <c r="AU113" i="3"/>
  <c r="BD110" i="3"/>
  <c r="AZ110" i="3"/>
  <c r="AV110" i="3"/>
  <c r="BE107" i="3"/>
  <c r="BA107" i="3"/>
  <c r="AW107" i="3"/>
  <c r="BB104" i="3"/>
  <c r="AX104" i="3"/>
  <c r="BC101" i="3"/>
  <c r="AY101" i="3"/>
  <c r="AU101" i="3"/>
  <c r="BD98" i="3"/>
  <c r="AZ98" i="3"/>
  <c r="AV98" i="3"/>
  <c r="BE95" i="3"/>
  <c r="BA95" i="3"/>
  <c r="AW95" i="3"/>
  <c r="AM67" i="3"/>
  <c r="AM61" i="3"/>
  <c r="AM55" i="3"/>
  <c r="AQ110" i="3" s="1"/>
  <c r="AM49" i="3"/>
  <c r="AM43" i="3"/>
  <c r="G120" i="3"/>
  <c r="K120" i="3"/>
  <c r="O120" i="3"/>
  <c r="CF83" i="3"/>
  <c r="G121" i="3"/>
  <c r="K121" i="3"/>
  <c r="O121" i="3"/>
  <c r="CL48" i="3"/>
  <c r="O110" i="3"/>
  <c r="K110" i="3"/>
  <c r="G110" i="3"/>
  <c r="K107" i="3"/>
  <c r="G107" i="3"/>
  <c r="Q101" i="3"/>
  <c r="O101" i="3"/>
  <c r="M101" i="3"/>
  <c r="K101" i="3"/>
  <c r="I101" i="3"/>
  <c r="G101" i="3"/>
  <c r="W95" i="25"/>
  <c r="S95" i="25"/>
  <c r="S122" i="25"/>
  <c r="O95" i="25"/>
  <c r="O122" i="25"/>
  <c r="K95" i="25"/>
  <c r="K122" i="25"/>
  <c r="G95" i="25"/>
  <c r="V122" i="25"/>
  <c r="N122" i="25"/>
  <c r="F122" i="25"/>
  <c r="E122" i="25"/>
  <c r="Q122" i="25"/>
  <c r="M122" i="25"/>
  <c r="I122" i="25"/>
  <c r="BG122" i="25"/>
  <c r="R122" i="25"/>
  <c r="J122" i="25"/>
  <c r="T122" i="25"/>
  <c r="P122" i="25"/>
  <c r="H122" i="25"/>
  <c r="DH25" i="5"/>
  <c r="DD47" i="5"/>
  <c r="AQ98" i="3"/>
  <c r="AQ101" i="3"/>
  <c r="AQ104" i="3"/>
  <c r="CW25" i="5"/>
  <c r="V120" i="5"/>
  <c r="R120" i="5"/>
  <c r="N120" i="5"/>
  <c r="J120" i="5"/>
  <c r="F120" i="5"/>
  <c r="AN115" i="5"/>
  <c r="BK129" i="3"/>
  <c r="BK141" i="3"/>
  <c r="BL114" i="3"/>
  <c r="BK132" i="3"/>
  <c r="BK144" i="3"/>
  <c r="AV120" i="3"/>
  <c r="AZ120" i="3"/>
  <c r="BD120" i="3"/>
  <c r="BW114" i="3"/>
  <c r="E101" i="5"/>
  <c r="E107" i="5"/>
  <c r="E113" i="5"/>
  <c r="E119" i="5"/>
  <c r="AY99" i="5"/>
  <c r="AY105" i="5"/>
  <c r="AY111" i="5"/>
  <c r="AY117" i="5"/>
  <c r="AY121" i="5"/>
  <c r="E113" i="25"/>
  <c r="U101" i="25"/>
  <c r="Q101" i="25"/>
  <c r="M101" i="25"/>
  <c r="I101" i="25"/>
  <c r="U119" i="25"/>
  <c r="Q119" i="25"/>
  <c r="M119" i="25"/>
  <c r="I119" i="25"/>
  <c r="W121" i="25"/>
  <c r="S121" i="25"/>
  <c r="O121" i="25"/>
  <c r="K121" i="25"/>
  <c r="G121" i="25"/>
  <c r="V120" i="25"/>
  <c r="R120" i="25"/>
  <c r="N120" i="25"/>
  <c r="J120" i="25"/>
  <c r="F120" i="25"/>
  <c r="G104" i="3"/>
  <c r="K104" i="3"/>
  <c r="O104" i="3"/>
  <c r="BK123" i="3"/>
  <c r="BK135" i="3"/>
  <c r="BK147" i="3"/>
  <c r="BK149" i="3"/>
  <c r="AC115" i="5"/>
  <c r="E104" i="25"/>
  <c r="E116" i="25"/>
  <c r="U98" i="25"/>
  <c r="Q98" i="25"/>
  <c r="M98" i="25"/>
  <c r="I98" i="25"/>
  <c r="U110" i="25"/>
  <c r="Q110" i="25"/>
  <c r="M110" i="25"/>
  <c r="I110" i="25"/>
  <c r="AQ95" i="3"/>
  <c r="BK126" i="3"/>
  <c r="BK138" i="3"/>
  <c r="BK148" i="3"/>
  <c r="AU121" i="3"/>
  <c r="AY121" i="3"/>
  <c r="BC121" i="3"/>
  <c r="E104" i="5"/>
  <c r="CV31" i="5" s="1"/>
  <c r="E110" i="5"/>
  <c r="CV37" i="5" s="1"/>
  <c r="E116" i="5"/>
  <c r="CV43" i="5" s="1"/>
  <c r="E120" i="5"/>
  <c r="CV47" i="5" s="1"/>
  <c r="AY102" i="5"/>
  <c r="AY108" i="5"/>
  <c r="AY114" i="5"/>
  <c r="AY120" i="5"/>
  <c r="AY122" i="5"/>
  <c r="BK122" i="5"/>
  <c r="BW115" i="5"/>
  <c r="CH115" i="5"/>
  <c r="E95" i="25"/>
  <c r="E107" i="25"/>
  <c r="E119" i="25"/>
  <c r="U95" i="25"/>
  <c r="Q95" i="25"/>
  <c r="M95" i="25"/>
  <c r="I95" i="25"/>
  <c r="U107" i="25"/>
  <c r="Q107" i="25"/>
  <c r="M107" i="25"/>
  <c r="I107" i="25"/>
  <c r="U113" i="25"/>
  <c r="Q113" i="25"/>
  <c r="M113" i="25"/>
  <c r="I113" i="25"/>
  <c r="E101" i="25"/>
  <c r="V95" i="25"/>
  <c r="DS22" i="25" s="1"/>
  <c r="R95" i="25"/>
  <c r="N95" i="25"/>
  <c r="DK22" i="25" s="1"/>
  <c r="J95" i="25"/>
  <c r="F95" i="25"/>
  <c r="DC22" i="25" s="1"/>
  <c r="V107" i="25"/>
  <c r="R107" i="25"/>
  <c r="DO34" i="25" s="1"/>
  <c r="N107" i="25"/>
  <c r="J107" i="25"/>
  <c r="DG34" i="25" s="1"/>
  <c r="F107" i="25"/>
  <c r="V113" i="25"/>
  <c r="R113" i="25"/>
  <c r="N113" i="25"/>
  <c r="DK40" i="25" s="1"/>
  <c r="J113" i="25"/>
  <c r="F113" i="25"/>
  <c r="DC40" i="25" s="1"/>
  <c r="CK88" i="25"/>
  <c r="CK91" i="25"/>
  <c r="CK97" i="25"/>
  <c r="CK100" i="25"/>
  <c r="CK103" i="25"/>
  <c r="CK106" i="25"/>
  <c r="CK109" i="25"/>
  <c r="CK112" i="25"/>
  <c r="W98" i="25"/>
  <c r="S98" i="25"/>
  <c r="O98" i="25"/>
  <c r="K98" i="25"/>
  <c r="G98" i="25"/>
  <c r="V101" i="25"/>
  <c r="R101" i="25"/>
  <c r="N101" i="25"/>
  <c r="J101" i="25"/>
  <c r="F101" i="25"/>
  <c r="W110" i="25"/>
  <c r="S110" i="25"/>
  <c r="O110" i="25"/>
  <c r="K110" i="25"/>
  <c r="G110" i="25"/>
  <c r="V119" i="25"/>
  <c r="R119" i="25"/>
  <c r="N119" i="25"/>
  <c r="J119" i="25"/>
  <c r="F119" i="25"/>
  <c r="W120" i="25"/>
  <c r="S120" i="25"/>
  <c r="O120" i="25"/>
  <c r="K120" i="25"/>
  <c r="G120" i="25"/>
  <c r="M121" i="25"/>
  <c r="I121" i="25"/>
  <c r="BE95" i="25"/>
  <c r="BI95" i="25"/>
  <c r="BM95" i="25"/>
  <c r="DL22" i="25" s="1"/>
  <c r="BQ95" i="25"/>
  <c r="BU95" i="25"/>
  <c r="BE98" i="25"/>
  <c r="BI98" i="25"/>
  <c r="DH25" i="25" s="1"/>
  <c r="BM98" i="25"/>
  <c r="BQ98" i="25"/>
  <c r="BU98" i="25"/>
  <c r="BE104" i="25"/>
  <c r="BI104" i="25"/>
  <c r="BM104" i="25"/>
  <c r="BQ104" i="25"/>
  <c r="BU104" i="25"/>
  <c r="BE107" i="25"/>
  <c r="BI107" i="25"/>
  <c r="BM107" i="25"/>
  <c r="BQ107" i="25"/>
  <c r="BU107" i="25"/>
  <c r="BE110" i="25"/>
  <c r="BI110" i="25"/>
  <c r="BM110" i="25"/>
  <c r="BQ110" i="25"/>
  <c r="BU110" i="25"/>
  <c r="BE113" i="25"/>
  <c r="BI113" i="25"/>
  <c r="BM113" i="25"/>
  <c r="BQ113" i="25"/>
  <c r="BU113" i="25"/>
  <c r="BE116" i="25"/>
  <c r="BI116" i="25"/>
  <c r="BM116" i="25"/>
  <c r="BQ116" i="25"/>
  <c r="BU116" i="25"/>
  <c r="BE119" i="25"/>
  <c r="BI119" i="25"/>
  <c r="BM119" i="25"/>
  <c r="BQ119" i="25"/>
  <c r="BU119" i="25"/>
  <c r="BF95" i="25"/>
  <c r="BN95" i="25"/>
  <c r="BR95" i="25"/>
  <c r="BV95" i="25"/>
  <c r="BF98" i="25"/>
  <c r="BN98" i="25"/>
  <c r="BR98" i="25"/>
  <c r="BV98" i="25"/>
  <c r="BF104" i="25"/>
  <c r="BN104" i="25"/>
  <c r="BR104" i="25"/>
  <c r="BV104" i="25"/>
  <c r="BF107" i="25"/>
  <c r="BN107" i="25"/>
  <c r="BR107" i="25"/>
  <c r="BV107" i="25"/>
  <c r="BF110" i="25"/>
  <c r="BN110" i="25"/>
  <c r="BR110" i="25"/>
  <c r="BV110" i="25"/>
  <c r="BF113" i="25"/>
  <c r="BN113" i="25"/>
  <c r="BR113" i="25"/>
  <c r="BV113" i="25"/>
  <c r="BF116" i="25"/>
  <c r="BN116" i="25"/>
  <c r="BR116" i="25"/>
  <c r="BV116" i="25"/>
  <c r="BF119" i="25"/>
  <c r="BN119" i="25"/>
  <c r="BR119" i="25"/>
  <c r="BV119" i="25"/>
  <c r="BF120" i="25"/>
  <c r="BN120" i="25"/>
  <c r="BR120" i="25"/>
  <c r="BV120" i="25"/>
  <c r="BF121" i="25"/>
  <c r="BN121" i="25"/>
  <c r="BR121" i="25"/>
  <c r="BV121" i="25"/>
  <c r="CO91" i="25"/>
  <c r="S120" i="5"/>
  <c r="O120" i="5"/>
  <c r="G120" i="5"/>
  <c r="AU95" i="3"/>
  <c r="AY95" i="3"/>
  <c r="BC95" i="3"/>
  <c r="AX98" i="3"/>
  <c r="AW101" i="3"/>
  <c r="BA101" i="3"/>
  <c r="AZ104" i="3"/>
  <c r="AU107" i="3"/>
  <c r="BC107" i="3"/>
  <c r="BB110" i="3"/>
  <c r="AW113" i="3"/>
  <c r="BE113" i="3"/>
  <c r="AV116" i="3"/>
  <c r="BD116" i="3"/>
  <c r="AU119" i="3"/>
  <c r="BC119" i="3"/>
  <c r="AX120" i="3"/>
  <c r="AW121" i="3"/>
  <c r="BE121" i="3"/>
  <c r="AH100" i="3"/>
  <c r="AV95" i="3"/>
  <c r="AZ95" i="3"/>
  <c r="BD95" i="3"/>
  <c r="AU98" i="3"/>
  <c r="AY98" i="3"/>
  <c r="BC98" i="3"/>
  <c r="AX101" i="3"/>
  <c r="BB101" i="3"/>
  <c r="AW104" i="3"/>
  <c r="BA104" i="3"/>
  <c r="BE104" i="3"/>
  <c r="AV107" i="3"/>
  <c r="AZ107" i="3"/>
  <c r="BD107" i="3"/>
  <c r="AU110" i="3"/>
  <c r="AY110" i="3"/>
  <c r="BC110" i="3"/>
  <c r="AX113" i="3"/>
  <c r="BB113" i="3"/>
  <c r="AW116" i="3"/>
  <c r="BA116" i="3"/>
  <c r="BE116" i="3"/>
  <c r="AV119" i="3"/>
  <c r="AZ119" i="3"/>
  <c r="BD119" i="3"/>
  <c r="AU120" i="3"/>
  <c r="AY120" i="3"/>
  <c r="BC120" i="3"/>
  <c r="AX121" i="3"/>
  <c r="BB121" i="3"/>
  <c r="BV97" i="3"/>
  <c r="BV109" i="3"/>
  <c r="BB98" i="3"/>
  <c r="BE101" i="3"/>
  <c r="AV104" i="3"/>
  <c r="BD104" i="3"/>
  <c r="AY107" i="3"/>
  <c r="AX110" i="3"/>
  <c r="BA113" i="3"/>
  <c r="AZ116" i="3"/>
  <c r="AY119" i="3"/>
  <c r="BB120" i="3"/>
  <c r="BA121" i="3"/>
  <c r="AH103" i="3"/>
  <c r="AH106" i="3"/>
  <c r="BV88" i="3"/>
  <c r="BV100" i="3"/>
  <c r="BV112" i="3"/>
  <c r="W103" i="3"/>
  <c r="W137" i="3"/>
  <c r="CG72" i="3"/>
  <c r="AS95" i="3"/>
  <c r="AT104" i="3"/>
  <c r="BK97" i="3"/>
  <c r="AS119" i="3"/>
  <c r="W91" i="3"/>
  <c r="CG60" i="3"/>
  <c r="W125" i="3"/>
  <c r="O107" i="3"/>
  <c r="CG83" i="3"/>
  <c r="W114" i="3"/>
  <c r="W148" i="3"/>
  <c r="W147" i="3"/>
  <c r="CG82" i="3"/>
  <c r="W113" i="3"/>
  <c r="AS107" i="3"/>
  <c r="AT116" i="3"/>
  <c r="BK109" i="3"/>
  <c r="W100" i="3"/>
  <c r="CG69" i="3"/>
  <c r="W134" i="3"/>
  <c r="E110" i="3"/>
  <c r="CC40" i="3"/>
  <c r="CG40" i="3"/>
  <c r="CK40" i="3"/>
  <c r="CB43" i="3"/>
  <c r="CF43" i="3"/>
  <c r="CJ43" i="3"/>
  <c r="CA46" i="3"/>
  <c r="W112" i="3"/>
  <c r="W146" i="3"/>
  <c r="CG81" i="3"/>
  <c r="CE46" i="3"/>
  <c r="CI46" i="3"/>
  <c r="BZ47" i="3"/>
  <c r="CB46" i="3"/>
  <c r="CF46" i="3"/>
  <c r="CJ46" i="3"/>
  <c r="AT101" i="3"/>
  <c r="BK94" i="3"/>
  <c r="AS104" i="3"/>
  <c r="AT113" i="3"/>
  <c r="BK106" i="3"/>
  <c r="AS116" i="3"/>
  <c r="AT121" i="3"/>
  <c r="BK114" i="3"/>
  <c r="CG63" i="3"/>
  <c r="W128" i="3"/>
  <c r="W94" i="3"/>
  <c r="CA40" i="3"/>
  <c r="CG75" i="3"/>
  <c r="W106" i="3"/>
  <c r="W140" i="3"/>
  <c r="CE40" i="3"/>
  <c r="CI40" i="3"/>
  <c r="BZ43" i="3"/>
  <c r="CD43" i="3"/>
  <c r="CH43" i="3"/>
  <c r="CL43" i="3"/>
  <c r="CC46" i="3"/>
  <c r="CG46" i="3"/>
  <c r="CK46" i="3"/>
  <c r="AH88" i="3"/>
  <c r="AH91" i="3"/>
  <c r="AH94" i="3"/>
  <c r="CF40" i="3"/>
  <c r="AH109" i="3"/>
  <c r="AT95" i="3"/>
  <c r="BK88" i="3"/>
  <c r="AX95" i="3"/>
  <c r="BB95" i="3"/>
  <c r="AS98" i="3"/>
  <c r="AW98" i="3"/>
  <c r="BA98" i="3"/>
  <c r="BE98" i="3"/>
  <c r="AV101" i="3"/>
  <c r="AZ101" i="3"/>
  <c r="BD101" i="3"/>
  <c r="AU104" i="3"/>
  <c r="AY104" i="3"/>
  <c r="BC104" i="3"/>
  <c r="AT107" i="3"/>
  <c r="BK100" i="3"/>
  <c r="AX107" i="3"/>
  <c r="BB107" i="3"/>
  <c r="AS110" i="3"/>
  <c r="AW110" i="3"/>
  <c r="BA110" i="3"/>
  <c r="BE110" i="3"/>
  <c r="AV113" i="3"/>
  <c r="AZ113" i="3"/>
  <c r="BD113" i="3"/>
  <c r="AU116" i="3"/>
  <c r="AY116" i="3"/>
  <c r="BC116" i="3"/>
  <c r="AT119" i="3"/>
  <c r="BK112" i="3"/>
  <c r="AX119" i="3"/>
  <c r="BB119" i="3"/>
  <c r="AS120" i="3"/>
  <c r="AW120" i="3"/>
  <c r="BA120" i="3"/>
  <c r="BE120" i="3"/>
  <c r="AV121" i="3"/>
  <c r="AZ121" i="3"/>
  <c r="BD121" i="3"/>
  <c r="BV91" i="3"/>
  <c r="BV103" i="3"/>
  <c r="BV113" i="3"/>
  <c r="W88" i="3"/>
  <c r="CG57" i="3"/>
  <c r="W122" i="3"/>
  <c r="CG66" i="3"/>
  <c r="W131" i="3"/>
  <c r="W97" i="3"/>
  <c r="CB40" i="3"/>
  <c r="CJ40" i="3"/>
  <c r="W143" i="3"/>
  <c r="CG78" i="3"/>
  <c r="W109" i="3"/>
  <c r="CL46" i="3"/>
  <c r="CK47" i="3"/>
  <c r="CG47" i="3"/>
  <c r="CC47" i="3"/>
  <c r="AH97" i="3"/>
  <c r="AH112" i="3"/>
  <c r="AH113" i="3"/>
  <c r="AH114" i="3"/>
  <c r="AT98" i="3"/>
  <c r="BK91" i="3"/>
  <c r="AS101" i="3"/>
  <c r="AT110" i="3"/>
  <c r="BK103" i="3"/>
  <c r="AS113" i="3"/>
  <c r="AT120" i="3"/>
  <c r="BK113" i="3"/>
  <c r="AS121" i="3"/>
  <c r="BV94" i="3"/>
  <c r="BV106" i="3"/>
  <c r="BV114" i="3"/>
  <c r="X95" i="25"/>
  <c r="DU22" i="25" s="1"/>
  <c r="T95" i="25"/>
  <c r="P95" i="25"/>
  <c r="L95" i="25"/>
  <c r="AC123" i="25"/>
  <c r="DA58" i="25"/>
  <c r="AC88" i="25"/>
  <c r="H95" i="25"/>
  <c r="X107" i="25"/>
  <c r="T107" i="25"/>
  <c r="P107" i="25"/>
  <c r="DM34" i="25" s="1"/>
  <c r="L107" i="25"/>
  <c r="AC135" i="25"/>
  <c r="DA70" i="25"/>
  <c r="AC100" i="25"/>
  <c r="H107" i="25"/>
  <c r="X113" i="25"/>
  <c r="T113" i="25"/>
  <c r="DA76" i="25"/>
  <c r="AC106" i="25"/>
  <c r="AC141" i="25"/>
  <c r="AC148" i="25"/>
  <c r="DA83" i="25"/>
  <c r="AC113" i="25"/>
  <c r="AC132" i="25"/>
  <c r="DA67" i="25"/>
  <c r="AC97" i="25"/>
  <c r="AC144" i="25"/>
  <c r="DA79" i="25"/>
  <c r="AC109" i="25"/>
  <c r="DA84" i="25"/>
  <c r="AC114" i="25"/>
  <c r="AC149" i="25"/>
  <c r="DA64" i="25"/>
  <c r="AC94" i="25"/>
  <c r="AC129" i="25"/>
  <c r="L119" i="25"/>
  <c r="AC147" i="25"/>
  <c r="DA82" i="25"/>
  <c r="AC112" i="25"/>
  <c r="AL88" i="25"/>
  <c r="AM88" i="25"/>
  <c r="AM91" i="25"/>
  <c r="AL91" i="25"/>
  <c r="AM94" i="25"/>
  <c r="AL94" i="25"/>
  <c r="AM97" i="25"/>
  <c r="AL97" i="25"/>
  <c r="AL100" i="25"/>
  <c r="AM100" i="25"/>
  <c r="AM103" i="25"/>
  <c r="AL103" i="25"/>
  <c r="AM106" i="25"/>
  <c r="AL106" i="25"/>
  <c r="AM109" i="25"/>
  <c r="AL109" i="25"/>
  <c r="AL112" i="25"/>
  <c r="AM112" i="25"/>
  <c r="AM113" i="25"/>
  <c r="AL113" i="25"/>
  <c r="AM114" i="25"/>
  <c r="AL114" i="25"/>
  <c r="BJ95" i="25"/>
  <c r="CA88" i="25"/>
  <c r="CA123" i="25"/>
  <c r="BJ98" i="25"/>
  <c r="CA126" i="25"/>
  <c r="CA91" i="25"/>
  <c r="CA129" i="25"/>
  <c r="CA94" i="25"/>
  <c r="BJ104" i="25"/>
  <c r="CA97" i="25"/>
  <c r="CA132" i="25"/>
  <c r="BJ107" i="25"/>
  <c r="DI34" i="25" s="1"/>
  <c r="CA100" i="25"/>
  <c r="CA135" i="25"/>
  <c r="BJ110" i="25"/>
  <c r="CA138" i="25"/>
  <c r="CA103" i="25"/>
  <c r="BJ113" i="25"/>
  <c r="CA141" i="25"/>
  <c r="CA106" i="25"/>
  <c r="BJ116" i="25"/>
  <c r="CA109" i="25"/>
  <c r="CA144" i="25"/>
  <c r="BJ119" i="25"/>
  <c r="CA112" i="25"/>
  <c r="CA147" i="25"/>
  <c r="BJ120" i="25"/>
  <c r="CA113" i="25"/>
  <c r="CA148" i="25"/>
  <c r="BJ121" i="25"/>
  <c r="CA149" i="25"/>
  <c r="CA114" i="25"/>
  <c r="CK115" i="25"/>
  <c r="CK94" i="25"/>
  <c r="DA61" i="25"/>
  <c r="AC91" i="25"/>
  <c r="AC126" i="25"/>
  <c r="DA73" i="25"/>
  <c r="AC103" i="25"/>
  <c r="AC138" i="25"/>
  <c r="V121" i="5"/>
  <c r="R121" i="5"/>
  <c r="N121" i="5"/>
  <c r="DE48" i="5" s="1"/>
  <c r="J121" i="5"/>
  <c r="F121" i="5"/>
  <c r="AM92" i="5"/>
  <c r="AM98" i="5"/>
  <c r="AM104" i="5"/>
  <c r="AM110" i="5"/>
  <c r="AM114" i="5"/>
  <c r="CG98" i="5"/>
  <c r="CG104" i="5"/>
  <c r="CG110" i="5"/>
  <c r="CG114" i="5"/>
  <c r="T121" i="5"/>
  <c r="P121" i="5"/>
  <c r="L121" i="5"/>
  <c r="DC48" i="5" s="1"/>
  <c r="H121" i="5"/>
  <c r="K101" i="5"/>
  <c r="AB130" i="5"/>
  <c r="CV63" i="5"/>
  <c r="AB95" i="5"/>
  <c r="K107" i="5"/>
  <c r="CV69" i="5"/>
  <c r="AB101" i="5"/>
  <c r="AB136" i="5"/>
  <c r="K113" i="5"/>
  <c r="AA142" i="5"/>
  <c r="AB107" i="5"/>
  <c r="AB142" i="5"/>
  <c r="CV75" i="5"/>
  <c r="K119" i="5"/>
  <c r="CV81" i="5"/>
  <c r="AB113" i="5"/>
  <c r="AB148" i="5"/>
  <c r="AM89" i="5"/>
  <c r="AM95" i="5"/>
  <c r="AM101" i="5"/>
  <c r="AM107" i="5"/>
  <c r="AM113" i="5"/>
  <c r="AM115" i="5"/>
  <c r="BV124" i="5"/>
  <c r="BV89" i="5"/>
  <c r="BE96" i="5"/>
  <c r="BV130" i="5"/>
  <c r="BV95" i="5"/>
  <c r="BE102" i="5"/>
  <c r="BV136" i="5"/>
  <c r="BV101" i="5"/>
  <c r="BE108" i="5"/>
  <c r="BV107" i="5"/>
  <c r="BV142" i="5"/>
  <c r="BE114" i="5"/>
  <c r="BV148" i="5"/>
  <c r="BV113" i="5"/>
  <c r="BE120" i="5"/>
  <c r="DB46" i="5" s="1"/>
  <c r="BV150" i="5"/>
  <c r="BV115" i="5"/>
  <c r="BE122" i="5"/>
  <c r="CG89" i="5"/>
  <c r="CG95" i="5"/>
  <c r="CG101" i="5"/>
  <c r="CG107" i="5"/>
  <c r="CG113" i="5"/>
  <c r="CG115" i="5"/>
  <c r="S121" i="5"/>
  <c r="O121" i="5"/>
  <c r="K121" i="5"/>
  <c r="CV83" i="5"/>
  <c r="AB115" i="5"/>
  <c r="AB150" i="5"/>
  <c r="G121" i="5"/>
  <c r="CV57" i="5"/>
  <c r="AB89" i="5"/>
  <c r="AB124" i="5"/>
  <c r="CV60" i="5"/>
  <c r="AB92" i="5"/>
  <c r="AB127" i="5"/>
  <c r="K104" i="5"/>
  <c r="AB133" i="5"/>
  <c r="CV66" i="5"/>
  <c r="AB98" i="5"/>
  <c r="K110" i="5"/>
  <c r="AB139" i="5"/>
  <c r="CV72" i="5"/>
  <c r="AB104" i="5"/>
  <c r="K116" i="5"/>
  <c r="AB145" i="5"/>
  <c r="CV78" i="5"/>
  <c r="AB110" i="5"/>
  <c r="K120" i="5"/>
  <c r="AB149" i="5"/>
  <c r="AB114" i="5"/>
  <c r="CV82" i="5"/>
  <c r="AY96" i="5"/>
  <c r="BC96" i="5"/>
  <c r="BG123" i="5"/>
  <c r="BG96" i="5"/>
  <c r="BK96" i="5"/>
  <c r="BO123" i="5"/>
  <c r="BO96" i="5"/>
  <c r="BA99" i="5"/>
  <c r="BV127" i="5"/>
  <c r="BV92" i="5"/>
  <c r="BE99" i="5"/>
  <c r="DB25" i="5" s="1"/>
  <c r="BI99" i="5"/>
  <c r="DF25" i="5" s="1"/>
  <c r="BM123" i="5"/>
  <c r="BM99" i="5"/>
  <c r="DJ25" i="5" s="1"/>
  <c r="BV98" i="5"/>
  <c r="BV133" i="5"/>
  <c r="BE105" i="5"/>
  <c r="DB31" i="5" s="1"/>
  <c r="BV104" i="5"/>
  <c r="BV139" i="5"/>
  <c r="BE111" i="5"/>
  <c r="BV110" i="5"/>
  <c r="BV145" i="5"/>
  <c r="BE117" i="5"/>
  <c r="BV114" i="5"/>
  <c r="BV149" i="5"/>
  <c r="BE121" i="5"/>
  <c r="CG92" i="5"/>
  <c r="F101" i="3"/>
  <c r="N101" i="3"/>
  <c r="I104" i="3"/>
  <c r="Q104" i="3"/>
  <c r="L107" i="3"/>
  <c r="M121" i="3"/>
  <c r="CH48" i="3"/>
  <c r="Q120" i="3"/>
  <c r="CL47" i="3"/>
  <c r="H101" i="3"/>
  <c r="L101" i="3"/>
  <c r="P101" i="3"/>
  <c r="F107" i="3"/>
  <c r="J107" i="3"/>
  <c r="N107" i="3"/>
  <c r="I110" i="3"/>
  <c r="M110" i="3"/>
  <c r="Q110" i="3"/>
  <c r="CF48" i="3"/>
  <c r="CB47" i="3"/>
  <c r="CD40" i="3"/>
  <c r="CH40" i="3"/>
  <c r="CL40" i="3"/>
  <c r="CB48" i="3"/>
  <c r="J101" i="3"/>
  <c r="E104" i="3"/>
  <c r="M104" i="3"/>
  <c r="H107" i="3"/>
  <c r="P107" i="3"/>
  <c r="I121" i="3"/>
  <c r="CD48" i="3"/>
  <c r="M120" i="3"/>
  <c r="CH47" i="3"/>
  <c r="I120" i="3"/>
  <c r="CD47" i="3"/>
  <c r="CJ47" i="3"/>
  <c r="F104" i="3"/>
  <c r="J104" i="3"/>
  <c r="N104" i="3"/>
  <c r="E107" i="3"/>
  <c r="I107" i="3"/>
  <c r="M107" i="3"/>
  <c r="Q107" i="3"/>
  <c r="H110" i="3"/>
  <c r="L110" i="3"/>
  <c r="P110" i="3"/>
  <c r="CA43" i="3"/>
  <c r="CE43" i="3"/>
  <c r="CI43" i="3"/>
  <c r="BZ46" i="3"/>
  <c r="CD46" i="3"/>
  <c r="CH46" i="3"/>
  <c r="CK48" i="3"/>
  <c r="CG48" i="3"/>
  <c r="CC48" i="3"/>
  <c r="CJ48" i="3"/>
  <c r="CF47" i="3"/>
  <c r="E101" i="3"/>
  <c r="H104" i="3"/>
  <c r="L104" i="3"/>
  <c r="P104" i="3"/>
  <c r="F110" i="3"/>
  <c r="J110" i="3"/>
  <c r="N110" i="3"/>
  <c r="BZ40" i="3"/>
  <c r="CC43" i="3"/>
  <c r="CG43" i="3"/>
  <c r="CK43" i="3"/>
  <c r="BZ48" i="3"/>
  <c r="CI48" i="3"/>
  <c r="CE48" i="3"/>
  <c r="CA48" i="3"/>
  <c r="CI47" i="3"/>
  <c r="CE47" i="3"/>
  <c r="CA47" i="3"/>
  <c r="BD122" i="25"/>
  <c r="BD101" i="25"/>
  <c r="BH122" i="25"/>
  <c r="BH101" i="25"/>
  <c r="BL122" i="25"/>
  <c r="BL101" i="25"/>
  <c r="BP122" i="25"/>
  <c r="BP101" i="25"/>
  <c r="BT122" i="25"/>
  <c r="BT101" i="25"/>
  <c r="BE122" i="25"/>
  <c r="BE101" i="25"/>
  <c r="BI122" i="25"/>
  <c r="BI101" i="25"/>
  <c r="BM122" i="25"/>
  <c r="DL49" i="25" s="1"/>
  <c r="BM101" i="25"/>
  <c r="BQ122" i="25"/>
  <c r="BQ101" i="25"/>
  <c r="BU122" i="25"/>
  <c r="BU101" i="25"/>
  <c r="BF122" i="25"/>
  <c r="BF101" i="25"/>
  <c r="BJ101" i="25"/>
  <c r="BN122" i="25"/>
  <c r="BN101" i="25"/>
  <c r="BR122" i="25"/>
  <c r="BR101" i="25"/>
  <c r="BV122" i="25"/>
  <c r="BV101" i="25"/>
  <c r="BC122" i="25"/>
  <c r="BC101" i="25"/>
  <c r="BG101" i="25"/>
  <c r="BK122" i="25"/>
  <c r="DJ49" i="25" s="1"/>
  <c r="BK101" i="25"/>
  <c r="BO122" i="25"/>
  <c r="BO101" i="25"/>
  <c r="BS122" i="25"/>
  <c r="BS101" i="25"/>
  <c r="P113" i="25"/>
  <c r="DM40" i="25" s="1"/>
  <c r="L113" i="25"/>
  <c r="H113" i="25"/>
  <c r="X120" i="25"/>
  <c r="T120" i="25"/>
  <c r="P120" i="25"/>
  <c r="L120" i="25"/>
  <c r="DI47" i="25" s="1"/>
  <c r="H120" i="25"/>
  <c r="V98" i="25"/>
  <c r="R98" i="25"/>
  <c r="N98" i="25"/>
  <c r="J98" i="25"/>
  <c r="F98" i="25"/>
  <c r="X104" i="25"/>
  <c r="T104" i="25"/>
  <c r="P104" i="25"/>
  <c r="L104" i="25"/>
  <c r="H104" i="25"/>
  <c r="V110" i="25"/>
  <c r="R110" i="25"/>
  <c r="N110" i="25"/>
  <c r="J110" i="25"/>
  <c r="F110" i="25"/>
  <c r="X116" i="25"/>
  <c r="T116" i="25"/>
  <c r="P116" i="25"/>
  <c r="L116" i="25"/>
  <c r="DI43" i="25" s="1"/>
  <c r="H116" i="25"/>
  <c r="X121" i="25"/>
  <c r="T121" i="25"/>
  <c r="P121" i="25"/>
  <c r="DM48" i="25" s="1"/>
  <c r="L121" i="25"/>
  <c r="H121" i="25"/>
  <c r="X122" i="25"/>
  <c r="X101" i="25"/>
  <c r="T101" i="25"/>
  <c r="P101" i="25"/>
  <c r="DM28" i="25" s="1"/>
  <c r="L101" i="25"/>
  <c r="H101" i="25"/>
  <c r="X98" i="25"/>
  <c r="T98" i="25"/>
  <c r="P98" i="25"/>
  <c r="L98" i="25"/>
  <c r="H98" i="25"/>
  <c r="V104" i="25"/>
  <c r="R104" i="25"/>
  <c r="N104" i="25"/>
  <c r="J104" i="25"/>
  <c r="F104" i="25"/>
  <c r="X110" i="25"/>
  <c r="T110" i="25"/>
  <c r="P110" i="25"/>
  <c r="L110" i="25"/>
  <c r="H110" i="25"/>
  <c r="V116" i="25"/>
  <c r="R116" i="25"/>
  <c r="N116" i="25"/>
  <c r="J116" i="25"/>
  <c r="F116" i="25"/>
  <c r="V121" i="25"/>
  <c r="R121" i="25"/>
  <c r="N121" i="25"/>
  <c r="J121" i="25"/>
  <c r="F121" i="25"/>
  <c r="G122" i="25"/>
  <c r="W122" i="25"/>
  <c r="U122" i="25"/>
  <c r="S95" i="5"/>
  <c r="U121" i="5"/>
  <c r="DL48" i="5" s="1"/>
  <c r="M121" i="5"/>
  <c r="U95" i="5"/>
  <c r="Q95" i="5"/>
  <c r="M95" i="5"/>
  <c r="O95" i="5"/>
  <c r="Q121" i="5"/>
  <c r="DH48" i="5" s="1"/>
  <c r="I121" i="5"/>
  <c r="CZ48" i="5" s="1"/>
  <c r="E121" i="5"/>
  <c r="T120" i="5"/>
  <c r="DK47" i="5" s="1"/>
  <c r="P120" i="5"/>
  <c r="L120" i="5"/>
  <c r="DC47" i="5" s="1"/>
  <c r="H120" i="5"/>
  <c r="AC116" i="5"/>
  <c r="BP123" i="5"/>
  <c r="N121" i="3"/>
  <c r="F121" i="3"/>
  <c r="J120" i="3"/>
  <c r="L116" i="3"/>
  <c r="J121" i="3"/>
  <c r="N120" i="3"/>
  <c r="F120" i="3"/>
  <c r="O95" i="3"/>
  <c r="K95" i="3"/>
  <c r="G95" i="3"/>
  <c r="G98" i="3"/>
  <c r="K98" i="3"/>
  <c r="O98" i="3"/>
  <c r="F113" i="3"/>
  <c r="J113" i="3"/>
  <c r="N113" i="3"/>
  <c r="E116" i="3"/>
  <c r="I116" i="3"/>
  <c r="M116" i="3"/>
  <c r="Q116" i="3"/>
  <c r="H119" i="3"/>
  <c r="L119" i="3"/>
  <c r="P119" i="3"/>
  <c r="Q121" i="3"/>
  <c r="F95" i="3"/>
  <c r="J95" i="3"/>
  <c r="N95" i="3"/>
  <c r="F98" i="3"/>
  <c r="J98" i="3"/>
  <c r="N98" i="3"/>
  <c r="F116" i="3"/>
  <c r="J116" i="3"/>
  <c r="N116" i="3"/>
  <c r="E120" i="3"/>
  <c r="E95" i="3"/>
  <c r="Q119" i="3"/>
  <c r="P121" i="3"/>
  <c r="L121" i="3"/>
  <c r="H121" i="3"/>
  <c r="P120" i="3"/>
  <c r="L120" i="3"/>
  <c r="H120" i="3"/>
  <c r="M95" i="3"/>
  <c r="I95" i="3"/>
  <c r="E98" i="3"/>
  <c r="I98" i="3"/>
  <c r="M98" i="3"/>
  <c r="H113" i="3"/>
  <c r="P113" i="3"/>
  <c r="E113" i="3"/>
  <c r="I113" i="3"/>
  <c r="M113" i="3"/>
  <c r="Q113" i="3"/>
  <c r="G119" i="3"/>
  <c r="K119" i="3"/>
  <c r="O119" i="3"/>
  <c r="O113" i="3"/>
  <c r="M119" i="3"/>
  <c r="Q95" i="3"/>
  <c r="Q98" i="3"/>
  <c r="L113" i="3"/>
  <c r="G116" i="3"/>
  <c r="K116" i="3"/>
  <c r="O116" i="3"/>
  <c r="F119" i="3"/>
  <c r="J119" i="3"/>
  <c r="N119" i="3"/>
  <c r="H95" i="3"/>
  <c r="L95" i="3"/>
  <c r="P95" i="3"/>
  <c r="H98" i="3"/>
  <c r="L98" i="3"/>
  <c r="P98" i="3"/>
  <c r="H116" i="3"/>
  <c r="P116" i="3"/>
  <c r="G113" i="3"/>
  <c r="K113" i="3"/>
  <c r="E119" i="3"/>
  <c r="I119" i="3"/>
  <c r="E121" i="3"/>
  <c r="AU122" i="3"/>
  <c r="U67" i="3"/>
  <c r="U61" i="3"/>
  <c r="U55" i="3"/>
  <c r="U49" i="3"/>
  <c r="U43" i="3"/>
  <c r="U37" i="3"/>
  <c r="U31" i="3"/>
  <c r="U25" i="3"/>
  <c r="BX46" i="3"/>
  <c r="C67" i="3"/>
  <c r="C61" i="3"/>
  <c r="C55" i="3"/>
  <c r="C49" i="3"/>
  <c r="C43" i="3"/>
  <c r="C37" i="3"/>
  <c r="C31" i="3"/>
  <c r="C25" i="3"/>
  <c r="AS108" i="17"/>
  <c r="AB109" i="17"/>
  <c r="AB108" i="17"/>
  <c r="R61" i="17"/>
  <c r="R55" i="17"/>
  <c r="R49" i="17"/>
  <c r="R43" i="17"/>
  <c r="R37" i="17"/>
  <c r="R31" i="17"/>
  <c r="R25" i="17"/>
  <c r="R19" i="17"/>
  <c r="R73" i="17"/>
  <c r="C61" i="17"/>
  <c r="C55" i="17"/>
  <c r="C49" i="17"/>
  <c r="C43" i="17"/>
  <c r="C37" i="17"/>
  <c r="C31" i="17"/>
  <c r="C25" i="17"/>
  <c r="C19" i="17"/>
  <c r="M82" i="21"/>
  <c r="N82" i="21"/>
  <c r="P82" i="21"/>
  <c r="Q82" i="21"/>
  <c r="M83" i="21"/>
  <c r="N83" i="21"/>
  <c r="P83" i="21"/>
  <c r="Q83" i="21"/>
  <c r="L85" i="21"/>
  <c r="M85" i="21"/>
  <c r="N85" i="21"/>
  <c r="P85" i="21"/>
  <c r="Q85" i="21"/>
  <c r="L86" i="21"/>
  <c r="M86" i="21"/>
  <c r="N86" i="21"/>
  <c r="P86" i="21"/>
  <c r="Q86" i="21"/>
  <c r="L88" i="21"/>
  <c r="M88" i="21"/>
  <c r="N88" i="21"/>
  <c r="P88" i="21"/>
  <c r="Q88" i="21"/>
  <c r="L89" i="21"/>
  <c r="M89" i="21"/>
  <c r="N89" i="21"/>
  <c r="P89" i="21"/>
  <c r="Q89" i="21"/>
  <c r="L91" i="21"/>
  <c r="M91" i="21"/>
  <c r="N91" i="21"/>
  <c r="P91" i="21"/>
  <c r="Q91" i="21"/>
  <c r="L92" i="21"/>
  <c r="M92" i="21"/>
  <c r="N92" i="21"/>
  <c r="P92" i="21"/>
  <c r="Q92" i="21"/>
  <c r="L94" i="21"/>
  <c r="M94" i="21"/>
  <c r="N94" i="21"/>
  <c r="P94" i="21"/>
  <c r="Q94" i="21"/>
  <c r="L95" i="21"/>
  <c r="M95" i="21"/>
  <c r="N95" i="21"/>
  <c r="P95" i="21"/>
  <c r="Q95" i="21"/>
  <c r="L97" i="21"/>
  <c r="M97" i="21"/>
  <c r="N97" i="21"/>
  <c r="P97" i="21"/>
  <c r="Q97" i="21"/>
  <c r="L98" i="21"/>
  <c r="M98" i="21"/>
  <c r="N98" i="21"/>
  <c r="P98" i="21"/>
  <c r="Q98" i="21"/>
  <c r="L100" i="21"/>
  <c r="M100" i="21"/>
  <c r="N100" i="21"/>
  <c r="P100" i="21"/>
  <c r="Q100" i="21"/>
  <c r="L101" i="21"/>
  <c r="M101" i="21"/>
  <c r="N101" i="21"/>
  <c r="P101" i="21"/>
  <c r="Q101" i="21"/>
  <c r="R19" i="21"/>
  <c r="R25" i="21"/>
  <c r="L87" i="21"/>
  <c r="M87" i="21"/>
  <c r="R31" i="21"/>
  <c r="R37" i="21"/>
  <c r="R43" i="21"/>
  <c r="R49" i="21"/>
  <c r="R55" i="21"/>
  <c r="N109" i="21"/>
  <c r="R73" i="21"/>
  <c r="C111" i="21" s="1"/>
  <c r="S73" i="21"/>
  <c r="AL108" i="21" s="1"/>
  <c r="Q110" i="21"/>
  <c r="Q109" i="21"/>
  <c r="C55" i="21"/>
  <c r="C49" i="21"/>
  <c r="C99" i="21" s="1"/>
  <c r="C37" i="21"/>
  <c r="C43" i="21"/>
  <c r="C31" i="21"/>
  <c r="C25" i="21"/>
  <c r="F43" i="1"/>
  <c r="S61" i="21" s="1"/>
  <c r="F41" i="1"/>
  <c r="S55" i="21" s="1"/>
  <c r="F39" i="1"/>
  <c r="S49" i="21" s="1"/>
  <c r="F37" i="1"/>
  <c r="F35" i="1"/>
  <c r="S37" i="21" s="1"/>
  <c r="F33" i="1"/>
  <c r="S31" i="21" s="1"/>
  <c r="F31" i="1"/>
  <c r="S25" i="21" s="1"/>
  <c r="F29" i="1"/>
  <c r="F25" i="1"/>
  <c r="DT25" i="25"/>
  <c r="AF122" i="17"/>
  <c r="AF128" i="17"/>
  <c r="AF134" i="17"/>
  <c r="AF140" i="17"/>
  <c r="AC108" i="17"/>
  <c r="AS86" i="17"/>
  <c r="AS92" i="17"/>
  <c r="AQ95" i="17"/>
  <c r="AS98" i="17"/>
  <c r="AQ101" i="17"/>
  <c r="Z144" i="21"/>
  <c r="Z108" i="21"/>
  <c r="BU79" i="5"/>
  <c r="CE114" i="5" s="1"/>
  <c r="S73" i="17"/>
  <c r="AM108" i="17" s="1"/>
  <c r="AQ108" i="17"/>
  <c r="AW108" i="17"/>
  <c r="AW109" i="17"/>
  <c r="AQ109" i="17"/>
  <c r="AW79" i="5"/>
  <c r="AM79" i="3"/>
  <c r="Z144" i="17"/>
  <c r="Z108" i="17"/>
  <c r="Z145" i="17"/>
  <c r="Z109" i="17"/>
  <c r="AC109" i="17"/>
  <c r="AE109" i="17"/>
  <c r="AX108" i="17"/>
  <c r="AR108" i="17"/>
  <c r="AX109" i="17"/>
  <c r="AR109" i="17"/>
  <c r="AY123" i="5"/>
  <c r="BK150" i="3"/>
  <c r="L110" i="21"/>
  <c r="Z145" i="21"/>
  <c r="Z109" i="21"/>
  <c r="AF145" i="21"/>
  <c r="AF109" i="21"/>
  <c r="AF108" i="21"/>
  <c r="AF144" i="21"/>
  <c r="D79" i="3"/>
  <c r="U115" i="3" s="1"/>
  <c r="AF144" i="17"/>
  <c r="AD108" i="17"/>
  <c r="AF108" i="17"/>
  <c r="AG109" i="17"/>
  <c r="AG145" i="17"/>
  <c r="AF145" i="17"/>
  <c r="AF109" i="17"/>
  <c r="AD109" i="17"/>
  <c r="C79" i="3"/>
  <c r="BW115" i="3"/>
  <c r="M122" i="5"/>
  <c r="CU84" i="5"/>
  <c r="CH116" i="5"/>
  <c r="AA109" i="21"/>
  <c r="AA108" i="21"/>
  <c r="AA108" i="17"/>
  <c r="AA144" i="17"/>
  <c r="AE108" i="17"/>
  <c r="AG144" i="17"/>
  <c r="AG108" i="17"/>
  <c r="AA109" i="17"/>
  <c r="AA145" i="17"/>
  <c r="BL115" i="3"/>
  <c r="AX122" i="3"/>
  <c r="BA123" i="5"/>
  <c r="BK123" i="5"/>
  <c r="BW116" i="5"/>
  <c r="BC123" i="5"/>
  <c r="AN116" i="5"/>
  <c r="N87" i="21"/>
  <c r="F122" i="3"/>
  <c r="AG122" i="17"/>
  <c r="AG128" i="17"/>
  <c r="AG134" i="17"/>
  <c r="AG140" i="17"/>
  <c r="AF119" i="17"/>
  <c r="AF125" i="17"/>
  <c r="AF131" i="17"/>
  <c r="AF137" i="17"/>
  <c r="AQ89" i="17"/>
  <c r="AG119" i="17"/>
  <c r="AG125" i="17"/>
  <c r="AG131" i="17"/>
  <c r="AG137" i="17"/>
  <c r="Q90" i="21"/>
  <c r="N93" i="21"/>
  <c r="N99" i="21"/>
  <c r="L90" i="21"/>
  <c r="AT108" i="17"/>
  <c r="AQ83" i="17"/>
  <c r="AT86" i="17"/>
  <c r="AR89" i="17"/>
  <c r="AT92" i="17"/>
  <c r="AR95" i="17"/>
  <c r="AT98" i="17"/>
  <c r="AR101" i="17"/>
  <c r="M93" i="21"/>
  <c r="M99" i="21"/>
  <c r="Q84" i="21"/>
  <c r="Q96" i="21"/>
  <c r="P110" i="21"/>
  <c r="L99" i="21"/>
  <c r="N90" i="21"/>
  <c r="N102" i="21"/>
  <c r="P96" i="21"/>
  <c r="P84" i="21"/>
  <c r="Q93" i="21"/>
  <c r="C90" i="21"/>
  <c r="Q102" i="21"/>
  <c r="M102" i="21"/>
  <c r="L93" i="21"/>
  <c r="M90" i="21"/>
  <c r="M110" i="21"/>
  <c r="L96" i="21"/>
  <c r="L84" i="21"/>
  <c r="L109" i="21"/>
  <c r="M96" i="21"/>
  <c r="P102" i="21"/>
  <c r="Q99" i="21"/>
  <c r="N96" i="21"/>
  <c r="P90" i="21"/>
  <c r="Q87" i="21"/>
  <c r="N84" i="21"/>
  <c r="N110" i="21"/>
  <c r="AM116" i="5"/>
  <c r="BL123" i="5"/>
  <c r="U122" i="5"/>
  <c r="BD123" i="5"/>
  <c r="G122" i="5"/>
  <c r="E122" i="5"/>
  <c r="G84" i="17"/>
  <c r="E87" i="17"/>
  <c r="Z86" i="17"/>
  <c r="L87" i="17"/>
  <c r="Z122" i="17"/>
  <c r="G90" i="17"/>
  <c r="E93" i="17"/>
  <c r="AD92" i="17"/>
  <c r="P93" i="17"/>
  <c r="AD128" i="17"/>
  <c r="AF92" i="17"/>
  <c r="E99" i="17"/>
  <c r="P99" i="17"/>
  <c r="AD98" i="17"/>
  <c r="AD134" i="17"/>
  <c r="AF98" i="17"/>
  <c r="AB137" i="17"/>
  <c r="AB101" i="17"/>
  <c r="N102" i="17"/>
  <c r="AD140" i="17"/>
  <c r="F109" i="17"/>
  <c r="AE144" i="17"/>
  <c r="Q109" i="17"/>
  <c r="P110" i="17"/>
  <c r="AD145" i="17"/>
  <c r="AU83" i="17"/>
  <c r="AW83" i="17"/>
  <c r="AC83" i="17"/>
  <c r="O84" i="17"/>
  <c r="AC119" i="17"/>
  <c r="AA86" i="17"/>
  <c r="M87" i="17"/>
  <c r="AA122" i="17"/>
  <c r="H90" i="17"/>
  <c r="F93" i="17"/>
  <c r="AG92" i="17"/>
  <c r="AE92" i="17"/>
  <c r="Q93" i="17"/>
  <c r="AE128" i="17"/>
  <c r="AC95" i="17"/>
  <c r="O96" i="17"/>
  <c r="AC131" i="17"/>
  <c r="AA98" i="17"/>
  <c r="M99" i="17"/>
  <c r="AA134" i="17"/>
  <c r="H102" i="17"/>
  <c r="AC101" i="17"/>
  <c r="O102" i="17"/>
  <c r="AC137" i="17"/>
  <c r="AA140" i="17"/>
  <c r="N109" i="17"/>
  <c r="AB144" i="17"/>
  <c r="M110" i="17"/>
  <c r="AV109" i="17"/>
  <c r="E84" i="17"/>
  <c r="Z83" i="17"/>
  <c r="L84" i="17"/>
  <c r="Z119" i="17"/>
  <c r="AF83" i="17"/>
  <c r="AD83" i="17"/>
  <c r="AD119" i="17"/>
  <c r="P84" i="17"/>
  <c r="G87" i="17"/>
  <c r="AB122" i="17"/>
  <c r="AB86" i="17"/>
  <c r="N87" i="17"/>
  <c r="E90" i="17"/>
  <c r="Z89" i="17"/>
  <c r="L90" i="17"/>
  <c r="Z125" i="17"/>
  <c r="AD125" i="17"/>
  <c r="AD89" i="17"/>
  <c r="P90" i="17"/>
  <c r="AF89" i="17"/>
  <c r="G93" i="17"/>
  <c r="AB128" i="17"/>
  <c r="AB92" i="17"/>
  <c r="N93" i="17"/>
  <c r="E96" i="17"/>
  <c r="Z95" i="17"/>
  <c r="L96" i="17"/>
  <c r="Z131" i="17"/>
  <c r="AD131" i="17"/>
  <c r="AD95" i="17"/>
  <c r="P96" i="17"/>
  <c r="AF95" i="17"/>
  <c r="G99" i="17"/>
  <c r="AB134" i="17"/>
  <c r="N99" i="17"/>
  <c r="AB98" i="17"/>
  <c r="E102" i="17"/>
  <c r="Z137" i="17"/>
  <c r="Z101" i="17"/>
  <c r="L102" i="17"/>
  <c r="AD101" i="17"/>
  <c r="AD137" i="17"/>
  <c r="AF101" i="17"/>
  <c r="P102" i="17"/>
  <c r="AB140" i="17"/>
  <c r="H109" i="17"/>
  <c r="O109" i="17"/>
  <c r="AC144" i="17"/>
  <c r="G110" i="17"/>
  <c r="N110" i="17"/>
  <c r="AB145" i="17"/>
  <c r="E110" i="17"/>
  <c r="AR83" i="17"/>
  <c r="AQ86" i="17"/>
  <c r="AW86" i="17"/>
  <c r="AU86" i="17"/>
  <c r="AS89" i="17"/>
  <c r="AQ92" i="17"/>
  <c r="AW92" i="17"/>
  <c r="AU92" i="17"/>
  <c r="AS95" i="17"/>
  <c r="AQ98" i="17"/>
  <c r="AW98" i="17"/>
  <c r="AU98" i="17"/>
  <c r="AS101" i="17"/>
  <c r="AU108" i="17"/>
  <c r="AS109" i="17"/>
  <c r="AT83" i="17"/>
  <c r="AB83" i="17"/>
  <c r="N84" i="17"/>
  <c r="AB119" i="17"/>
  <c r="AD86" i="17"/>
  <c r="P87" i="17"/>
  <c r="AD122" i="17"/>
  <c r="AF86" i="17"/>
  <c r="AB125" i="17"/>
  <c r="N90" i="17"/>
  <c r="AB89" i="17"/>
  <c r="Z92" i="17"/>
  <c r="L93" i="17"/>
  <c r="Z128" i="17"/>
  <c r="G96" i="17"/>
  <c r="AB131" i="17"/>
  <c r="N96" i="17"/>
  <c r="AB95" i="17"/>
  <c r="Z98" i="17"/>
  <c r="Z134" i="17"/>
  <c r="L99" i="17"/>
  <c r="G102" i="17"/>
  <c r="Z140" i="17"/>
  <c r="M109" i="17"/>
  <c r="L110" i="17"/>
  <c r="AW89" i="17"/>
  <c r="AU89" i="17"/>
  <c r="AW95" i="17"/>
  <c r="AU95" i="17"/>
  <c r="AU101" i="17"/>
  <c r="AW101" i="17"/>
  <c r="AU109" i="17"/>
  <c r="H84" i="17"/>
  <c r="F87" i="17"/>
  <c r="AG86" i="17"/>
  <c r="AE86" i="17"/>
  <c r="Q87" i="17"/>
  <c r="AE122" i="17"/>
  <c r="AC89" i="17"/>
  <c r="O90" i="17"/>
  <c r="AC125" i="17"/>
  <c r="AA92" i="17"/>
  <c r="M93" i="17"/>
  <c r="AA128" i="17"/>
  <c r="H96" i="17"/>
  <c r="F99" i="17"/>
  <c r="AG98" i="17"/>
  <c r="AE98" i="17"/>
  <c r="Q99" i="17"/>
  <c r="AE134" i="17"/>
  <c r="AE140" i="17"/>
  <c r="G109" i="17"/>
  <c r="F110" i="17"/>
  <c r="Q110" i="17"/>
  <c r="AE145" i="17"/>
  <c r="AV83" i="17"/>
  <c r="AX83" i="17"/>
  <c r="AV89" i="17"/>
  <c r="AX89" i="17"/>
  <c r="AV95" i="17"/>
  <c r="AX95" i="17"/>
  <c r="AV101" i="17"/>
  <c r="AX101" i="17"/>
  <c r="F84" i="17"/>
  <c r="M84" i="17"/>
  <c r="AA83" i="17"/>
  <c r="AA119" i="17"/>
  <c r="Q84" i="17"/>
  <c r="AG83" i="17"/>
  <c r="AE83" i="17"/>
  <c r="AE119" i="17"/>
  <c r="H87" i="17"/>
  <c r="AC86" i="17"/>
  <c r="O87" i="17"/>
  <c r="AC122" i="17"/>
  <c r="F90" i="17"/>
  <c r="AA89" i="17"/>
  <c r="M90" i="17"/>
  <c r="AA125" i="17"/>
  <c r="AG89" i="17"/>
  <c r="AE89" i="17"/>
  <c r="Q90" i="17"/>
  <c r="AE125" i="17"/>
  <c r="H93" i="17"/>
  <c r="AC92" i="17"/>
  <c r="O93" i="17"/>
  <c r="AC128" i="17"/>
  <c r="F96" i="17"/>
  <c r="AA95" i="17"/>
  <c r="M96" i="17"/>
  <c r="AA131" i="17"/>
  <c r="AG95" i="17"/>
  <c r="AE95" i="17"/>
  <c r="Q96" i="17"/>
  <c r="AE131" i="17"/>
  <c r="H99" i="17"/>
  <c r="AC98" i="17"/>
  <c r="O99" i="17"/>
  <c r="AC134" i="17"/>
  <c r="F102" i="17"/>
  <c r="M102" i="17"/>
  <c r="AA101" i="17"/>
  <c r="AA137" i="17"/>
  <c r="AG101" i="17"/>
  <c r="Q102" i="17"/>
  <c r="AE101" i="17"/>
  <c r="AE137" i="17"/>
  <c r="AC140" i="17"/>
  <c r="E109" i="17"/>
  <c r="P109" i="17"/>
  <c r="AD144" i="17"/>
  <c r="H110" i="17"/>
  <c r="O110" i="17"/>
  <c r="AC145" i="17"/>
  <c r="AS83" i="17"/>
  <c r="AR86" i="17"/>
  <c r="AV86" i="17"/>
  <c r="AX86" i="17"/>
  <c r="AT89" i="17"/>
  <c r="AR92" i="17"/>
  <c r="AV92" i="17"/>
  <c r="AX92" i="17"/>
  <c r="AT95" i="17"/>
  <c r="AR98" i="17"/>
  <c r="AV98" i="17"/>
  <c r="AX98" i="17"/>
  <c r="AT101" i="17"/>
  <c r="AV108" i="17"/>
  <c r="AT109" i="17"/>
  <c r="BD122" i="3"/>
  <c r="BA122" i="3"/>
  <c r="AT122" i="3"/>
  <c r="BK115" i="3"/>
  <c r="BV115" i="3"/>
  <c r="BB122" i="3"/>
  <c r="CB49" i="3"/>
  <c r="AS122" i="3"/>
  <c r="W115" i="3"/>
  <c r="W149" i="3"/>
  <c r="CG84" i="3"/>
  <c r="AH115" i="3"/>
  <c r="AZ122" i="3"/>
  <c r="AW122" i="3"/>
  <c r="AY122" i="3"/>
  <c r="L122" i="25"/>
  <c r="DA85" i="25"/>
  <c r="AC115" i="25"/>
  <c r="AC150" i="25"/>
  <c r="AM115" i="25"/>
  <c r="AL115" i="25"/>
  <c r="BJ122" i="25"/>
  <c r="CA150" i="25"/>
  <c r="CA115" i="25"/>
  <c r="F122" i="5"/>
  <c r="V122" i="5"/>
  <c r="DM49" i="5" s="1"/>
  <c r="H122" i="5"/>
  <c r="Q122" i="5"/>
  <c r="BI123" i="5"/>
  <c r="I122" i="5"/>
  <c r="BB123" i="5"/>
  <c r="K122" i="5"/>
  <c r="AB151" i="5"/>
  <c r="CV84" i="5"/>
  <c r="AB116" i="5"/>
  <c r="BN123" i="5"/>
  <c r="AZ123" i="5"/>
  <c r="DH22" i="5"/>
  <c r="CG116" i="5"/>
  <c r="BV116" i="5"/>
  <c r="BV151" i="5"/>
  <c r="BE123" i="5"/>
  <c r="BJ123" i="5"/>
  <c r="BF123" i="5"/>
  <c r="BH123" i="5"/>
  <c r="BZ49" i="3"/>
  <c r="CC49" i="3"/>
  <c r="CL49" i="3"/>
  <c r="CG49" i="3"/>
  <c r="CH49" i="3"/>
  <c r="CE49" i="3"/>
  <c r="CJ49" i="3"/>
  <c r="CI49" i="3"/>
  <c r="CF49" i="3"/>
  <c r="CK49" i="3"/>
  <c r="CL84" i="3"/>
  <c r="CD49" i="3"/>
  <c r="CA49" i="3"/>
  <c r="J122" i="5"/>
  <c r="L122" i="5"/>
  <c r="DC49" i="5" s="1"/>
  <c r="N122" i="5"/>
  <c r="DE49" i="5" s="1"/>
  <c r="P122" i="5"/>
  <c r="O122" i="5"/>
  <c r="S122" i="5"/>
  <c r="R122" i="5"/>
  <c r="T122" i="5"/>
  <c r="BC122" i="3"/>
  <c r="AV122" i="3"/>
  <c r="BE122" i="3"/>
  <c r="P122" i="3"/>
  <c r="H122" i="3"/>
  <c r="Q122" i="3"/>
  <c r="K122" i="3"/>
  <c r="I122" i="3"/>
  <c r="E122" i="3"/>
  <c r="G122" i="3"/>
  <c r="N122" i="3"/>
  <c r="L122" i="3"/>
  <c r="M122" i="3"/>
  <c r="J122" i="3"/>
  <c r="O122" i="3"/>
  <c r="C73" i="17"/>
  <c r="P99" i="21"/>
  <c r="P87" i="21"/>
  <c r="P109" i="21"/>
  <c r="M84" i="21"/>
  <c r="P93" i="21"/>
  <c r="AX110" i="17"/>
  <c r="AB110" i="17"/>
  <c r="AF146" i="21"/>
  <c r="AF110" i="21"/>
  <c r="AF146" i="17"/>
  <c r="AD110" i="17"/>
  <c r="AF110" i="17"/>
  <c r="AQ110" i="21"/>
  <c r="AR110" i="17"/>
  <c r="Z110" i="21"/>
  <c r="Z146" i="21"/>
  <c r="AA110" i="17"/>
  <c r="AA146" i="17"/>
  <c r="AW110" i="17"/>
  <c r="Z146" i="17"/>
  <c r="Z110" i="17"/>
  <c r="AA110" i="21"/>
  <c r="AC110" i="17"/>
  <c r="AE110" i="17"/>
  <c r="AG110" i="17"/>
  <c r="AG146" i="17"/>
  <c r="AQ110" i="17"/>
  <c r="AT110" i="17"/>
  <c r="L111" i="21"/>
  <c r="G111" i="17"/>
  <c r="O111" i="17"/>
  <c r="AC146" i="17"/>
  <c r="AV110" i="17"/>
  <c r="H111" i="17"/>
  <c r="L111" i="17"/>
  <c r="Q111" i="17"/>
  <c r="AE146" i="17"/>
  <c r="AS110" i="17"/>
  <c r="F111" i="17"/>
  <c r="AU110" i="17"/>
  <c r="P111" i="17"/>
  <c r="AD146" i="17"/>
  <c r="E111" i="17"/>
  <c r="AB146" i="17"/>
  <c r="N111" i="17"/>
  <c r="M111" i="17"/>
  <c r="P111" i="21"/>
  <c r="N111" i="21"/>
  <c r="Q111" i="21"/>
  <c r="AA79" i="5"/>
  <c r="AK116" i="5" s="1"/>
  <c r="F23" i="1"/>
  <c r="D55" i="21" s="1"/>
  <c r="F21" i="1"/>
  <c r="D49" i="21" s="1"/>
  <c r="F19" i="1"/>
  <c r="F17" i="1"/>
  <c r="D37" i="21" s="1"/>
  <c r="F15" i="1"/>
  <c r="D25" i="21"/>
  <c r="F25" i="24"/>
  <c r="AN67" i="3" s="1"/>
  <c r="F23" i="24"/>
  <c r="D61" i="25" s="1"/>
  <c r="F21" i="24"/>
  <c r="D55" i="5" s="1"/>
  <c r="F19" i="24"/>
  <c r="BB49" i="25" s="1"/>
  <c r="F17" i="24"/>
  <c r="D43" i="5" s="1"/>
  <c r="Z96" i="5" s="1"/>
  <c r="F15" i="24"/>
  <c r="F13" i="24"/>
  <c r="F11" i="24"/>
  <c r="F46" i="24" s="1"/>
  <c r="DF81" i="25"/>
  <c r="DE81" i="25"/>
  <c r="DD81" i="25"/>
  <c r="DC81" i="25"/>
  <c r="DB81" i="25"/>
  <c r="CZ81" i="25"/>
  <c r="DF80" i="25"/>
  <c r="DE80" i="25"/>
  <c r="DD80" i="25"/>
  <c r="DC80" i="25"/>
  <c r="DB80" i="25"/>
  <c r="CZ80" i="25"/>
  <c r="DF78" i="25"/>
  <c r="DE78" i="25"/>
  <c r="DD78" i="25"/>
  <c r="DC78" i="25"/>
  <c r="DB78" i="25"/>
  <c r="CZ78" i="25"/>
  <c r="DF77" i="25"/>
  <c r="DE77" i="25"/>
  <c r="DD77" i="25"/>
  <c r="DC77" i="25"/>
  <c r="DB77" i="25"/>
  <c r="CZ77" i="25"/>
  <c r="DF75" i="25"/>
  <c r="DE75" i="25"/>
  <c r="DD75" i="25"/>
  <c r="DC75" i="25"/>
  <c r="DB75" i="25"/>
  <c r="CZ75" i="25"/>
  <c r="DF74" i="25"/>
  <c r="DE74" i="25"/>
  <c r="DD74" i="25"/>
  <c r="DC74" i="25"/>
  <c r="DB74" i="25"/>
  <c r="CZ74" i="25"/>
  <c r="DF72" i="25"/>
  <c r="DE72" i="25"/>
  <c r="DD72" i="25"/>
  <c r="DC72" i="25"/>
  <c r="DB72" i="25"/>
  <c r="CZ72" i="25"/>
  <c r="DF71" i="25"/>
  <c r="DE71" i="25"/>
  <c r="DD71" i="25"/>
  <c r="DC71" i="25"/>
  <c r="DB71" i="25"/>
  <c r="CZ71" i="25"/>
  <c r="DF69" i="25"/>
  <c r="DE69" i="25"/>
  <c r="DD69" i="25"/>
  <c r="DC69" i="25"/>
  <c r="DB69" i="25"/>
  <c r="CZ69" i="25"/>
  <c r="DF68" i="25"/>
  <c r="DE68" i="25"/>
  <c r="DD68" i="25"/>
  <c r="DC68" i="25"/>
  <c r="DB68" i="25"/>
  <c r="CZ68" i="25"/>
  <c r="DF66" i="25"/>
  <c r="DE66" i="25"/>
  <c r="DD66" i="25"/>
  <c r="DC66" i="25"/>
  <c r="DB66" i="25"/>
  <c r="CZ66" i="25"/>
  <c r="DF65" i="25"/>
  <c r="DE65" i="25"/>
  <c r="DD65" i="25"/>
  <c r="DC65" i="25"/>
  <c r="DB65" i="25"/>
  <c r="CZ65" i="25"/>
  <c r="DF63" i="25"/>
  <c r="DE63" i="25"/>
  <c r="DD63" i="25"/>
  <c r="DC63" i="25"/>
  <c r="DB63" i="25"/>
  <c r="CZ63" i="25"/>
  <c r="DF62" i="25"/>
  <c r="DE62" i="25"/>
  <c r="DD62" i="25"/>
  <c r="DC62" i="25"/>
  <c r="DB62" i="25"/>
  <c r="CZ62" i="25"/>
  <c r="DF60" i="25"/>
  <c r="DE60" i="25"/>
  <c r="DD60" i="25"/>
  <c r="DC60" i="25"/>
  <c r="DB60" i="25"/>
  <c r="CZ60" i="25"/>
  <c r="DF59" i="25"/>
  <c r="DE59" i="25"/>
  <c r="DD59" i="25"/>
  <c r="DC59" i="25"/>
  <c r="DB59" i="25"/>
  <c r="CZ59" i="25"/>
  <c r="DF57" i="25"/>
  <c r="DE57" i="25"/>
  <c r="DD57" i="25"/>
  <c r="DC57" i="25"/>
  <c r="DB57" i="25"/>
  <c r="CZ57" i="25"/>
  <c r="DF56" i="25"/>
  <c r="DE56" i="25"/>
  <c r="DD56" i="25"/>
  <c r="DC56" i="25"/>
  <c r="DB56" i="25"/>
  <c r="BZ146" i="25"/>
  <c r="BZ145" i="25"/>
  <c r="BZ143" i="25"/>
  <c r="BZ142" i="25"/>
  <c r="BZ140" i="25"/>
  <c r="BZ139" i="25"/>
  <c r="BZ137" i="25"/>
  <c r="BZ136" i="25"/>
  <c r="BZ134" i="25"/>
  <c r="BZ133" i="25"/>
  <c r="BZ131" i="25"/>
  <c r="BZ130" i="25"/>
  <c r="BZ128" i="25"/>
  <c r="BZ127" i="25"/>
  <c r="BZ125" i="25"/>
  <c r="BZ124" i="25"/>
  <c r="BZ122" i="25"/>
  <c r="BZ121" i="25"/>
  <c r="CJ111" i="25"/>
  <c r="CJ110" i="25"/>
  <c r="CJ108" i="25"/>
  <c r="CJ107" i="25"/>
  <c r="CJ105" i="25"/>
  <c r="CJ104" i="25"/>
  <c r="CJ102" i="25"/>
  <c r="CJ101" i="25"/>
  <c r="CJ99" i="25"/>
  <c r="CJ98" i="25"/>
  <c r="CJ96" i="25"/>
  <c r="CJ95" i="25"/>
  <c r="CJ93" i="25"/>
  <c r="CJ92" i="25"/>
  <c r="CJ90" i="25"/>
  <c r="CJ89" i="25"/>
  <c r="CJ87" i="25"/>
  <c r="CJ86" i="25"/>
  <c r="BZ111" i="25"/>
  <c r="BZ110" i="25"/>
  <c r="BZ108" i="25"/>
  <c r="BZ107" i="25"/>
  <c r="BZ105" i="25"/>
  <c r="BZ104" i="25"/>
  <c r="BZ102" i="25"/>
  <c r="BZ101" i="25"/>
  <c r="BZ99" i="25"/>
  <c r="BZ98" i="25"/>
  <c r="BZ96" i="25"/>
  <c r="BZ95" i="25"/>
  <c r="BZ93" i="25"/>
  <c r="BZ92" i="25"/>
  <c r="BZ90" i="25"/>
  <c r="BZ89" i="25"/>
  <c r="BZ87" i="25"/>
  <c r="BZ86" i="25"/>
  <c r="CF146" i="25"/>
  <c r="CE146" i="25"/>
  <c r="CD146" i="25"/>
  <c r="CC146" i="25"/>
  <c r="CB146" i="25"/>
  <c r="CF145" i="25"/>
  <c r="CE145" i="25"/>
  <c r="CD145" i="25"/>
  <c r="CC145" i="25"/>
  <c r="CB145" i="25"/>
  <c r="CF143" i="25"/>
  <c r="CE143" i="25"/>
  <c r="CD143" i="25"/>
  <c r="CC143" i="25"/>
  <c r="CB143" i="25"/>
  <c r="CF142" i="25"/>
  <c r="CE142" i="25"/>
  <c r="CD142" i="25"/>
  <c r="CC142" i="25"/>
  <c r="CB142" i="25"/>
  <c r="CF140" i="25"/>
  <c r="CE140" i="25"/>
  <c r="CD140" i="25"/>
  <c r="CC140" i="25"/>
  <c r="CB140" i="25"/>
  <c r="CF139" i="25"/>
  <c r="CE139" i="25"/>
  <c r="CD139" i="25"/>
  <c r="CC139" i="25"/>
  <c r="CB139" i="25"/>
  <c r="CF137" i="25"/>
  <c r="CE137" i="25"/>
  <c r="CD137" i="25"/>
  <c r="CC137" i="25"/>
  <c r="CB137" i="25"/>
  <c r="CF136" i="25"/>
  <c r="CE136" i="25"/>
  <c r="CD136" i="25"/>
  <c r="CC136" i="25"/>
  <c r="CB136" i="25"/>
  <c r="CF134" i="25"/>
  <c r="CE134" i="25"/>
  <c r="CD134" i="25"/>
  <c r="CC134" i="25"/>
  <c r="CB134" i="25"/>
  <c r="CF133" i="25"/>
  <c r="CE133" i="25"/>
  <c r="CD133" i="25"/>
  <c r="CC133" i="25"/>
  <c r="CB133" i="25"/>
  <c r="CF131" i="25"/>
  <c r="CE131" i="25"/>
  <c r="CD131" i="25"/>
  <c r="CC131" i="25"/>
  <c r="CB131" i="25"/>
  <c r="CF130" i="25"/>
  <c r="CE130" i="25"/>
  <c r="CD130" i="25"/>
  <c r="CC130" i="25"/>
  <c r="CB130" i="25"/>
  <c r="CF128" i="25"/>
  <c r="CE128" i="25"/>
  <c r="CD128" i="25"/>
  <c r="CC128" i="25"/>
  <c r="CB128" i="25"/>
  <c r="CF127" i="25"/>
  <c r="CE127" i="25"/>
  <c r="CD127" i="25"/>
  <c r="CC127" i="25"/>
  <c r="CB127" i="25"/>
  <c r="CF125" i="25"/>
  <c r="CE125" i="25"/>
  <c r="CD125" i="25"/>
  <c r="CC125" i="25"/>
  <c r="CB125" i="25"/>
  <c r="CF124" i="25"/>
  <c r="CE124" i="25"/>
  <c r="CD124" i="25"/>
  <c r="CC124" i="25"/>
  <c r="CB124" i="25"/>
  <c r="CF122" i="25"/>
  <c r="CE122" i="25"/>
  <c r="CD122" i="25"/>
  <c r="CC122" i="25"/>
  <c r="CB122" i="25"/>
  <c r="CF121" i="25"/>
  <c r="CE121" i="25"/>
  <c r="CD121" i="25"/>
  <c r="CC121" i="25"/>
  <c r="CB121" i="25"/>
  <c r="AH146" i="25"/>
  <c r="AG146" i="25"/>
  <c r="AF146" i="25"/>
  <c r="AE146" i="25"/>
  <c r="AD146" i="25"/>
  <c r="AB146" i="25"/>
  <c r="AH145" i="25"/>
  <c r="AG145" i="25"/>
  <c r="AF145" i="25"/>
  <c r="AE145" i="25"/>
  <c r="AD145" i="25"/>
  <c r="AB145" i="25"/>
  <c r="AH143" i="25"/>
  <c r="AG143" i="25"/>
  <c r="AF143" i="25"/>
  <c r="AE143" i="25"/>
  <c r="AD143" i="25"/>
  <c r="AB143" i="25"/>
  <c r="AH142" i="25"/>
  <c r="AG142" i="25"/>
  <c r="AF142" i="25"/>
  <c r="AE142" i="25"/>
  <c r="AD142" i="25"/>
  <c r="AB142" i="25"/>
  <c r="AH140" i="25"/>
  <c r="AG140" i="25"/>
  <c r="AF140" i="25"/>
  <c r="AE140" i="25"/>
  <c r="AD140" i="25"/>
  <c r="AB140" i="25"/>
  <c r="AH139" i="25"/>
  <c r="AG139" i="25"/>
  <c r="AF139" i="25"/>
  <c r="AE139" i="25"/>
  <c r="AD139" i="25"/>
  <c r="AB139" i="25"/>
  <c r="AH137" i="25"/>
  <c r="AG137" i="25"/>
  <c r="AF137" i="25"/>
  <c r="AE137" i="25"/>
  <c r="AD137" i="25"/>
  <c r="AB137" i="25"/>
  <c r="AH136" i="25"/>
  <c r="AG136" i="25"/>
  <c r="AF136" i="25"/>
  <c r="AE136" i="25"/>
  <c r="AD136" i="25"/>
  <c r="AB136" i="25"/>
  <c r="AH134" i="25"/>
  <c r="AG134" i="25"/>
  <c r="AF134" i="25"/>
  <c r="AE134" i="25"/>
  <c r="AD134" i="25"/>
  <c r="AB134" i="25"/>
  <c r="AH133" i="25"/>
  <c r="AG133" i="25"/>
  <c r="AF133" i="25"/>
  <c r="AE133" i="25"/>
  <c r="AD133" i="25"/>
  <c r="AB133" i="25"/>
  <c r="AH131" i="25"/>
  <c r="AG131" i="25"/>
  <c r="AF131" i="25"/>
  <c r="AE131" i="25"/>
  <c r="AD131" i="25"/>
  <c r="AB131" i="25"/>
  <c r="AH130" i="25"/>
  <c r="AG130" i="25"/>
  <c r="AF130" i="25"/>
  <c r="AE130" i="25"/>
  <c r="AD130" i="25"/>
  <c r="AB130" i="25"/>
  <c r="AH128" i="25"/>
  <c r="AG128" i="25"/>
  <c r="AF128" i="25"/>
  <c r="AE128" i="25"/>
  <c r="AD128" i="25"/>
  <c r="AB128" i="25"/>
  <c r="AH127" i="25"/>
  <c r="AG127" i="25"/>
  <c r="AF127" i="25"/>
  <c r="AE127" i="25"/>
  <c r="AD127" i="25"/>
  <c r="AB127" i="25"/>
  <c r="AH125" i="25"/>
  <c r="AG125" i="25"/>
  <c r="AF125" i="25"/>
  <c r="AE125" i="25"/>
  <c r="AD125" i="25"/>
  <c r="AB125" i="25"/>
  <c r="AH124" i="25"/>
  <c r="AG124" i="25"/>
  <c r="AF124" i="25"/>
  <c r="AE124" i="25"/>
  <c r="AD124" i="25"/>
  <c r="AB124" i="25"/>
  <c r="AH122" i="25"/>
  <c r="AG122" i="25"/>
  <c r="AF122" i="25"/>
  <c r="AE122" i="25"/>
  <c r="AD122" i="25"/>
  <c r="AB122" i="25"/>
  <c r="AH121" i="25"/>
  <c r="AG121" i="25"/>
  <c r="AF121" i="25"/>
  <c r="AE121" i="25"/>
  <c r="AD121" i="25"/>
  <c r="AB121" i="25"/>
  <c r="AB111" i="25"/>
  <c r="AB110" i="25"/>
  <c r="AB108" i="25"/>
  <c r="AB107" i="25"/>
  <c r="AB105" i="25"/>
  <c r="AB104" i="25"/>
  <c r="AB102" i="25"/>
  <c r="AB101" i="25"/>
  <c r="AB99" i="25"/>
  <c r="AB98" i="25"/>
  <c r="AB96" i="25"/>
  <c r="AB95" i="25"/>
  <c r="AB93" i="25"/>
  <c r="AB92" i="25"/>
  <c r="AB90" i="25"/>
  <c r="AB89" i="25"/>
  <c r="AB87" i="25"/>
  <c r="AB86" i="25"/>
  <c r="D37" i="25"/>
  <c r="DA79" i="5"/>
  <c r="CZ79" i="5"/>
  <c r="CY79" i="5"/>
  <c r="CX79" i="5"/>
  <c r="CW79" i="5"/>
  <c r="CU79" i="5"/>
  <c r="DA77" i="5"/>
  <c r="CZ77" i="5"/>
  <c r="CY77" i="5"/>
  <c r="CX77" i="5"/>
  <c r="CW77" i="5"/>
  <c r="CU77" i="5"/>
  <c r="DA76" i="5"/>
  <c r="CZ76" i="5"/>
  <c r="CY76" i="5"/>
  <c r="CX76" i="5"/>
  <c r="CW76" i="5"/>
  <c r="CU76" i="5"/>
  <c r="DA74" i="5"/>
  <c r="CZ74" i="5"/>
  <c r="CY74" i="5"/>
  <c r="CX74" i="5"/>
  <c r="CW74" i="5"/>
  <c r="CU74" i="5"/>
  <c r="DA73" i="5"/>
  <c r="CZ73" i="5"/>
  <c r="CY73" i="5"/>
  <c r="CX73" i="5"/>
  <c r="CW73" i="5"/>
  <c r="CU73" i="5"/>
  <c r="DA71" i="5"/>
  <c r="CZ71" i="5"/>
  <c r="CY71" i="5"/>
  <c r="CX71" i="5"/>
  <c r="CW71" i="5"/>
  <c r="CU71" i="5"/>
  <c r="DA70" i="5"/>
  <c r="CZ70" i="5"/>
  <c r="CY70" i="5"/>
  <c r="CX70" i="5"/>
  <c r="CW70" i="5"/>
  <c r="CU70" i="5"/>
  <c r="DA68" i="5"/>
  <c r="CZ68" i="5"/>
  <c r="CY68" i="5"/>
  <c r="CX68" i="5"/>
  <c r="CW68" i="5"/>
  <c r="CU68" i="5"/>
  <c r="DA67" i="5"/>
  <c r="CZ67" i="5"/>
  <c r="CY67" i="5"/>
  <c r="CX67" i="5"/>
  <c r="CW67" i="5"/>
  <c r="CU67" i="5"/>
  <c r="DA65" i="5"/>
  <c r="CZ65" i="5"/>
  <c r="CY65" i="5"/>
  <c r="CX65" i="5"/>
  <c r="CW65" i="5"/>
  <c r="CU65" i="5"/>
  <c r="DA64" i="5"/>
  <c r="CZ64" i="5"/>
  <c r="CY64" i="5"/>
  <c r="CX64" i="5"/>
  <c r="CW64" i="5"/>
  <c r="CU64" i="5"/>
  <c r="DA62" i="5"/>
  <c r="CZ62" i="5"/>
  <c r="CY62" i="5"/>
  <c r="CX62" i="5"/>
  <c r="CW62" i="5"/>
  <c r="CU62" i="5"/>
  <c r="DA61" i="5"/>
  <c r="CZ61" i="5"/>
  <c r="CY61" i="5"/>
  <c r="CX61" i="5"/>
  <c r="CW61" i="5"/>
  <c r="CU61" i="5"/>
  <c r="DA59" i="5"/>
  <c r="CZ59" i="5"/>
  <c r="CY59" i="5"/>
  <c r="CX59" i="5"/>
  <c r="CW59" i="5"/>
  <c r="CU59" i="5"/>
  <c r="DA58" i="5"/>
  <c r="CZ58" i="5"/>
  <c r="CY58" i="5"/>
  <c r="CX58" i="5"/>
  <c r="CW58" i="5"/>
  <c r="CU58" i="5"/>
  <c r="DA56" i="5"/>
  <c r="CZ56" i="5"/>
  <c r="CY56" i="5"/>
  <c r="CX56" i="5"/>
  <c r="CW56" i="5"/>
  <c r="CU56" i="5"/>
  <c r="DA55" i="5"/>
  <c r="CZ55" i="5"/>
  <c r="CY55" i="5"/>
  <c r="CX55" i="5"/>
  <c r="CW55" i="5"/>
  <c r="CU55" i="5"/>
  <c r="CA147" i="5"/>
  <c r="BZ147" i="5"/>
  <c r="BY147" i="5"/>
  <c r="BX147" i="5"/>
  <c r="BW147" i="5"/>
  <c r="BU147" i="5"/>
  <c r="CA146" i="5"/>
  <c r="BZ146" i="5"/>
  <c r="BY146" i="5"/>
  <c r="BX146" i="5"/>
  <c r="BW146" i="5"/>
  <c r="BU146" i="5"/>
  <c r="CA144" i="5"/>
  <c r="BZ144" i="5"/>
  <c r="BY144" i="5"/>
  <c r="BX144" i="5"/>
  <c r="BW144" i="5"/>
  <c r="BU144" i="5"/>
  <c r="CA143" i="5"/>
  <c r="BZ143" i="5"/>
  <c r="BY143" i="5"/>
  <c r="BX143" i="5"/>
  <c r="BW143" i="5"/>
  <c r="BU143" i="5"/>
  <c r="CA141" i="5"/>
  <c r="BZ141" i="5"/>
  <c r="BY141" i="5"/>
  <c r="BX141" i="5"/>
  <c r="BW141" i="5"/>
  <c r="BU141" i="5"/>
  <c r="CA140" i="5"/>
  <c r="BZ140" i="5"/>
  <c r="BY140" i="5"/>
  <c r="BX140" i="5"/>
  <c r="BW140" i="5"/>
  <c r="BU140" i="5"/>
  <c r="CA138" i="5"/>
  <c r="BZ138" i="5"/>
  <c r="BY138" i="5"/>
  <c r="BX138" i="5"/>
  <c r="BW138" i="5"/>
  <c r="BU138" i="5"/>
  <c r="CA137" i="5"/>
  <c r="BZ137" i="5"/>
  <c r="BY137" i="5"/>
  <c r="BX137" i="5"/>
  <c r="BW137" i="5"/>
  <c r="BU137" i="5"/>
  <c r="CA135" i="5"/>
  <c r="BZ135" i="5"/>
  <c r="BY135" i="5"/>
  <c r="BX135" i="5"/>
  <c r="BW135" i="5"/>
  <c r="BU135" i="5"/>
  <c r="CA134" i="5"/>
  <c r="BZ134" i="5"/>
  <c r="BY134" i="5"/>
  <c r="BX134" i="5"/>
  <c r="BW134" i="5"/>
  <c r="BU134" i="5"/>
  <c r="CA132" i="5"/>
  <c r="BZ132" i="5"/>
  <c r="BY132" i="5"/>
  <c r="BX132" i="5"/>
  <c r="BW132" i="5"/>
  <c r="BU132" i="5"/>
  <c r="CA131" i="5"/>
  <c r="BZ131" i="5"/>
  <c r="BY131" i="5"/>
  <c r="BX131" i="5"/>
  <c r="BW131" i="5"/>
  <c r="BU131" i="5"/>
  <c r="CA129" i="5"/>
  <c r="BZ129" i="5"/>
  <c r="BY129" i="5"/>
  <c r="BX129" i="5"/>
  <c r="BW129" i="5"/>
  <c r="BU129" i="5"/>
  <c r="CA128" i="5"/>
  <c r="BZ128" i="5"/>
  <c r="BY128" i="5"/>
  <c r="BX128" i="5"/>
  <c r="BW128" i="5"/>
  <c r="BU128" i="5"/>
  <c r="CA126" i="5"/>
  <c r="BZ126" i="5"/>
  <c r="BY126" i="5"/>
  <c r="BX126" i="5"/>
  <c r="BW126" i="5"/>
  <c r="BU126" i="5"/>
  <c r="CA125" i="5"/>
  <c r="BZ125" i="5"/>
  <c r="BY125" i="5"/>
  <c r="BX125" i="5"/>
  <c r="BW125" i="5"/>
  <c r="BU125" i="5"/>
  <c r="CA123" i="5"/>
  <c r="BZ123" i="5"/>
  <c r="BY123" i="5"/>
  <c r="BX123" i="5"/>
  <c r="BW123" i="5"/>
  <c r="BU123" i="5"/>
  <c r="CA122" i="5"/>
  <c r="BZ122" i="5"/>
  <c r="BY122" i="5"/>
  <c r="BX122" i="5"/>
  <c r="BW122" i="5"/>
  <c r="BU122" i="5"/>
  <c r="AG147" i="5"/>
  <c r="AF147" i="5"/>
  <c r="AE147" i="5"/>
  <c r="AD147" i="5"/>
  <c r="AC147" i="5"/>
  <c r="AA147" i="5"/>
  <c r="AG146" i="5"/>
  <c r="AF146" i="5"/>
  <c r="AE146" i="5"/>
  <c r="AD146" i="5"/>
  <c r="AC146" i="5"/>
  <c r="AA146" i="5"/>
  <c r="AG144" i="5"/>
  <c r="AF144" i="5"/>
  <c r="AE144" i="5"/>
  <c r="AD144" i="5"/>
  <c r="AC144" i="5"/>
  <c r="AA144" i="5"/>
  <c r="AG143" i="5"/>
  <c r="AF143" i="5"/>
  <c r="AE143" i="5"/>
  <c r="AD143" i="5"/>
  <c r="AC143" i="5"/>
  <c r="AA143" i="5"/>
  <c r="AG141" i="5"/>
  <c r="AF141" i="5"/>
  <c r="AE141" i="5"/>
  <c r="AD141" i="5"/>
  <c r="AC141" i="5"/>
  <c r="AA141" i="5"/>
  <c r="AG140" i="5"/>
  <c r="AF140" i="5"/>
  <c r="AE140" i="5"/>
  <c r="AD140" i="5"/>
  <c r="AC140" i="5"/>
  <c r="AA140" i="5"/>
  <c r="AG138" i="5"/>
  <c r="AF138" i="5"/>
  <c r="AE138" i="5"/>
  <c r="AD138" i="5"/>
  <c r="AC138" i="5"/>
  <c r="AA138" i="5"/>
  <c r="AG137" i="5"/>
  <c r="AF137" i="5"/>
  <c r="AE137" i="5"/>
  <c r="AD137" i="5"/>
  <c r="AC137" i="5"/>
  <c r="AA137" i="5"/>
  <c r="AG135" i="5"/>
  <c r="AF135" i="5"/>
  <c r="AE135" i="5"/>
  <c r="AD135" i="5"/>
  <c r="AC135" i="5"/>
  <c r="AA135" i="5"/>
  <c r="AG134" i="5"/>
  <c r="AF134" i="5"/>
  <c r="AE134" i="5"/>
  <c r="AD134" i="5"/>
  <c r="AC134" i="5"/>
  <c r="AA134" i="5"/>
  <c r="AG132" i="5"/>
  <c r="AF132" i="5"/>
  <c r="AE132" i="5"/>
  <c r="AD132" i="5"/>
  <c r="AC132" i="5"/>
  <c r="AA132" i="5"/>
  <c r="AG131" i="5"/>
  <c r="AF131" i="5"/>
  <c r="AE131" i="5"/>
  <c r="AD131" i="5"/>
  <c r="AC131" i="5"/>
  <c r="AA131" i="5"/>
  <c r="AG129" i="5"/>
  <c r="AF129" i="5"/>
  <c r="AE129" i="5"/>
  <c r="AD129" i="5"/>
  <c r="AC129" i="5"/>
  <c r="AA129" i="5"/>
  <c r="AG128" i="5"/>
  <c r="AF128" i="5"/>
  <c r="AE128" i="5"/>
  <c r="AD128" i="5"/>
  <c r="AC128" i="5"/>
  <c r="AA128" i="5"/>
  <c r="AG126" i="5"/>
  <c r="AF126" i="5"/>
  <c r="AE126" i="5"/>
  <c r="AD126" i="5"/>
  <c r="AC126" i="5"/>
  <c r="AA126" i="5"/>
  <c r="AG125" i="5"/>
  <c r="AF125" i="5"/>
  <c r="AE125" i="5"/>
  <c r="AD125" i="5"/>
  <c r="AC125" i="5"/>
  <c r="AA125" i="5"/>
  <c r="AG123" i="5"/>
  <c r="AF123" i="5"/>
  <c r="AE123" i="5"/>
  <c r="AD123" i="5"/>
  <c r="AC123" i="5"/>
  <c r="AA123" i="5"/>
  <c r="AG122" i="5"/>
  <c r="AF122" i="5"/>
  <c r="AE122" i="5"/>
  <c r="AD122" i="5"/>
  <c r="AC122" i="5"/>
  <c r="AA122" i="5"/>
  <c r="D67" i="5"/>
  <c r="CL79" i="3"/>
  <c r="CK79" i="3"/>
  <c r="CJ79" i="3"/>
  <c r="CI79" i="3"/>
  <c r="CH79" i="3"/>
  <c r="CF79" i="3"/>
  <c r="CL77" i="3"/>
  <c r="CK77" i="3"/>
  <c r="CJ77" i="3"/>
  <c r="CI77" i="3"/>
  <c r="CH77" i="3"/>
  <c r="CF77" i="3"/>
  <c r="CL76" i="3"/>
  <c r="CK76" i="3"/>
  <c r="CJ76" i="3"/>
  <c r="CI76" i="3"/>
  <c r="CH76" i="3"/>
  <c r="CF76" i="3"/>
  <c r="CL74" i="3"/>
  <c r="CK74" i="3"/>
  <c r="CJ74" i="3"/>
  <c r="CI74" i="3"/>
  <c r="CH74" i="3"/>
  <c r="CF74" i="3"/>
  <c r="CL73" i="3"/>
  <c r="CK73" i="3"/>
  <c r="CJ73" i="3"/>
  <c r="CI73" i="3"/>
  <c r="CH73" i="3"/>
  <c r="CF73" i="3"/>
  <c r="CL71" i="3"/>
  <c r="CK71" i="3"/>
  <c r="CJ71" i="3"/>
  <c r="CI71" i="3"/>
  <c r="CH71" i="3"/>
  <c r="CF71" i="3"/>
  <c r="CL70" i="3"/>
  <c r="CK70" i="3"/>
  <c r="CJ70" i="3"/>
  <c r="CI70" i="3"/>
  <c r="CH70" i="3"/>
  <c r="CF70" i="3"/>
  <c r="CL68" i="3"/>
  <c r="CK68" i="3"/>
  <c r="CJ68" i="3"/>
  <c r="CI68" i="3"/>
  <c r="CH68" i="3"/>
  <c r="CF68" i="3"/>
  <c r="CL67" i="3"/>
  <c r="CK67" i="3"/>
  <c r="CJ67" i="3"/>
  <c r="CI67" i="3"/>
  <c r="CH67" i="3"/>
  <c r="CF67" i="3"/>
  <c r="CL65" i="3"/>
  <c r="CK65" i="3"/>
  <c r="CJ65" i="3"/>
  <c r="CI65" i="3"/>
  <c r="CH65" i="3"/>
  <c r="CF65" i="3"/>
  <c r="CL64" i="3"/>
  <c r="CK64" i="3"/>
  <c r="CJ64" i="3"/>
  <c r="CI64" i="3"/>
  <c r="CH64" i="3"/>
  <c r="CF64" i="3"/>
  <c r="CL62" i="3"/>
  <c r="CK62" i="3"/>
  <c r="CJ62" i="3"/>
  <c r="CI62" i="3"/>
  <c r="CH62" i="3"/>
  <c r="CF62" i="3"/>
  <c r="CL61" i="3"/>
  <c r="CK61" i="3"/>
  <c r="CJ61" i="3"/>
  <c r="CI61" i="3"/>
  <c r="CH61" i="3"/>
  <c r="CF61" i="3"/>
  <c r="CL59" i="3"/>
  <c r="CK59" i="3"/>
  <c r="CJ59" i="3"/>
  <c r="CI59" i="3"/>
  <c r="CH59" i="3"/>
  <c r="CF59" i="3"/>
  <c r="CL58" i="3"/>
  <c r="CK58" i="3"/>
  <c r="CJ58" i="3"/>
  <c r="CI58" i="3"/>
  <c r="CH58" i="3"/>
  <c r="CF58" i="3"/>
  <c r="CL56" i="3"/>
  <c r="CK56" i="3"/>
  <c r="CJ56" i="3"/>
  <c r="CI56" i="3"/>
  <c r="CH56" i="3"/>
  <c r="CF56" i="3"/>
  <c r="CL55" i="3"/>
  <c r="CK55" i="3"/>
  <c r="CJ55" i="3"/>
  <c r="CI55" i="3"/>
  <c r="CH55" i="3"/>
  <c r="CF55" i="3"/>
  <c r="BP146" i="3"/>
  <c r="BO146" i="3"/>
  <c r="BN146" i="3"/>
  <c r="BM146" i="3"/>
  <c r="BL146" i="3"/>
  <c r="BJ146" i="3"/>
  <c r="BP145" i="3"/>
  <c r="BO145" i="3"/>
  <c r="BN145" i="3"/>
  <c r="BM145" i="3"/>
  <c r="BL145" i="3"/>
  <c r="BJ145" i="3"/>
  <c r="BP143" i="3"/>
  <c r="BO143" i="3"/>
  <c r="BN143" i="3"/>
  <c r="BM143" i="3"/>
  <c r="BL143" i="3"/>
  <c r="BJ143" i="3"/>
  <c r="BP142" i="3"/>
  <c r="BO142" i="3"/>
  <c r="BN142" i="3"/>
  <c r="BM142" i="3"/>
  <c r="BL142" i="3"/>
  <c r="BJ142" i="3"/>
  <c r="BP140" i="3"/>
  <c r="BO140" i="3"/>
  <c r="BN140" i="3"/>
  <c r="BM140" i="3"/>
  <c r="BL140" i="3"/>
  <c r="BJ140" i="3"/>
  <c r="BP139" i="3"/>
  <c r="BO139" i="3"/>
  <c r="BN139" i="3"/>
  <c r="BM139" i="3"/>
  <c r="BL139" i="3"/>
  <c r="BJ139" i="3"/>
  <c r="BP137" i="3"/>
  <c r="BO137" i="3"/>
  <c r="BN137" i="3"/>
  <c r="BM137" i="3"/>
  <c r="BL137" i="3"/>
  <c r="BJ137" i="3"/>
  <c r="BP136" i="3"/>
  <c r="BO136" i="3"/>
  <c r="BN136" i="3"/>
  <c r="BM136" i="3"/>
  <c r="BL136" i="3"/>
  <c r="BJ136" i="3"/>
  <c r="BP134" i="3"/>
  <c r="BO134" i="3"/>
  <c r="BN134" i="3"/>
  <c r="BM134" i="3"/>
  <c r="BL134" i="3"/>
  <c r="BJ134" i="3"/>
  <c r="BP133" i="3"/>
  <c r="BO133" i="3"/>
  <c r="BN133" i="3"/>
  <c r="BM133" i="3"/>
  <c r="BL133" i="3"/>
  <c r="BJ133" i="3"/>
  <c r="BP131" i="3"/>
  <c r="BO131" i="3"/>
  <c r="BN131" i="3"/>
  <c r="BM131" i="3"/>
  <c r="BL131" i="3"/>
  <c r="BJ131" i="3"/>
  <c r="BP130" i="3"/>
  <c r="BO130" i="3"/>
  <c r="BN130" i="3"/>
  <c r="BM130" i="3"/>
  <c r="BL130" i="3"/>
  <c r="BJ130" i="3"/>
  <c r="BP128" i="3"/>
  <c r="BO128" i="3"/>
  <c r="BN128" i="3"/>
  <c r="BM128" i="3"/>
  <c r="BL128" i="3"/>
  <c r="BJ128" i="3"/>
  <c r="BP127" i="3"/>
  <c r="BO127" i="3"/>
  <c r="BN127" i="3"/>
  <c r="BM127" i="3"/>
  <c r="BL127" i="3"/>
  <c r="BJ127" i="3"/>
  <c r="BP125" i="3"/>
  <c r="BO125" i="3"/>
  <c r="BN125" i="3"/>
  <c r="BM125" i="3"/>
  <c r="BL125" i="3"/>
  <c r="BJ125" i="3"/>
  <c r="BP124" i="3"/>
  <c r="BO124" i="3"/>
  <c r="BN124" i="3"/>
  <c r="BM124" i="3"/>
  <c r="BL124" i="3"/>
  <c r="BJ124" i="3"/>
  <c r="BP122" i="3"/>
  <c r="BO122" i="3"/>
  <c r="BN122" i="3"/>
  <c r="BM122" i="3"/>
  <c r="BL122" i="3"/>
  <c r="BJ122" i="3"/>
  <c r="BP121" i="3"/>
  <c r="BO121" i="3"/>
  <c r="BN121" i="3"/>
  <c r="BM121" i="3"/>
  <c r="BL121" i="3"/>
  <c r="BJ121" i="3"/>
  <c r="AB145" i="3"/>
  <c r="AA145" i="3"/>
  <c r="Z145" i="3"/>
  <c r="Y145" i="3"/>
  <c r="X145" i="3"/>
  <c r="V145" i="3"/>
  <c r="AB144" i="3"/>
  <c r="AA144" i="3"/>
  <c r="Z144" i="3"/>
  <c r="Y144" i="3"/>
  <c r="X144" i="3"/>
  <c r="V144" i="3"/>
  <c r="AB142" i="3"/>
  <c r="AA142" i="3"/>
  <c r="Z142" i="3"/>
  <c r="Y142" i="3"/>
  <c r="X142" i="3"/>
  <c r="V142" i="3"/>
  <c r="AB141" i="3"/>
  <c r="AA141" i="3"/>
  <c r="Z141" i="3"/>
  <c r="Y141" i="3"/>
  <c r="X141" i="3"/>
  <c r="V141" i="3"/>
  <c r="AB139" i="3"/>
  <c r="AA139" i="3"/>
  <c r="Z139" i="3"/>
  <c r="Y139" i="3"/>
  <c r="X139" i="3"/>
  <c r="V139" i="3"/>
  <c r="AB138" i="3"/>
  <c r="AA138" i="3"/>
  <c r="Z138" i="3"/>
  <c r="Y138" i="3"/>
  <c r="X138" i="3"/>
  <c r="V138" i="3"/>
  <c r="AB136" i="3"/>
  <c r="AA136" i="3"/>
  <c r="Z136" i="3"/>
  <c r="Y136" i="3"/>
  <c r="X136" i="3"/>
  <c r="V136" i="3"/>
  <c r="AB135" i="3"/>
  <c r="AA135" i="3"/>
  <c r="Z135" i="3"/>
  <c r="Y135" i="3"/>
  <c r="X135" i="3"/>
  <c r="V135" i="3"/>
  <c r="AB133" i="3"/>
  <c r="AA133" i="3"/>
  <c r="Z133" i="3"/>
  <c r="Y133" i="3"/>
  <c r="X133" i="3"/>
  <c r="V133" i="3"/>
  <c r="AB132" i="3"/>
  <c r="AA132" i="3"/>
  <c r="Z132" i="3"/>
  <c r="Y132" i="3"/>
  <c r="X132" i="3"/>
  <c r="V132" i="3"/>
  <c r="AB130" i="3"/>
  <c r="AA130" i="3"/>
  <c r="Z130" i="3"/>
  <c r="Y130" i="3"/>
  <c r="X130" i="3"/>
  <c r="V130" i="3"/>
  <c r="AB129" i="3"/>
  <c r="AA129" i="3"/>
  <c r="Z129" i="3"/>
  <c r="Y129" i="3"/>
  <c r="X129" i="3"/>
  <c r="V129" i="3"/>
  <c r="AB127" i="3"/>
  <c r="AA127" i="3"/>
  <c r="Z127" i="3"/>
  <c r="Y127" i="3"/>
  <c r="X127" i="3"/>
  <c r="V127" i="3"/>
  <c r="AB126" i="3"/>
  <c r="AA126" i="3"/>
  <c r="Z126" i="3"/>
  <c r="Y126" i="3"/>
  <c r="X126" i="3"/>
  <c r="V126" i="3"/>
  <c r="AB124" i="3"/>
  <c r="AA124" i="3"/>
  <c r="Z124" i="3"/>
  <c r="Y124" i="3"/>
  <c r="X124" i="3"/>
  <c r="V124" i="3"/>
  <c r="AB123" i="3"/>
  <c r="AA123" i="3"/>
  <c r="Z123" i="3"/>
  <c r="Y123" i="3"/>
  <c r="X123" i="3"/>
  <c r="V123" i="3"/>
  <c r="AB121" i="3"/>
  <c r="AA121" i="3"/>
  <c r="Z121" i="3"/>
  <c r="Y121" i="3"/>
  <c r="X121" i="3"/>
  <c r="V121" i="3"/>
  <c r="AB120" i="3"/>
  <c r="AA120" i="3"/>
  <c r="Z120" i="3"/>
  <c r="Y120" i="3"/>
  <c r="X120" i="3"/>
  <c r="BN86" i="3"/>
  <c r="V120" i="3"/>
  <c r="AG86" i="3"/>
  <c r="V93" i="3"/>
  <c r="V92" i="3"/>
  <c r="V90" i="3"/>
  <c r="V89" i="3"/>
  <c r="V87" i="3"/>
  <c r="V86" i="3"/>
  <c r="BF79" i="3"/>
  <c r="BT115" i="3" s="1"/>
  <c r="BI110" i="3"/>
  <c r="AN49" i="3"/>
  <c r="BI100" i="3" s="1"/>
  <c r="D31" i="17"/>
  <c r="U87" i="17" s="1"/>
  <c r="V79" i="3"/>
  <c r="AF114" i="3" s="1"/>
  <c r="D37" i="3"/>
  <c r="U93" i="3" s="1"/>
  <c r="Z136" i="21"/>
  <c r="Z135" i="21"/>
  <c r="Z133" i="21"/>
  <c r="Z132" i="21"/>
  <c r="Z130" i="21"/>
  <c r="Z129" i="21"/>
  <c r="Z127" i="21"/>
  <c r="Z126" i="21"/>
  <c r="Z124" i="21"/>
  <c r="Z123" i="21"/>
  <c r="Z121" i="21"/>
  <c r="Z120" i="21"/>
  <c r="Z118" i="21"/>
  <c r="BI111" i="3"/>
  <c r="CP111" i="25"/>
  <c r="CO111" i="25"/>
  <c r="CN111" i="25"/>
  <c r="CM111" i="25"/>
  <c r="CL111" i="25"/>
  <c r="CP110" i="25"/>
  <c r="CO110" i="25"/>
  <c r="CN110" i="25"/>
  <c r="CM110" i="25"/>
  <c r="CL110" i="25"/>
  <c r="CP108" i="25"/>
  <c r="CO108" i="25"/>
  <c r="CN108" i="25"/>
  <c r="CM108" i="25"/>
  <c r="CL108" i="25"/>
  <c r="CP107" i="25"/>
  <c r="CO107" i="25"/>
  <c r="CN107" i="25"/>
  <c r="CM107" i="25"/>
  <c r="CL107" i="25"/>
  <c r="CP105" i="25"/>
  <c r="CO105" i="25"/>
  <c r="CN105" i="25"/>
  <c r="CM105" i="25"/>
  <c r="CL105" i="25"/>
  <c r="CP104" i="25"/>
  <c r="CO104" i="25"/>
  <c r="CN104" i="25"/>
  <c r="CM104" i="25"/>
  <c r="CL104" i="25"/>
  <c r="CP102" i="25"/>
  <c r="CO102" i="25"/>
  <c r="CN102" i="25"/>
  <c r="CM102" i="25"/>
  <c r="CL102" i="25"/>
  <c r="CP101" i="25"/>
  <c r="CO101" i="25"/>
  <c r="CN101" i="25"/>
  <c r="CM101" i="25"/>
  <c r="CL101" i="25"/>
  <c r="CP99" i="25"/>
  <c r="CO99" i="25"/>
  <c r="CN99" i="25"/>
  <c r="CM99" i="25"/>
  <c r="CL99" i="25"/>
  <c r="CP98" i="25"/>
  <c r="CO98" i="25"/>
  <c r="CN98" i="25"/>
  <c r="CM98" i="25"/>
  <c r="CL98" i="25"/>
  <c r="CP96" i="25"/>
  <c r="CO96" i="25"/>
  <c r="CN96" i="25"/>
  <c r="CM96" i="25"/>
  <c r="CL96" i="25"/>
  <c r="CP95" i="25"/>
  <c r="CO95" i="25"/>
  <c r="CN95" i="25"/>
  <c r="CM95" i="25"/>
  <c r="CL95" i="25"/>
  <c r="CP93" i="25"/>
  <c r="CO93" i="25"/>
  <c r="CN93" i="25"/>
  <c r="CM93" i="25"/>
  <c r="CL93" i="25"/>
  <c r="CP92" i="25"/>
  <c r="CO92" i="25"/>
  <c r="CN92" i="25"/>
  <c r="CM92" i="25"/>
  <c r="CL92" i="25"/>
  <c r="CP90" i="25"/>
  <c r="CO90" i="25"/>
  <c r="CN90" i="25"/>
  <c r="CM90" i="25"/>
  <c r="CL90" i="25"/>
  <c r="CP89" i="25"/>
  <c r="CO89" i="25"/>
  <c r="CN89" i="25"/>
  <c r="CM89" i="25"/>
  <c r="CL89" i="25"/>
  <c r="CP87" i="25"/>
  <c r="CO87" i="25"/>
  <c r="CN87" i="25"/>
  <c r="CM87" i="25"/>
  <c r="CL87" i="25"/>
  <c r="CP86" i="25"/>
  <c r="CO86" i="25"/>
  <c r="CN86" i="25"/>
  <c r="CM86" i="25"/>
  <c r="CL86" i="25"/>
  <c r="CF111" i="25"/>
  <c r="CE111" i="25"/>
  <c r="CD111" i="25"/>
  <c r="CC111" i="25"/>
  <c r="CB111" i="25"/>
  <c r="CF110" i="25"/>
  <c r="CE110" i="25"/>
  <c r="CD110" i="25"/>
  <c r="CC110" i="25"/>
  <c r="CB110" i="25"/>
  <c r="CF108" i="25"/>
  <c r="CE108" i="25"/>
  <c r="CD108" i="25"/>
  <c r="CC108" i="25"/>
  <c r="CB108" i="25"/>
  <c r="CF107" i="25"/>
  <c r="CE107" i="25"/>
  <c r="CD107" i="25"/>
  <c r="CC107" i="25"/>
  <c r="CB107" i="25"/>
  <c r="CF105" i="25"/>
  <c r="CE105" i="25"/>
  <c r="CD105" i="25"/>
  <c r="CC105" i="25"/>
  <c r="CB105" i="25"/>
  <c r="CF104" i="25"/>
  <c r="CE104" i="25"/>
  <c r="CD104" i="25"/>
  <c r="CC104" i="25"/>
  <c r="CB104" i="25"/>
  <c r="CF102" i="25"/>
  <c r="CE102" i="25"/>
  <c r="CD102" i="25"/>
  <c r="CC102" i="25"/>
  <c r="CB102" i="25"/>
  <c r="CF101" i="25"/>
  <c r="CE101" i="25"/>
  <c r="CD101" i="25"/>
  <c r="CC101" i="25"/>
  <c r="CB101" i="25"/>
  <c r="CF99" i="25"/>
  <c r="CE99" i="25"/>
  <c r="CD99" i="25"/>
  <c r="CC99" i="25"/>
  <c r="CB99" i="25"/>
  <c r="CF98" i="25"/>
  <c r="CE98" i="25"/>
  <c r="CD98" i="25"/>
  <c r="CC98" i="25"/>
  <c r="CB98" i="25"/>
  <c r="CF96" i="25"/>
  <c r="CE96" i="25"/>
  <c r="CD96" i="25"/>
  <c r="CC96" i="25"/>
  <c r="CB96" i="25"/>
  <c r="CF95" i="25"/>
  <c r="CE95" i="25"/>
  <c r="CD95" i="25"/>
  <c r="CC95" i="25"/>
  <c r="CB95" i="25"/>
  <c r="CF93" i="25"/>
  <c r="CE93" i="25"/>
  <c r="CD93" i="25"/>
  <c r="CC93" i="25"/>
  <c r="CB93" i="25"/>
  <c r="CF92" i="25"/>
  <c r="CE92" i="25"/>
  <c r="CD92" i="25"/>
  <c r="CC92" i="25"/>
  <c r="CB92" i="25"/>
  <c r="CF90" i="25"/>
  <c r="CE90" i="25"/>
  <c r="CD90" i="25"/>
  <c r="CC90" i="25"/>
  <c r="CB90" i="25"/>
  <c r="CF89" i="25"/>
  <c r="CE89" i="25"/>
  <c r="CD89" i="25"/>
  <c r="CC89" i="25"/>
  <c r="CB89" i="25"/>
  <c r="CF87" i="25"/>
  <c r="CE87" i="25"/>
  <c r="CD87" i="25"/>
  <c r="CC87" i="25"/>
  <c r="CB87" i="25"/>
  <c r="CF86" i="25"/>
  <c r="CE86" i="25"/>
  <c r="CD86" i="25"/>
  <c r="CC86" i="25"/>
  <c r="CB86" i="25"/>
  <c r="AR111" i="25"/>
  <c r="AQ111" i="25"/>
  <c r="AP111" i="25"/>
  <c r="AO111" i="25"/>
  <c r="AN111" i="25"/>
  <c r="AR110" i="25"/>
  <c r="AQ110" i="25"/>
  <c r="AP110" i="25"/>
  <c r="AO110" i="25"/>
  <c r="AN110" i="25"/>
  <c r="AR108" i="25"/>
  <c r="AQ108" i="25"/>
  <c r="AP108" i="25"/>
  <c r="AO108" i="25"/>
  <c r="AN108" i="25"/>
  <c r="AR107" i="25"/>
  <c r="AQ107" i="25"/>
  <c r="AP107" i="25"/>
  <c r="AO107" i="25"/>
  <c r="AN107" i="25"/>
  <c r="AR105" i="25"/>
  <c r="AQ105" i="25"/>
  <c r="AP105" i="25"/>
  <c r="AO105" i="25"/>
  <c r="AN105" i="25"/>
  <c r="AR104" i="25"/>
  <c r="AQ104" i="25"/>
  <c r="AP104" i="25"/>
  <c r="AO104" i="25"/>
  <c r="AN104" i="25"/>
  <c r="AR102" i="25"/>
  <c r="AQ102" i="25"/>
  <c r="AP102" i="25"/>
  <c r="AO102" i="25"/>
  <c r="AN102" i="25"/>
  <c r="AR101" i="25"/>
  <c r="AQ101" i="25"/>
  <c r="AP101" i="25"/>
  <c r="AO101" i="25"/>
  <c r="AN101" i="25"/>
  <c r="AR99" i="25"/>
  <c r="AQ99" i="25"/>
  <c r="AP99" i="25"/>
  <c r="AO99" i="25"/>
  <c r="AN99" i="25"/>
  <c r="AR98" i="25"/>
  <c r="AQ98" i="25"/>
  <c r="AP98" i="25"/>
  <c r="AO98" i="25"/>
  <c r="AN98" i="25"/>
  <c r="AR96" i="25"/>
  <c r="AQ96" i="25"/>
  <c r="AP96" i="25"/>
  <c r="AO96" i="25"/>
  <c r="AN96" i="25"/>
  <c r="AR95" i="25"/>
  <c r="AQ95" i="25"/>
  <c r="AP95" i="25"/>
  <c r="AO95" i="25"/>
  <c r="AN95" i="25"/>
  <c r="AR93" i="25"/>
  <c r="AQ93" i="25"/>
  <c r="AP93" i="25"/>
  <c r="AO93" i="25"/>
  <c r="AN93" i="25"/>
  <c r="AR92" i="25"/>
  <c r="AQ92" i="25"/>
  <c r="AP92" i="25"/>
  <c r="AO92" i="25"/>
  <c r="AN92" i="25"/>
  <c r="AR90" i="25"/>
  <c r="AQ90" i="25"/>
  <c r="AP90" i="25"/>
  <c r="AO90" i="25"/>
  <c r="AN90" i="25"/>
  <c r="AR89" i="25"/>
  <c r="AQ89" i="25"/>
  <c r="AP89" i="25"/>
  <c r="AO89" i="25"/>
  <c r="AN89" i="25"/>
  <c r="AR87" i="25"/>
  <c r="AQ87" i="25"/>
  <c r="AP87" i="25"/>
  <c r="AO87" i="25"/>
  <c r="AN87" i="25"/>
  <c r="AR86" i="25"/>
  <c r="AQ86" i="25"/>
  <c r="AP86" i="25"/>
  <c r="AO86" i="25"/>
  <c r="AN86" i="25"/>
  <c r="AH111" i="25"/>
  <c r="AG111" i="25"/>
  <c r="AF111" i="25"/>
  <c r="AE111" i="25"/>
  <c r="AD111" i="25"/>
  <c r="AH110" i="25"/>
  <c r="AG110" i="25"/>
  <c r="AF110" i="25"/>
  <c r="AE110" i="25"/>
  <c r="AD110" i="25"/>
  <c r="AH108" i="25"/>
  <c r="AG108" i="25"/>
  <c r="AF108" i="25"/>
  <c r="AE108" i="25"/>
  <c r="AD108" i="25"/>
  <c r="AH107" i="25"/>
  <c r="AG107" i="25"/>
  <c r="AF107" i="25"/>
  <c r="AE107" i="25"/>
  <c r="AD107" i="25"/>
  <c r="AH105" i="25"/>
  <c r="AG105" i="25"/>
  <c r="AF105" i="25"/>
  <c r="AE105" i="25"/>
  <c r="AD105" i="25"/>
  <c r="AH104" i="25"/>
  <c r="AG104" i="25"/>
  <c r="AF104" i="25"/>
  <c r="AE104" i="25"/>
  <c r="AD104" i="25"/>
  <c r="AH102" i="25"/>
  <c r="AG102" i="25"/>
  <c r="AF102" i="25"/>
  <c r="AE102" i="25"/>
  <c r="AD102" i="25"/>
  <c r="AH101" i="25"/>
  <c r="AG101" i="25"/>
  <c r="AF101" i="25"/>
  <c r="AE101" i="25"/>
  <c r="AD101" i="25"/>
  <c r="AH99" i="25"/>
  <c r="AG99" i="25"/>
  <c r="AF99" i="25"/>
  <c r="AE99" i="25"/>
  <c r="AD99" i="25"/>
  <c r="AH98" i="25"/>
  <c r="AG98" i="25"/>
  <c r="AF98" i="25"/>
  <c r="AE98" i="25"/>
  <c r="AD98" i="25"/>
  <c r="AE97" i="25"/>
  <c r="AH96" i="25"/>
  <c r="AG96" i="25"/>
  <c r="AF96" i="25"/>
  <c r="AE96" i="25"/>
  <c r="AD96" i="25"/>
  <c r="AH95" i="25"/>
  <c r="AG95" i="25"/>
  <c r="AF95" i="25"/>
  <c r="AE95" i="25"/>
  <c r="AD95" i="25"/>
  <c r="AH93" i="25"/>
  <c r="AG93" i="25"/>
  <c r="AF93" i="25"/>
  <c r="AE93" i="25"/>
  <c r="AD93" i="25"/>
  <c r="AH92" i="25"/>
  <c r="AG92" i="25"/>
  <c r="AF92" i="25"/>
  <c r="AE92" i="25"/>
  <c r="AD92" i="25"/>
  <c r="AF88" i="25"/>
  <c r="AH90" i="25"/>
  <c r="AG90" i="25"/>
  <c r="AF90" i="25"/>
  <c r="AE90" i="25"/>
  <c r="AD90" i="25"/>
  <c r="AH89" i="25"/>
  <c r="AG89" i="25"/>
  <c r="AF89" i="25"/>
  <c r="AE89" i="25"/>
  <c r="AD89" i="25"/>
  <c r="AH87" i="25"/>
  <c r="AG87" i="25"/>
  <c r="AF87" i="25"/>
  <c r="AE87" i="25"/>
  <c r="AD87" i="25"/>
  <c r="AH86" i="25"/>
  <c r="AG86" i="25"/>
  <c r="AF86" i="25"/>
  <c r="AE86" i="25"/>
  <c r="AD86" i="25"/>
  <c r="CZ61" i="25"/>
  <c r="DB76" i="25"/>
  <c r="DB82" i="25"/>
  <c r="DB84" i="25"/>
  <c r="CZ64" i="25"/>
  <c r="DF64" i="25"/>
  <c r="CZ67" i="25"/>
  <c r="DF67" i="25"/>
  <c r="CZ70" i="25"/>
  <c r="DF70" i="25"/>
  <c r="CZ73" i="25"/>
  <c r="DF73" i="25"/>
  <c r="CZ76" i="25"/>
  <c r="DF76" i="25"/>
  <c r="CZ79" i="25"/>
  <c r="DF79" i="25"/>
  <c r="CZ82" i="25"/>
  <c r="DF82" i="25"/>
  <c r="CZ83" i="25"/>
  <c r="DF83" i="25"/>
  <c r="CZ84" i="25"/>
  <c r="DF84" i="25"/>
  <c r="CZ58" i="25"/>
  <c r="DB73" i="25"/>
  <c r="DB79" i="25"/>
  <c r="DB83" i="25"/>
  <c r="DC58" i="25"/>
  <c r="AH126" i="25"/>
  <c r="DF61" i="25"/>
  <c r="AD132" i="25"/>
  <c r="DB67" i="25"/>
  <c r="DC64" i="25"/>
  <c r="DC70" i="25"/>
  <c r="DC76" i="25"/>
  <c r="DC82" i="25"/>
  <c r="DC84" i="25"/>
  <c r="BZ88" i="25"/>
  <c r="BZ123" i="25"/>
  <c r="BZ129" i="25"/>
  <c r="BZ94" i="25"/>
  <c r="BZ135" i="25"/>
  <c r="BZ100" i="25"/>
  <c r="BZ141" i="25"/>
  <c r="BZ106" i="25"/>
  <c r="BZ112" i="25"/>
  <c r="BZ147" i="25"/>
  <c r="DE58" i="25"/>
  <c r="DD58" i="25"/>
  <c r="DE61" i="25"/>
  <c r="DD61" i="25"/>
  <c r="AH123" i="25"/>
  <c r="DF58" i="25"/>
  <c r="DC61" i="25"/>
  <c r="AD129" i="25"/>
  <c r="DB64" i="25"/>
  <c r="AD135" i="25"/>
  <c r="DB70" i="25"/>
  <c r="DC67" i="25"/>
  <c r="DC73" i="25"/>
  <c r="DC79" i="25"/>
  <c r="DC83" i="25"/>
  <c r="BZ91" i="25"/>
  <c r="BZ126" i="25"/>
  <c r="BZ97" i="25"/>
  <c r="BZ132" i="25"/>
  <c r="BZ138" i="25"/>
  <c r="BZ103" i="25"/>
  <c r="BZ109" i="25"/>
  <c r="BZ144" i="25"/>
  <c r="BZ113" i="25"/>
  <c r="BZ148" i="25"/>
  <c r="BZ149" i="25"/>
  <c r="BZ114" i="25"/>
  <c r="AD123" i="25"/>
  <c r="DB58" i="25"/>
  <c r="AD126" i="25"/>
  <c r="DB61" i="25"/>
  <c r="DD64" i="25"/>
  <c r="DE64" i="25"/>
  <c r="DE67" i="25"/>
  <c r="DD67" i="25"/>
  <c r="DE70" i="25"/>
  <c r="DD70" i="25"/>
  <c r="DE73" i="25"/>
  <c r="DD73" i="25"/>
  <c r="DD76" i="25"/>
  <c r="DE76" i="25"/>
  <c r="DD79" i="25"/>
  <c r="DE79" i="25"/>
  <c r="DE82" i="25"/>
  <c r="DD82" i="25"/>
  <c r="DD83" i="25"/>
  <c r="DE83" i="25"/>
  <c r="DD84" i="25"/>
  <c r="DE84" i="25"/>
  <c r="CJ88" i="25"/>
  <c r="CJ91" i="25"/>
  <c r="CJ94" i="25"/>
  <c r="CJ97" i="25"/>
  <c r="CJ100" i="25"/>
  <c r="CJ103" i="25"/>
  <c r="CJ106" i="25"/>
  <c r="CJ109" i="25"/>
  <c r="CJ112" i="25"/>
  <c r="CJ113" i="25"/>
  <c r="CJ114" i="25"/>
  <c r="AF132" i="25"/>
  <c r="AG132" i="25"/>
  <c r="AE126" i="25"/>
  <c r="AG135" i="25"/>
  <c r="AF135" i="25"/>
  <c r="AG141" i="25"/>
  <c r="AF141" i="25"/>
  <c r="AG147" i="25"/>
  <c r="AF147" i="25"/>
  <c r="AG149" i="25"/>
  <c r="AF149" i="25"/>
  <c r="CE126" i="25"/>
  <c r="CD126" i="25"/>
  <c r="CD132" i="25"/>
  <c r="CE132" i="25"/>
  <c r="CE141" i="25"/>
  <c r="CD141" i="25"/>
  <c r="CE147" i="25"/>
  <c r="CD147" i="25"/>
  <c r="CE149" i="25"/>
  <c r="CD149" i="25"/>
  <c r="AB129" i="25"/>
  <c r="AB94" i="25"/>
  <c r="AH129" i="25"/>
  <c r="AE129" i="25"/>
  <c r="AB132" i="25"/>
  <c r="AB97" i="25"/>
  <c r="AH132" i="25"/>
  <c r="AE132" i="25"/>
  <c r="AD138" i="25"/>
  <c r="AD141" i="25"/>
  <c r="AD144" i="25"/>
  <c r="AD147" i="25"/>
  <c r="AD148" i="25"/>
  <c r="AD149" i="25"/>
  <c r="CB123" i="25"/>
  <c r="CB126" i="25"/>
  <c r="CB129" i="25"/>
  <c r="CB132" i="25"/>
  <c r="CB135" i="25"/>
  <c r="CB138" i="25"/>
  <c r="CB141" i="25"/>
  <c r="CB144" i="25"/>
  <c r="CB147" i="25"/>
  <c r="CB148" i="25"/>
  <c r="CB149" i="25"/>
  <c r="AG129" i="25"/>
  <c r="AF129" i="25"/>
  <c r="AB88" i="25"/>
  <c r="AB123" i="25"/>
  <c r="AE123" i="25"/>
  <c r="AB126" i="25"/>
  <c r="AB91" i="25"/>
  <c r="AG138" i="25"/>
  <c r="AF138" i="25"/>
  <c r="AF144" i="25"/>
  <c r="AG144" i="25"/>
  <c r="AF148" i="25"/>
  <c r="AG148" i="25"/>
  <c r="CD123" i="25"/>
  <c r="CE123" i="25"/>
  <c r="CE129" i="25"/>
  <c r="CD129" i="25"/>
  <c r="CE135" i="25"/>
  <c r="CD135" i="25"/>
  <c r="CE138" i="25"/>
  <c r="CD138" i="25"/>
  <c r="CD144" i="25"/>
  <c r="CE144" i="25"/>
  <c r="CD148" i="25"/>
  <c r="CE148" i="25"/>
  <c r="AG123" i="25"/>
  <c r="AF123" i="25"/>
  <c r="AG126" i="25"/>
  <c r="AF126" i="25"/>
  <c r="AF109" i="25"/>
  <c r="AB135" i="25"/>
  <c r="AB100" i="25"/>
  <c r="AH135" i="25"/>
  <c r="AE135" i="25"/>
  <c r="AB138" i="25"/>
  <c r="AB103" i="25"/>
  <c r="AH138" i="25"/>
  <c r="AE138" i="25"/>
  <c r="AB141" i="25"/>
  <c r="AB106" i="25"/>
  <c r="AH141" i="25"/>
  <c r="AE141" i="25"/>
  <c r="AB144" i="25"/>
  <c r="AB109" i="25"/>
  <c r="AH144" i="25"/>
  <c r="AE144" i="25"/>
  <c r="AB147" i="25"/>
  <c r="AB112" i="25"/>
  <c r="AH147" i="25"/>
  <c r="AE147" i="25"/>
  <c r="AB148" i="25"/>
  <c r="AB113" i="25"/>
  <c r="AH148" i="25"/>
  <c r="AE148" i="25"/>
  <c r="AB149" i="25"/>
  <c r="AB114" i="25"/>
  <c r="AH149" i="25"/>
  <c r="AE149" i="25"/>
  <c r="CF123" i="25"/>
  <c r="CC123" i="25"/>
  <c r="CF126" i="25"/>
  <c r="CC126" i="25"/>
  <c r="CF129" i="25"/>
  <c r="CC129" i="25"/>
  <c r="CF132" i="25"/>
  <c r="CC132" i="25"/>
  <c r="CF135" i="25"/>
  <c r="CC135" i="25"/>
  <c r="CF138" i="25"/>
  <c r="CC138" i="25"/>
  <c r="CF141" i="25"/>
  <c r="CC141" i="25"/>
  <c r="CF144" i="25"/>
  <c r="CC144" i="25"/>
  <c r="CF147" i="25"/>
  <c r="CC147" i="25"/>
  <c r="CF148" i="25"/>
  <c r="CC148" i="25"/>
  <c r="CF149" i="25"/>
  <c r="CC149" i="25"/>
  <c r="AD94" i="25"/>
  <c r="AG106" i="25"/>
  <c r="AQ91" i="25"/>
  <c r="AF113" i="25"/>
  <c r="AR106" i="25"/>
  <c r="AE88" i="25"/>
  <c r="AF100" i="25"/>
  <c r="AE106" i="25"/>
  <c r="AF112" i="25"/>
  <c r="AF114" i="25"/>
  <c r="AD88" i="25"/>
  <c r="AD100" i="25"/>
  <c r="AN88" i="25"/>
  <c r="AN100" i="25"/>
  <c r="AQ103" i="25"/>
  <c r="AN112" i="25"/>
  <c r="AN113" i="25"/>
  <c r="AN114" i="25"/>
  <c r="CL100" i="25"/>
  <c r="CL112" i="25"/>
  <c r="CL113" i="25"/>
  <c r="CL114" i="25"/>
  <c r="AG100" i="25"/>
  <c r="AH100" i="25"/>
  <c r="AH106" i="25"/>
  <c r="AG112" i="25"/>
  <c r="AG113" i="25"/>
  <c r="AR113" i="25"/>
  <c r="AN97" i="25"/>
  <c r="AN109" i="25"/>
  <c r="AF103" i="25"/>
  <c r="AD106" i="25"/>
  <c r="AH88" i="25"/>
  <c r="AH91" i="25"/>
  <c r="CN109" i="25"/>
  <c r="AE100" i="25"/>
  <c r="AE113" i="25"/>
  <c r="AP106" i="25"/>
  <c r="CD88" i="25"/>
  <c r="CD113" i="25"/>
  <c r="CL97" i="25"/>
  <c r="CL109" i="25"/>
  <c r="AG94" i="25"/>
  <c r="AR94" i="25"/>
  <c r="CB91" i="25"/>
  <c r="CD94" i="25"/>
  <c r="CB103" i="25"/>
  <c r="AG109" i="25"/>
  <c r="CD112" i="25"/>
  <c r="AE91" i="25"/>
  <c r="CN100" i="25"/>
  <c r="CN112" i="25"/>
  <c r="CD97" i="25"/>
  <c r="CD109" i="25"/>
  <c r="AH94" i="25"/>
  <c r="AE94" i="25"/>
  <c r="AQ113" i="25"/>
  <c r="CE97" i="25"/>
  <c r="CB100" i="25"/>
  <c r="CB112" i="25"/>
  <c r="CB113" i="25"/>
  <c r="CB114" i="25"/>
  <c r="CN97" i="25"/>
  <c r="AF91" i="25"/>
  <c r="AO97" i="25"/>
  <c r="AO109" i="25"/>
  <c r="CD91" i="25"/>
  <c r="AD91" i="25"/>
  <c r="AH97" i="25"/>
  <c r="AH113" i="25"/>
  <c r="AG114" i="25"/>
  <c r="AR88" i="25"/>
  <c r="AO88" i="25"/>
  <c r="AQ94" i="25"/>
  <c r="AR100" i="25"/>
  <c r="AO100" i="25"/>
  <c r="AQ106" i="25"/>
  <c r="AR112" i="25"/>
  <c r="AO112" i="25"/>
  <c r="AP94" i="25"/>
  <c r="AP113" i="25"/>
  <c r="CN88" i="25"/>
  <c r="CM94" i="25"/>
  <c r="CM106" i="25"/>
  <c r="CN113" i="25"/>
  <c r="CN114" i="25"/>
  <c r="AD97" i="25"/>
  <c r="AH109" i="25"/>
  <c r="AD103" i="25"/>
  <c r="AE112" i="25"/>
  <c r="AE114" i="25"/>
  <c r="AQ88" i="25"/>
  <c r="AP88" i="25"/>
  <c r="AO94" i="25"/>
  <c r="AQ100" i="25"/>
  <c r="AP100" i="25"/>
  <c r="AO106" i="25"/>
  <c r="AQ112" i="25"/>
  <c r="AP112" i="25"/>
  <c r="AQ114" i="25"/>
  <c r="AP114" i="25"/>
  <c r="CC94" i="25"/>
  <c r="CB97" i="25"/>
  <c r="CD100" i="25"/>
  <c r="CC106" i="25"/>
  <c r="CB109" i="25"/>
  <c r="CD114" i="25"/>
  <c r="AO113" i="25"/>
  <c r="AO114" i="25"/>
  <c r="CC88" i="25"/>
  <c r="CE94" i="25"/>
  <c r="CE100" i="25"/>
  <c r="CC100" i="25"/>
  <c r="CE106" i="25"/>
  <c r="CC112" i="25"/>
  <c r="CE113" i="25"/>
  <c r="CC113" i="25"/>
  <c r="CE114" i="25"/>
  <c r="CC114" i="25"/>
  <c r="CD106" i="25"/>
  <c r="CM88" i="25"/>
  <c r="CL91" i="25"/>
  <c r="CO94" i="25"/>
  <c r="CO100" i="25"/>
  <c r="CM100" i="25"/>
  <c r="CL103" i="25"/>
  <c r="CO106" i="25"/>
  <c r="CO112" i="25"/>
  <c r="CM112" i="25"/>
  <c r="CO113" i="25"/>
  <c r="CM113" i="25"/>
  <c r="CO114" i="25"/>
  <c r="CM114" i="25"/>
  <c r="CN94" i="25"/>
  <c r="AD109" i="25"/>
  <c r="AE109" i="25"/>
  <c r="AD112" i="25"/>
  <c r="AD113" i="25"/>
  <c r="AD114" i="25"/>
  <c r="AN91" i="25"/>
  <c r="AO91" i="25"/>
  <c r="AN94" i="25"/>
  <c r="AQ97" i="25"/>
  <c r="AN103" i="25"/>
  <c r="AO103" i="25"/>
  <c r="AN106" i="25"/>
  <c r="AQ109" i="25"/>
  <c r="AR114" i="25"/>
  <c r="CC91" i="25"/>
  <c r="CB94" i="25"/>
  <c r="CC103" i="25"/>
  <c r="CB106" i="25"/>
  <c r="CM91" i="25"/>
  <c r="CL94" i="25"/>
  <c r="CM103" i="25"/>
  <c r="CL106" i="25"/>
  <c r="CN106" i="25"/>
  <c r="CO97" i="25"/>
  <c r="CM97" i="25"/>
  <c r="CO109" i="25"/>
  <c r="CM109" i="25"/>
  <c r="CL88" i="25"/>
  <c r="CN91" i="25"/>
  <c r="CP97" i="25"/>
  <c r="CO103" i="25"/>
  <c r="CN103" i="25"/>
  <c r="CP109" i="25"/>
  <c r="CP88" i="25"/>
  <c r="CP91" i="25"/>
  <c r="CP94" i="25"/>
  <c r="CP100" i="25"/>
  <c r="CP103" i="25"/>
  <c r="CP106" i="25"/>
  <c r="CP112" i="25"/>
  <c r="CP113" i="25"/>
  <c r="CP114" i="25"/>
  <c r="CO88" i="25"/>
  <c r="CF97" i="25"/>
  <c r="CE103" i="25"/>
  <c r="CD103" i="25"/>
  <c r="CE109" i="25"/>
  <c r="CC109" i="25"/>
  <c r="CB88" i="25"/>
  <c r="CE91" i="25"/>
  <c r="CC97" i="25"/>
  <c r="CF109" i="25"/>
  <c r="CE112" i="25"/>
  <c r="CF88" i="25"/>
  <c r="CF91" i="25"/>
  <c r="CF94" i="25"/>
  <c r="CF100" i="25"/>
  <c r="CF103" i="25"/>
  <c r="CF106" i="25"/>
  <c r="CF112" i="25"/>
  <c r="CF113" i="25"/>
  <c r="CF114" i="25"/>
  <c r="CE88" i="25"/>
  <c r="AP91" i="25"/>
  <c r="AP97" i="25"/>
  <c r="AP103" i="25"/>
  <c r="AP109" i="25"/>
  <c r="AR91" i="25"/>
  <c r="AR97" i="25"/>
  <c r="AR103" i="25"/>
  <c r="AR109" i="25"/>
  <c r="AG103" i="25"/>
  <c r="AH103" i="25"/>
  <c r="AG91" i="25"/>
  <c r="AF97" i="25"/>
  <c r="AG97" i="25"/>
  <c r="AH112" i="25"/>
  <c r="AH114" i="25"/>
  <c r="AE103" i="25"/>
  <c r="AG88" i="25"/>
  <c r="AF94" i="25"/>
  <c r="AF106" i="25"/>
  <c r="CB150" i="25"/>
  <c r="CJ115" i="25"/>
  <c r="DB85" i="25"/>
  <c r="DE85" i="25"/>
  <c r="DD85" i="25"/>
  <c r="CF150" i="25"/>
  <c r="DC85" i="25"/>
  <c r="CZ85" i="25"/>
  <c r="AH150" i="25"/>
  <c r="DF85" i="25"/>
  <c r="BZ115" i="25"/>
  <c r="BZ150" i="25"/>
  <c r="AD150" i="25"/>
  <c r="CC150" i="25"/>
  <c r="CE150" i="25"/>
  <c r="CD150" i="25"/>
  <c r="AG150" i="25"/>
  <c r="AF150" i="25"/>
  <c r="AB150" i="25"/>
  <c r="AB115" i="25"/>
  <c r="AE150" i="25"/>
  <c r="AN115" i="25"/>
  <c r="CC115" i="25"/>
  <c r="AO115" i="25"/>
  <c r="CP115" i="25"/>
  <c r="CO115" i="25"/>
  <c r="CN115" i="25"/>
  <c r="CM115" i="25"/>
  <c r="CL115" i="25"/>
  <c r="CF115" i="25"/>
  <c r="CB115" i="25"/>
  <c r="CD115" i="25"/>
  <c r="CE115" i="25"/>
  <c r="AR115" i="25"/>
  <c r="AQ115" i="25"/>
  <c r="AP115" i="25"/>
  <c r="AD115" i="25"/>
  <c r="AH115" i="25"/>
  <c r="AG115" i="25"/>
  <c r="AF115" i="25"/>
  <c r="AE115" i="25"/>
  <c r="CL112" i="5"/>
  <c r="CK112" i="5"/>
  <c r="CJ112" i="5"/>
  <c r="CI112" i="5"/>
  <c r="CH112" i="5"/>
  <c r="CF112" i="5"/>
  <c r="CL111" i="5"/>
  <c r="CK111" i="5"/>
  <c r="CJ111" i="5"/>
  <c r="CI111" i="5"/>
  <c r="CH111" i="5"/>
  <c r="CF111" i="5"/>
  <c r="CL109" i="5"/>
  <c r="CK109" i="5"/>
  <c r="CJ109" i="5"/>
  <c r="CI109" i="5"/>
  <c r="CH109" i="5"/>
  <c r="CF109" i="5"/>
  <c r="CL108" i="5"/>
  <c r="CK108" i="5"/>
  <c r="CJ108" i="5"/>
  <c r="CI108" i="5"/>
  <c r="CH108" i="5"/>
  <c r="CF108" i="5"/>
  <c r="CL106" i="5"/>
  <c r="CK106" i="5"/>
  <c r="CJ106" i="5"/>
  <c r="CI106" i="5"/>
  <c r="CH106" i="5"/>
  <c r="CF106" i="5"/>
  <c r="CL105" i="5"/>
  <c r="CK105" i="5"/>
  <c r="CJ105" i="5"/>
  <c r="CI105" i="5"/>
  <c r="CH105" i="5"/>
  <c r="CF105" i="5"/>
  <c r="CL103" i="5"/>
  <c r="CK103" i="5"/>
  <c r="CJ103" i="5"/>
  <c r="CI103" i="5"/>
  <c r="CH103" i="5"/>
  <c r="CF103" i="5"/>
  <c r="CL102" i="5"/>
  <c r="CK102" i="5"/>
  <c r="CJ102" i="5"/>
  <c r="CI102" i="5"/>
  <c r="CH102" i="5"/>
  <c r="CF102" i="5"/>
  <c r="CL100" i="5"/>
  <c r="CK100" i="5"/>
  <c r="CJ100" i="5"/>
  <c r="CI100" i="5"/>
  <c r="CH100" i="5"/>
  <c r="CF100" i="5"/>
  <c r="CL99" i="5"/>
  <c r="CK99" i="5"/>
  <c r="CJ99" i="5"/>
  <c r="CI99" i="5"/>
  <c r="CH99" i="5"/>
  <c r="CF99" i="5"/>
  <c r="CL97" i="5"/>
  <c r="CK97" i="5"/>
  <c r="CJ97" i="5"/>
  <c r="CI97" i="5"/>
  <c r="CH97" i="5"/>
  <c r="CF97" i="5"/>
  <c r="CL96" i="5"/>
  <c r="CK96" i="5"/>
  <c r="CJ96" i="5"/>
  <c r="CI96" i="5"/>
  <c r="CH96" i="5"/>
  <c r="CF96" i="5"/>
  <c r="CL94" i="5"/>
  <c r="CK94" i="5"/>
  <c r="CJ94" i="5"/>
  <c r="CI94" i="5"/>
  <c r="CH94" i="5"/>
  <c r="CF94" i="5"/>
  <c r="CL93" i="5"/>
  <c r="CK93" i="5"/>
  <c r="CJ93" i="5"/>
  <c r="CI93" i="5"/>
  <c r="CH93" i="5"/>
  <c r="CF93" i="5"/>
  <c r="CL91" i="5"/>
  <c r="CK91" i="5"/>
  <c r="CJ91" i="5"/>
  <c r="CI91" i="5"/>
  <c r="CH91" i="5"/>
  <c r="CF91" i="5"/>
  <c r="CL90" i="5"/>
  <c r="CK90" i="5"/>
  <c r="CJ90" i="5"/>
  <c r="CI90" i="5"/>
  <c r="CH90" i="5"/>
  <c r="CF90" i="5"/>
  <c r="CL88" i="5"/>
  <c r="CK88" i="5"/>
  <c r="CJ88" i="5"/>
  <c r="CI88" i="5"/>
  <c r="CH88" i="5"/>
  <c r="CF88" i="5"/>
  <c r="CL87" i="5"/>
  <c r="CK87" i="5"/>
  <c r="CJ87" i="5"/>
  <c r="CI87" i="5"/>
  <c r="CH87" i="5"/>
  <c r="CF87" i="5"/>
  <c r="CA112" i="5"/>
  <c r="BZ112" i="5"/>
  <c r="BY112" i="5"/>
  <c r="BX112" i="5"/>
  <c r="BW112" i="5"/>
  <c r="BU112" i="5"/>
  <c r="CA111" i="5"/>
  <c r="BZ111" i="5"/>
  <c r="BY111" i="5"/>
  <c r="BX111" i="5"/>
  <c r="BW111" i="5"/>
  <c r="BU111" i="5"/>
  <c r="CA109" i="5"/>
  <c r="BZ109" i="5"/>
  <c r="BY109" i="5"/>
  <c r="BX109" i="5"/>
  <c r="BW109" i="5"/>
  <c r="BU109" i="5"/>
  <c r="CA108" i="5"/>
  <c r="BZ108" i="5"/>
  <c r="BY108" i="5"/>
  <c r="BX108" i="5"/>
  <c r="BW108" i="5"/>
  <c r="BU108" i="5"/>
  <c r="CA106" i="5"/>
  <c r="BZ106" i="5"/>
  <c r="BY106" i="5"/>
  <c r="BX106" i="5"/>
  <c r="BW106" i="5"/>
  <c r="BU106" i="5"/>
  <c r="CA105" i="5"/>
  <c r="BZ105" i="5"/>
  <c r="BY105" i="5"/>
  <c r="BX105" i="5"/>
  <c r="BW105" i="5"/>
  <c r="BU105" i="5"/>
  <c r="CA103" i="5"/>
  <c r="BZ103" i="5"/>
  <c r="BY103" i="5"/>
  <c r="BX103" i="5"/>
  <c r="BW103" i="5"/>
  <c r="BU103" i="5"/>
  <c r="CA102" i="5"/>
  <c r="BZ102" i="5"/>
  <c r="BY102" i="5"/>
  <c r="BX102" i="5"/>
  <c r="BW102" i="5"/>
  <c r="BU102" i="5"/>
  <c r="CA100" i="5"/>
  <c r="BZ100" i="5"/>
  <c r="BY100" i="5"/>
  <c r="BX100" i="5"/>
  <c r="BW100" i="5"/>
  <c r="BU100" i="5"/>
  <c r="CA99" i="5"/>
  <c r="BZ99" i="5"/>
  <c r="BY99" i="5"/>
  <c r="BX99" i="5"/>
  <c r="BW99" i="5"/>
  <c r="BU99" i="5"/>
  <c r="CA97" i="5"/>
  <c r="BZ97" i="5"/>
  <c r="BY97" i="5"/>
  <c r="BX97" i="5"/>
  <c r="BW97" i="5"/>
  <c r="BU97" i="5"/>
  <c r="CA96" i="5"/>
  <c r="BZ96" i="5"/>
  <c r="BY96" i="5"/>
  <c r="BX96" i="5"/>
  <c r="BW96" i="5"/>
  <c r="BU96" i="5"/>
  <c r="CA94" i="5"/>
  <c r="BZ94" i="5"/>
  <c r="BY94" i="5"/>
  <c r="BX94" i="5"/>
  <c r="BW94" i="5"/>
  <c r="BU94" i="5"/>
  <c r="CA93" i="5"/>
  <c r="BZ93" i="5"/>
  <c r="BY93" i="5"/>
  <c r="BX93" i="5"/>
  <c r="BW93" i="5"/>
  <c r="BU93" i="5"/>
  <c r="CA91" i="5"/>
  <c r="BZ91" i="5"/>
  <c r="BY91" i="5"/>
  <c r="BX91" i="5"/>
  <c r="BW91" i="5"/>
  <c r="BU91" i="5"/>
  <c r="CA90" i="5"/>
  <c r="BZ90" i="5"/>
  <c r="BY90" i="5"/>
  <c r="BX90" i="5"/>
  <c r="BW90" i="5"/>
  <c r="BU90" i="5"/>
  <c r="CA88" i="5"/>
  <c r="BZ88" i="5"/>
  <c r="BY88" i="5"/>
  <c r="BX88" i="5"/>
  <c r="BW88" i="5"/>
  <c r="BU88" i="5"/>
  <c r="CA87" i="5"/>
  <c r="BZ87" i="5"/>
  <c r="BY87" i="5"/>
  <c r="BX87" i="5"/>
  <c r="BW87" i="5"/>
  <c r="BU87" i="5"/>
  <c r="BW148" i="5"/>
  <c r="BU145" i="5"/>
  <c r="BW142" i="5"/>
  <c r="BU139" i="5"/>
  <c r="BW136" i="5"/>
  <c r="BU133" i="5"/>
  <c r="BW130" i="5"/>
  <c r="BU127" i="5"/>
  <c r="BW124" i="5"/>
  <c r="AR112" i="5"/>
  <c r="AQ112" i="5"/>
  <c r="AP112" i="5"/>
  <c r="AO112" i="5"/>
  <c r="AN112" i="5"/>
  <c r="AL112" i="5"/>
  <c r="AR111" i="5"/>
  <c r="AQ111" i="5"/>
  <c r="AP111" i="5"/>
  <c r="AO111" i="5"/>
  <c r="AN111" i="5"/>
  <c r="AL111" i="5"/>
  <c r="AR109" i="5"/>
  <c r="AQ109" i="5"/>
  <c r="AP109" i="5"/>
  <c r="AO109" i="5"/>
  <c r="AL109" i="5"/>
  <c r="AR108" i="5"/>
  <c r="AQ108" i="5"/>
  <c r="AP108" i="5"/>
  <c r="AO108" i="5"/>
  <c r="AN108" i="5"/>
  <c r="AL108" i="5"/>
  <c r="AR106" i="5"/>
  <c r="AQ106" i="5"/>
  <c r="AP106" i="5"/>
  <c r="AO106" i="5"/>
  <c r="AN106" i="5"/>
  <c r="AL106" i="5"/>
  <c r="AR105" i="5"/>
  <c r="AQ105" i="5"/>
  <c r="AP105" i="5"/>
  <c r="AO105" i="5"/>
  <c r="AN105" i="5"/>
  <c r="AL105" i="5"/>
  <c r="AR103" i="5"/>
  <c r="AQ103" i="5"/>
  <c r="AP103" i="5"/>
  <c r="AO103" i="5"/>
  <c r="AN103" i="5"/>
  <c r="AL103" i="5"/>
  <c r="AR102" i="5"/>
  <c r="AQ102" i="5"/>
  <c r="AP102" i="5"/>
  <c r="AO102" i="5"/>
  <c r="AN102" i="5"/>
  <c r="AL102" i="5"/>
  <c r="AR100" i="5"/>
  <c r="AQ100" i="5"/>
  <c r="AP100" i="5"/>
  <c r="AO100" i="5"/>
  <c r="AN100" i="5"/>
  <c r="AL100" i="5"/>
  <c r="AR99" i="5"/>
  <c r="AQ99" i="5"/>
  <c r="AP99" i="5"/>
  <c r="AO99" i="5"/>
  <c r="AN99" i="5"/>
  <c r="AL99" i="5"/>
  <c r="AR97" i="5"/>
  <c r="AQ97" i="5"/>
  <c r="AP97" i="5"/>
  <c r="AO97" i="5"/>
  <c r="AN97" i="5"/>
  <c r="AL97" i="5"/>
  <c r="AR96" i="5"/>
  <c r="AQ96" i="5"/>
  <c r="AP96" i="5"/>
  <c r="AO96" i="5"/>
  <c r="AN96" i="5"/>
  <c r="AL96" i="5"/>
  <c r="AR94" i="5"/>
  <c r="AQ94" i="5"/>
  <c r="AP94" i="5"/>
  <c r="AO94" i="5"/>
  <c r="AN94" i="5"/>
  <c r="AL94" i="5"/>
  <c r="AR93" i="5"/>
  <c r="AQ93" i="5"/>
  <c r="AP93" i="5"/>
  <c r="AO93" i="5"/>
  <c r="AN93" i="5"/>
  <c r="AL93" i="5"/>
  <c r="AR91" i="5"/>
  <c r="AQ91" i="5"/>
  <c r="AP91" i="5"/>
  <c r="AO91" i="5"/>
  <c r="AN91" i="5"/>
  <c r="AL91" i="5"/>
  <c r="AR90" i="5"/>
  <c r="AQ90" i="5"/>
  <c r="AP90" i="5"/>
  <c r="AO90" i="5"/>
  <c r="AN90" i="5"/>
  <c r="AL90" i="5"/>
  <c r="AR88" i="5"/>
  <c r="AQ88" i="5"/>
  <c r="AP88" i="5"/>
  <c r="AO88" i="5"/>
  <c r="AN88" i="5"/>
  <c r="AL88" i="5"/>
  <c r="AR87" i="5"/>
  <c r="AQ87" i="5"/>
  <c r="AP87" i="5"/>
  <c r="AO87" i="5"/>
  <c r="AN87" i="5"/>
  <c r="AL87" i="5"/>
  <c r="AL114" i="5"/>
  <c r="AL113" i="5"/>
  <c r="AL101" i="5"/>
  <c r="AQ92" i="5"/>
  <c r="AL89" i="5"/>
  <c r="CA111" i="3"/>
  <c r="BZ111" i="3"/>
  <c r="BY111" i="3"/>
  <c r="BX111" i="3"/>
  <c r="BW111" i="3"/>
  <c r="BU111" i="3"/>
  <c r="CA110" i="3"/>
  <c r="BZ110" i="3"/>
  <c r="BY110" i="3"/>
  <c r="BX110" i="3"/>
  <c r="BW110" i="3"/>
  <c r="BU110" i="3"/>
  <c r="CA108" i="3"/>
  <c r="BZ108" i="3"/>
  <c r="BY108" i="3"/>
  <c r="BX108" i="3"/>
  <c r="BW108" i="3"/>
  <c r="BU108" i="3"/>
  <c r="CA107" i="3"/>
  <c r="BZ107" i="3"/>
  <c r="BY107" i="3"/>
  <c r="BX107" i="3"/>
  <c r="BW107" i="3"/>
  <c r="BU107" i="3"/>
  <c r="CA105" i="3"/>
  <c r="BZ105" i="3"/>
  <c r="BY105" i="3"/>
  <c r="BX105" i="3"/>
  <c r="BW105" i="3"/>
  <c r="BU105" i="3"/>
  <c r="CA104" i="3"/>
  <c r="BZ104" i="3"/>
  <c r="BY104" i="3"/>
  <c r="BX104" i="3"/>
  <c r="BW104" i="3"/>
  <c r="BU104" i="3"/>
  <c r="CA102" i="3"/>
  <c r="BZ102" i="3"/>
  <c r="BY102" i="3"/>
  <c r="BX102" i="3"/>
  <c r="BW102" i="3"/>
  <c r="BU102" i="3"/>
  <c r="CA101" i="3"/>
  <c r="BZ101" i="3"/>
  <c r="BY101" i="3"/>
  <c r="BX101" i="3"/>
  <c r="BW101" i="3"/>
  <c r="BU101" i="3"/>
  <c r="CA99" i="3"/>
  <c r="BZ99" i="3"/>
  <c r="BY99" i="3"/>
  <c r="BX99" i="3"/>
  <c r="BW99" i="3"/>
  <c r="BU99" i="3"/>
  <c r="CA98" i="3"/>
  <c r="BZ98" i="3"/>
  <c r="BY98" i="3"/>
  <c r="BX98" i="3"/>
  <c r="BW98" i="3"/>
  <c r="BU98" i="3"/>
  <c r="CA96" i="3"/>
  <c r="BZ96" i="3"/>
  <c r="BY96" i="3"/>
  <c r="BX96" i="3"/>
  <c r="BW96" i="3"/>
  <c r="BU96" i="3"/>
  <c r="CA95" i="3"/>
  <c r="BZ95" i="3"/>
  <c r="BY95" i="3"/>
  <c r="BX95" i="3"/>
  <c r="BW95" i="3"/>
  <c r="BU95" i="3"/>
  <c r="CA93" i="3"/>
  <c r="BZ93" i="3"/>
  <c r="BY93" i="3"/>
  <c r="BX93" i="3"/>
  <c r="BW93" i="3"/>
  <c r="BU93" i="3"/>
  <c r="CA92" i="3"/>
  <c r="BZ92" i="3"/>
  <c r="BY92" i="3"/>
  <c r="BX92" i="3"/>
  <c r="BW92" i="3"/>
  <c r="BU92" i="3"/>
  <c r="CA90" i="3"/>
  <c r="BZ90" i="3"/>
  <c r="BY90" i="3"/>
  <c r="BX90" i="3"/>
  <c r="BW90" i="3"/>
  <c r="BU90" i="3"/>
  <c r="CA89" i="3"/>
  <c r="BZ89" i="3"/>
  <c r="BY89" i="3"/>
  <c r="BX89" i="3"/>
  <c r="BW89" i="3"/>
  <c r="BU89" i="3"/>
  <c r="CA87" i="3"/>
  <c r="BZ87" i="3"/>
  <c r="BY87" i="3"/>
  <c r="BX87" i="3"/>
  <c r="BW87" i="3"/>
  <c r="CA86" i="3"/>
  <c r="BZ86" i="3"/>
  <c r="BY86" i="3"/>
  <c r="BX86" i="3"/>
  <c r="BW86" i="3"/>
  <c r="BU86" i="3"/>
  <c r="BP111" i="3"/>
  <c r="BO111" i="3"/>
  <c r="BN111" i="3"/>
  <c r="BM111" i="3"/>
  <c r="BL111" i="3"/>
  <c r="BJ111" i="3"/>
  <c r="BP110" i="3"/>
  <c r="BO110" i="3"/>
  <c r="BN110" i="3"/>
  <c r="BM110" i="3"/>
  <c r="BL110" i="3"/>
  <c r="BJ110" i="3"/>
  <c r="BP108" i="3"/>
  <c r="BO108" i="3"/>
  <c r="BN108" i="3"/>
  <c r="BM108" i="3"/>
  <c r="BL108" i="3"/>
  <c r="BJ108" i="3"/>
  <c r="BP107" i="3"/>
  <c r="BO107" i="3"/>
  <c r="BN107" i="3"/>
  <c r="BM107" i="3"/>
  <c r="BL107" i="3"/>
  <c r="BJ107" i="3"/>
  <c r="BP105" i="3"/>
  <c r="BO105" i="3"/>
  <c r="BN105" i="3"/>
  <c r="BM105" i="3"/>
  <c r="BL105" i="3"/>
  <c r="BJ105" i="3"/>
  <c r="BP104" i="3"/>
  <c r="BO104" i="3"/>
  <c r="BN104" i="3"/>
  <c r="BM104" i="3"/>
  <c r="BL104" i="3"/>
  <c r="BJ104" i="3"/>
  <c r="BP102" i="3"/>
  <c r="BO102" i="3"/>
  <c r="BN102" i="3"/>
  <c r="BM102" i="3"/>
  <c r="BL102" i="3"/>
  <c r="BJ102" i="3"/>
  <c r="BP101" i="3"/>
  <c r="BO101" i="3"/>
  <c r="BN101" i="3"/>
  <c r="BM101" i="3"/>
  <c r="BL101" i="3"/>
  <c r="BJ101" i="3"/>
  <c r="BP99" i="3"/>
  <c r="BO99" i="3"/>
  <c r="BN99" i="3"/>
  <c r="BM99" i="3"/>
  <c r="BL99" i="3"/>
  <c r="BJ99" i="3"/>
  <c r="BP98" i="3"/>
  <c r="BO98" i="3"/>
  <c r="BN98" i="3"/>
  <c r="BM98" i="3"/>
  <c r="BL98" i="3"/>
  <c r="BJ98" i="3"/>
  <c r="BP96" i="3"/>
  <c r="BO96" i="3"/>
  <c r="BN96" i="3"/>
  <c r="BM96" i="3"/>
  <c r="BL96" i="3"/>
  <c r="BJ96" i="3"/>
  <c r="BP95" i="3"/>
  <c r="BO95" i="3"/>
  <c r="BN95" i="3"/>
  <c r="BM95" i="3"/>
  <c r="BL95" i="3"/>
  <c r="BJ95" i="3"/>
  <c r="BP93" i="3"/>
  <c r="BO93" i="3"/>
  <c r="BN93" i="3"/>
  <c r="BM93" i="3"/>
  <c r="BL93" i="3"/>
  <c r="BP92" i="3"/>
  <c r="BO92" i="3"/>
  <c r="BN92" i="3"/>
  <c r="BM92" i="3"/>
  <c r="BL92" i="3"/>
  <c r="BJ92" i="3"/>
  <c r="BP90" i="3"/>
  <c r="BO90" i="3"/>
  <c r="BN90" i="3"/>
  <c r="BM90" i="3"/>
  <c r="BL90" i="3"/>
  <c r="BJ90" i="3"/>
  <c r="BP89" i="3"/>
  <c r="BO89" i="3"/>
  <c r="BN89" i="3"/>
  <c r="BM89" i="3"/>
  <c r="BL89" i="3"/>
  <c r="BJ89" i="3"/>
  <c r="BP87" i="3"/>
  <c r="BO87" i="3"/>
  <c r="BN87" i="3"/>
  <c r="BM87" i="3"/>
  <c r="BL87" i="3"/>
  <c r="BJ87" i="3"/>
  <c r="BP86" i="3"/>
  <c r="BO86" i="3"/>
  <c r="BM86" i="3"/>
  <c r="BL86" i="3"/>
  <c r="BJ86" i="3"/>
  <c r="BN148" i="3"/>
  <c r="BM147" i="3"/>
  <c r="BN138" i="3"/>
  <c r="BM135" i="3"/>
  <c r="BN126" i="3"/>
  <c r="BM123" i="3"/>
  <c r="AM111" i="3"/>
  <c r="AL111" i="3"/>
  <c r="AK111" i="3"/>
  <c r="AJ111" i="3"/>
  <c r="AI111" i="3"/>
  <c r="AG111" i="3"/>
  <c r="AM110" i="3"/>
  <c r="AL110" i="3"/>
  <c r="AK110" i="3"/>
  <c r="AJ110" i="3"/>
  <c r="AI110" i="3"/>
  <c r="AG110" i="3"/>
  <c r="AM108" i="3"/>
  <c r="AL108" i="3"/>
  <c r="AK108" i="3"/>
  <c r="AJ108" i="3"/>
  <c r="AI108" i="3"/>
  <c r="AG108" i="3"/>
  <c r="AM107" i="3"/>
  <c r="AL107" i="3"/>
  <c r="AK107" i="3"/>
  <c r="AJ107" i="3"/>
  <c r="AI107" i="3"/>
  <c r="AG107" i="3"/>
  <c r="AM105" i="3"/>
  <c r="AL105" i="3"/>
  <c r="AK105" i="3"/>
  <c r="AJ105" i="3"/>
  <c r="AI105" i="3"/>
  <c r="AG105" i="3"/>
  <c r="AM104" i="3"/>
  <c r="AL104" i="3"/>
  <c r="AK104" i="3"/>
  <c r="AJ104" i="3"/>
  <c r="AI104" i="3"/>
  <c r="AG104" i="3"/>
  <c r="AM102" i="3"/>
  <c r="AL102" i="3"/>
  <c r="AK102" i="3"/>
  <c r="AJ102" i="3"/>
  <c r="AI102" i="3"/>
  <c r="AG102" i="3"/>
  <c r="AM101" i="3"/>
  <c r="AL101" i="3"/>
  <c r="AK101" i="3"/>
  <c r="AJ101" i="3"/>
  <c r="AI101" i="3"/>
  <c r="AG101" i="3"/>
  <c r="AM99" i="3"/>
  <c r="AL99" i="3"/>
  <c r="AK99" i="3"/>
  <c r="AJ99" i="3"/>
  <c r="AI99" i="3"/>
  <c r="AG99" i="3"/>
  <c r="AM98" i="3"/>
  <c r="AL98" i="3"/>
  <c r="AK98" i="3"/>
  <c r="AJ98" i="3"/>
  <c r="AI98" i="3"/>
  <c r="AG98" i="3"/>
  <c r="AM96" i="3"/>
  <c r="AL96" i="3"/>
  <c r="AK96" i="3"/>
  <c r="AJ96" i="3"/>
  <c r="AI96" i="3"/>
  <c r="AG96" i="3"/>
  <c r="AM95" i="3"/>
  <c r="AL95" i="3"/>
  <c r="AK95" i="3"/>
  <c r="AJ95" i="3"/>
  <c r="AI95" i="3"/>
  <c r="AG95" i="3"/>
  <c r="AM93" i="3"/>
  <c r="AL93" i="3"/>
  <c r="AK93" i="3"/>
  <c r="AJ93" i="3"/>
  <c r="AI93" i="3"/>
  <c r="AG93" i="3"/>
  <c r="AM92" i="3"/>
  <c r="AL92" i="3"/>
  <c r="AK92" i="3"/>
  <c r="AJ92" i="3"/>
  <c r="AI92" i="3"/>
  <c r="AG92" i="3"/>
  <c r="AM90" i="3"/>
  <c r="AL90" i="3"/>
  <c r="AK90" i="3"/>
  <c r="AJ90" i="3"/>
  <c r="AI90" i="3"/>
  <c r="AG90" i="3"/>
  <c r="AM89" i="3"/>
  <c r="AL89" i="3"/>
  <c r="AK89" i="3"/>
  <c r="AJ89" i="3"/>
  <c r="AI89" i="3"/>
  <c r="AG89" i="3"/>
  <c r="AM87" i="3"/>
  <c r="AL87" i="3"/>
  <c r="AK87" i="3"/>
  <c r="AJ87" i="3"/>
  <c r="AI87" i="3"/>
  <c r="AG87" i="3"/>
  <c r="AM86" i="3"/>
  <c r="AL86" i="3"/>
  <c r="AK86" i="3"/>
  <c r="AJ86" i="3"/>
  <c r="AI86" i="3"/>
  <c r="AQ97" i="21"/>
  <c r="AQ96" i="21"/>
  <c r="AQ94" i="21"/>
  <c r="AQ93" i="21"/>
  <c r="AQ91" i="21"/>
  <c r="AQ90" i="21"/>
  <c r="AQ88" i="21"/>
  <c r="AQ87" i="21"/>
  <c r="AQ85" i="21"/>
  <c r="AQ84" i="21"/>
  <c r="AQ82" i="21"/>
  <c r="AQ89" i="21"/>
  <c r="AO98" i="5"/>
  <c r="AO104" i="5"/>
  <c r="AO110" i="5"/>
  <c r="CK110" i="5"/>
  <c r="BN123" i="3"/>
  <c r="BL123" i="3"/>
  <c r="BJ129" i="3"/>
  <c r="BP132" i="3"/>
  <c r="BM132" i="3"/>
  <c r="BN135" i="3"/>
  <c r="BL135" i="3"/>
  <c r="BJ141" i="3"/>
  <c r="BP144" i="3"/>
  <c r="BM144" i="3"/>
  <c r="BN147" i="3"/>
  <c r="BL147" i="3"/>
  <c r="BJ149" i="3"/>
  <c r="BO132" i="3"/>
  <c r="BO144" i="3"/>
  <c r="BY130" i="5"/>
  <c r="BZ130" i="5"/>
  <c r="BZ142" i="5"/>
  <c r="BY142" i="5"/>
  <c r="BZ150" i="5"/>
  <c r="BY150" i="5"/>
  <c r="BW150" i="5"/>
  <c r="AR110" i="5"/>
  <c r="CA124" i="5"/>
  <c r="CA130" i="5"/>
  <c r="BX136" i="5"/>
  <c r="CA142" i="5"/>
  <c r="CA148" i="5"/>
  <c r="BX148" i="5"/>
  <c r="BX150" i="5"/>
  <c r="AL95" i="5"/>
  <c r="AQ95" i="5"/>
  <c r="AN95" i="5"/>
  <c r="AQ107" i="5"/>
  <c r="AN107" i="5"/>
  <c r="BU124" i="5"/>
  <c r="BZ127" i="5"/>
  <c r="BY127" i="5"/>
  <c r="BW127" i="5"/>
  <c r="BX95" i="5"/>
  <c r="BU130" i="5"/>
  <c r="BZ133" i="5"/>
  <c r="BY133" i="5"/>
  <c r="BW133" i="5"/>
  <c r="BU136" i="5"/>
  <c r="BY139" i="5"/>
  <c r="BZ139" i="5"/>
  <c r="BW139" i="5"/>
  <c r="BU142" i="5"/>
  <c r="BZ145" i="5"/>
  <c r="BY145" i="5"/>
  <c r="BW145" i="5"/>
  <c r="BU148" i="5"/>
  <c r="BZ149" i="5"/>
  <c r="BY149" i="5"/>
  <c r="BW149" i="5"/>
  <c r="BU150" i="5"/>
  <c r="CL98" i="5"/>
  <c r="CI98" i="5"/>
  <c r="CL110" i="5"/>
  <c r="CI110" i="5"/>
  <c r="AL92" i="5"/>
  <c r="AL104" i="5"/>
  <c r="BY124" i="5"/>
  <c r="BZ124" i="5"/>
  <c r="BZ136" i="5"/>
  <c r="BY136" i="5"/>
  <c r="BZ148" i="5"/>
  <c r="BY148" i="5"/>
  <c r="BX114" i="5"/>
  <c r="BU149" i="5"/>
  <c r="AR98" i="5"/>
  <c r="BX124" i="5"/>
  <c r="BX130" i="5"/>
  <c r="CA136" i="5"/>
  <c r="BX142" i="5"/>
  <c r="CA150" i="5"/>
  <c r="CA92" i="5"/>
  <c r="CA127" i="5"/>
  <c r="BX92" i="5"/>
  <c r="BX127" i="5"/>
  <c r="CA133" i="5"/>
  <c r="BX133" i="5"/>
  <c r="CA104" i="5"/>
  <c r="CA139" i="5"/>
  <c r="BX104" i="5"/>
  <c r="BX139" i="5"/>
  <c r="CA145" i="5"/>
  <c r="BX110" i="5"/>
  <c r="BX145" i="5"/>
  <c r="CA149" i="5"/>
  <c r="BX149" i="5"/>
  <c r="BP123" i="3"/>
  <c r="BL126" i="3"/>
  <c r="BJ144" i="3"/>
  <c r="BP147" i="3"/>
  <c r="BL148" i="3"/>
  <c r="BO123" i="3"/>
  <c r="BJ123" i="3"/>
  <c r="BP126" i="3"/>
  <c r="BM126" i="3"/>
  <c r="BN129" i="3"/>
  <c r="BL129" i="3"/>
  <c r="BJ135" i="3"/>
  <c r="BP138" i="3"/>
  <c r="BM138" i="3"/>
  <c r="BN141" i="3"/>
  <c r="BL141" i="3"/>
  <c r="BJ147" i="3"/>
  <c r="BP148" i="3"/>
  <c r="BM148" i="3"/>
  <c r="BN149" i="3"/>
  <c r="BL149" i="3"/>
  <c r="BO126" i="3"/>
  <c r="BO138" i="3"/>
  <c r="BO148" i="3"/>
  <c r="BJ132" i="3"/>
  <c r="BP135" i="3"/>
  <c r="BL138" i="3"/>
  <c r="BO135" i="3"/>
  <c r="BO147" i="3"/>
  <c r="BJ126" i="3"/>
  <c r="BP129" i="3"/>
  <c r="BM129" i="3"/>
  <c r="BN132" i="3"/>
  <c r="BL132" i="3"/>
  <c r="BJ138" i="3"/>
  <c r="BP141" i="3"/>
  <c r="BM141" i="3"/>
  <c r="BN144" i="3"/>
  <c r="BL144" i="3"/>
  <c r="BJ148" i="3"/>
  <c r="BP149" i="3"/>
  <c r="BM149" i="3"/>
  <c r="BO129" i="3"/>
  <c r="BO141" i="3"/>
  <c r="BO149" i="3"/>
  <c r="BZ97" i="3"/>
  <c r="BY110" i="5"/>
  <c r="AP98" i="5"/>
  <c r="AN92" i="5"/>
  <c r="AL98" i="5"/>
  <c r="AN104" i="5"/>
  <c r="AO107" i="5"/>
  <c r="AL110" i="5"/>
  <c r="BZ101" i="5"/>
  <c r="BW101" i="5"/>
  <c r="BW113" i="5"/>
  <c r="AP110" i="5"/>
  <c r="BY98" i="5"/>
  <c r="AR92" i="5"/>
  <c r="AO92" i="5"/>
  <c r="AO95" i="5"/>
  <c r="AR104" i="5"/>
  <c r="AO114" i="5"/>
  <c r="CA98" i="5"/>
  <c r="BX98" i="5"/>
  <c r="CA110" i="5"/>
  <c r="CL92" i="5"/>
  <c r="CI92" i="5"/>
  <c r="CL104" i="5"/>
  <c r="CI104" i="5"/>
  <c r="BU92" i="5"/>
  <c r="BZ92" i="5"/>
  <c r="BW92" i="5"/>
  <c r="BU98" i="5"/>
  <c r="BU104" i="5"/>
  <c r="BW104" i="5"/>
  <c r="BU110" i="5"/>
  <c r="CK98" i="5"/>
  <c r="BU89" i="5"/>
  <c r="BY95" i="5"/>
  <c r="BW95" i="5"/>
  <c r="BU101" i="5"/>
  <c r="BZ107" i="5"/>
  <c r="BW107" i="5"/>
  <c r="BU113" i="5"/>
  <c r="BY114" i="5"/>
  <c r="BW114" i="5"/>
  <c r="BU115" i="5"/>
  <c r="BY101" i="5"/>
  <c r="AQ89" i="5"/>
  <c r="AP89" i="5"/>
  <c r="AN89" i="5"/>
  <c r="AQ101" i="5"/>
  <c r="AN101" i="5"/>
  <c r="AQ113" i="5"/>
  <c r="AP113" i="5"/>
  <c r="AN113" i="5"/>
  <c r="AQ115" i="5"/>
  <c r="AP115" i="5"/>
  <c r="BX107" i="5"/>
  <c r="BZ89" i="5"/>
  <c r="BY89" i="5"/>
  <c r="BW89" i="5"/>
  <c r="BZ113" i="5"/>
  <c r="BY113" i="5"/>
  <c r="BZ115" i="5"/>
  <c r="BY115" i="5"/>
  <c r="CH95" i="5"/>
  <c r="CH107" i="5"/>
  <c r="CH114" i="5"/>
  <c r="AQ114" i="5"/>
  <c r="AN114" i="5"/>
  <c r="AL115" i="5"/>
  <c r="AP101" i="5"/>
  <c r="AR89" i="5"/>
  <c r="AQ98" i="5"/>
  <c r="AN98" i="5"/>
  <c r="AR101" i="5"/>
  <c r="AQ110" i="5"/>
  <c r="AN110" i="5"/>
  <c r="AR113" i="5"/>
  <c r="AR115" i="5"/>
  <c r="CA89" i="5"/>
  <c r="BZ98" i="5"/>
  <c r="BW98" i="5"/>
  <c r="CA101" i="5"/>
  <c r="BZ110" i="5"/>
  <c r="BW110" i="5"/>
  <c r="CA113" i="5"/>
  <c r="CA115" i="5"/>
  <c r="CJ92" i="5"/>
  <c r="CH92" i="5"/>
  <c r="CF98" i="5"/>
  <c r="CJ104" i="5"/>
  <c r="CH104" i="5"/>
  <c r="CF110" i="5"/>
  <c r="AR95" i="5"/>
  <c r="AP104" i="5"/>
  <c r="AR107" i="5"/>
  <c r="AR114" i="5"/>
  <c r="CA95" i="5"/>
  <c r="BY104" i="5"/>
  <c r="CA107" i="5"/>
  <c r="CA114" i="5"/>
  <c r="CF92" i="5"/>
  <c r="CJ98" i="5"/>
  <c r="CH98" i="5"/>
  <c r="CF104" i="5"/>
  <c r="CJ110" i="5"/>
  <c r="CH110" i="5"/>
  <c r="CK92" i="5"/>
  <c r="CK104" i="5"/>
  <c r="BO91" i="3"/>
  <c r="BO97" i="3"/>
  <c r="BO103" i="3"/>
  <c r="BO109" i="3"/>
  <c r="BZ114" i="3"/>
  <c r="BL91" i="3"/>
  <c r="BL97" i="3"/>
  <c r="BL103" i="3"/>
  <c r="BL109" i="3"/>
  <c r="BZ94" i="3"/>
  <c r="BW94" i="3"/>
  <c r="BZ100" i="3"/>
  <c r="BW100" i="3"/>
  <c r="BZ106" i="3"/>
  <c r="BW106" i="3"/>
  <c r="BZ112" i="3"/>
  <c r="BW112" i="3"/>
  <c r="AL113" i="3"/>
  <c r="BZ88" i="3"/>
  <c r="BW88" i="3"/>
  <c r="AI113" i="3"/>
  <c r="BZ91" i="3"/>
  <c r="BW91" i="3"/>
  <c r="BW97" i="3"/>
  <c r="BZ103" i="3"/>
  <c r="BW103" i="3"/>
  <c r="BZ109" i="3"/>
  <c r="BW109" i="3"/>
  <c r="AK88" i="3"/>
  <c r="AI88" i="3"/>
  <c r="AG91" i="3"/>
  <c r="AK94" i="3"/>
  <c r="AI94" i="3"/>
  <c r="AG97" i="3"/>
  <c r="AK100" i="3"/>
  <c r="AI100" i="3"/>
  <c r="AG103" i="3"/>
  <c r="AK106" i="3"/>
  <c r="AI106" i="3"/>
  <c r="AG109" i="3"/>
  <c r="AK112" i="3"/>
  <c r="AI112" i="3"/>
  <c r="AG114" i="3"/>
  <c r="CA94" i="3"/>
  <c r="BX94" i="3"/>
  <c r="CA100" i="3"/>
  <c r="BX100" i="3"/>
  <c r="CA106" i="3"/>
  <c r="BX106" i="3"/>
  <c r="CA112" i="3"/>
  <c r="BX112" i="3"/>
  <c r="BW113" i="3"/>
  <c r="AG94" i="3"/>
  <c r="AG100" i="3"/>
  <c r="AG106" i="3"/>
  <c r="AG112" i="3"/>
  <c r="AK113" i="3"/>
  <c r="AM113" i="3"/>
  <c r="AI114" i="3"/>
  <c r="BO114" i="3"/>
  <c r="CA91" i="3"/>
  <c r="BX91" i="3"/>
  <c r="CA97" i="3"/>
  <c r="BX97" i="3"/>
  <c r="CA103" i="3"/>
  <c r="BX103" i="3"/>
  <c r="CA109" i="3"/>
  <c r="BX109" i="3"/>
  <c r="CA114" i="3"/>
  <c r="BX114" i="3"/>
  <c r="AQ83" i="21"/>
  <c r="AQ95" i="21"/>
  <c r="AQ86" i="21"/>
  <c r="CF89" i="5"/>
  <c r="CI89" i="5"/>
  <c r="CF101" i="5"/>
  <c r="CI101" i="5"/>
  <c r="CK114" i="5"/>
  <c r="CJ114" i="5"/>
  <c r="CF115" i="5"/>
  <c r="CI115" i="5"/>
  <c r="CL95" i="5"/>
  <c r="CL107" i="5"/>
  <c r="CL114" i="5"/>
  <c r="CH89" i="5"/>
  <c r="CF95" i="5"/>
  <c r="CI95" i="5"/>
  <c r="CK101" i="5"/>
  <c r="CJ101" i="5"/>
  <c r="CH101" i="5"/>
  <c r="CF107" i="5"/>
  <c r="CI107" i="5"/>
  <c r="CK113" i="5"/>
  <c r="CJ113" i="5"/>
  <c r="CH113" i="5"/>
  <c r="CF114" i="5"/>
  <c r="CI114" i="5"/>
  <c r="CK115" i="5"/>
  <c r="CJ115" i="5"/>
  <c r="CK95" i="5"/>
  <c r="CJ95" i="5"/>
  <c r="CK107" i="5"/>
  <c r="CJ107" i="5"/>
  <c r="CF113" i="5"/>
  <c r="CI113" i="5"/>
  <c r="CK89" i="5"/>
  <c r="CJ89" i="5"/>
  <c r="CL89" i="5"/>
  <c r="CL101" i="5"/>
  <c r="CL113" i="5"/>
  <c r="CL115" i="5"/>
  <c r="BX101" i="5"/>
  <c r="BX113" i="5"/>
  <c r="BX115" i="5"/>
  <c r="BY92" i="5"/>
  <c r="BU95" i="5"/>
  <c r="BU107" i="5"/>
  <c r="BY107" i="5"/>
  <c r="BU114" i="5"/>
  <c r="BZ95" i="5"/>
  <c r="BZ104" i="5"/>
  <c r="BZ114" i="5"/>
  <c r="BX89" i="5"/>
  <c r="AO89" i="5"/>
  <c r="AO101" i="5"/>
  <c r="AO113" i="5"/>
  <c r="AP92" i="5"/>
  <c r="AP95" i="5"/>
  <c r="AL107" i="5"/>
  <c r="AP107" i="5"/>
  <c r="AP114" i="5"/>
  <c r="AQ104" i="5"/>
  <c r="AO115" i="5"/>
  <c r="BU113" i="3"/>
  <c r="BX113" i="3"/>
  <c r="BY88" i="3"/>
  <c r="BU91" i="3"/>
  <c r="BY94" i="3"/>
  <c r="BU97" i="3"/>
  <c r="BY100" i="3"/>
  <c r="BU103" i="3"/>
  <c r="BY106" i="3"/>
  <c r="BU109" i="3"/>
  <c r="BY112" i="3"/>
  <c r="BU114" i="3"/>
  <c r="CA88" i="3"/>
  <c r="BX88" i="3"/>
  <c r="BZ113" i="3"/>
  <c r="BY113" i="3"/>
  <c r="BU88" i="3"/>
  <c r="BY91" i="3"/>
  <c r="BU94" i="3"/>
  <c r="BY97" i="3"/>
  <c r="BU100" i="3"/>
  <c r="BY103" i="3"/>
  <c r="BU106" i="3"/>
  <c r="BY109" i="3"/>
  <c r="BU112" i="3"/>
  <c r="CA113" i="3"/>
  <c r="BY114" i="3"/>
  <c r="AL91" i="3"/>
  <c r="AI91" i="3"/>
  <c r="AL97" i="3"/>
  <c r="AI97" i="3"/>
  <c r="AL103" i="3"/>
  <c r="AI103" i="3"/>
  <c r="AL109" i="3"/>
  <c r="AI109" i="3"/>
  <c r="AL114" i="3"/>
  <c r="AG88" i="3"/>
  <c r="AJ106" i="3"/>
  <c r="BO88" i="3"/>
  <c r="BL88" i="3"/>
  <c r="BO94" i="3"/>
  <c r="BL94" i="3"/>
  <c r="BO100" i="3"/>
  <c r="BL100" i="3"/>
  <c r="BO106" i="3"/>
  <c r="BL106" i="3"/>
  <c r="BO112" i="3"/>
  <c r="BL112" i="3"/>
  <c r="AJ94" i="3"/>
  <c r="AJ100" i="3"/>
  <c r="AJ112" i="3"/>
  <c r="AM88" i="3"/>
  <c r="AM94" i="3"/>
  <c r="AM100" i="3"/>
  <c r="AM106" i="3"/>
  <c r="AM112" i="3"/>
  <c r="AJ88" i="3"/>
  <c r="BP91" i="3"/>
  <c r="BM91" i="3"/>
  <c r="BP97" i="3"/>
  <c r="BM97" i="3"/>
  <c r="BP103" i="3"/>
  <c r="BM103" i="3"/>
  <c r="BP109" i="3"/>
  <c r="BM109" i="3"/>
  <c r="BP114" i="3"/>
  <c r="BM114" i="3"/>
  <c r="AK91" i="3"/>
  <c r="AM91" i="3"/>
  <c r="AJ91" i="3"/>
  <c r="AM97" i="3"/>
  <c r="AJ97" i="3"/>
  <c r="AK103" i="3"/>
  <c r="AM103" i="3"/>
  <c r="AJ103" i="3"/>
  <c r="AK109" i="3"/>
  <c r="AM109" i="3"/>
  <c r="AJ109" i="3"/>
  <c r="AG113" i="3"/>
  <c r="AK114" i="3"/>
  <c r="AM114" i="3"/>
  <c r="AJ114" i="3"/>
  <c r="BP94" i="3"/>
  <c r="BM94" i="3"/>
  <c r="BP100" i="3"/>
  <c r="BM100" i="3"/>
  <c r="BP106" i="3"/>
  <c r="BM106" i="3"/>
  <c r="BP112" i="3"/>
  <c r="BM112" i="3"/>
  <c r="BP88" i="3"/>
  <c r="BM88" i="3"/>
  <c r="BO113" i="3"/>
  <c r="BN113" i="3"/>
  <c r="BL113" i="3"/>
  <c r="BJ88" i="3"/>
  <c r="BN91" i="3"/>
  <c r="BJ94" i="3"/>
  <c r="BN97" i="3"/>
  <c r="BJ100" i="3"/>
  <c r="BN103" i="3"/>
  <c r="BJ106" i="3"/>
  <c r="BN109" i="3"/>
  <c r="BJ112" i="3"/>
  <c r="BP113" i="3"/>
  <c r="BN114" i="3"/>
  <c r="BJ113" i="3"/>
  <c r="BM113" i="3"/>
  <c r="BN88" i="3"/>
  <c r="BJ91" i="3"/>
  <c r="BN94" i="3"/>
  <c r="BJ97" i="3"/>
  <c r="BN100" i="3"/>
  <c r="BJ103" i="3"/>
  <c r="BN106" i="3"/>
  <c r="BJ109" i="3"/>
  <c r="BN112" i="3"/>
  <c r="BJ114" i="3"/>
  <c r="AK97" i="3"/>
  <c r="AL88" i="3"/>
  <c r="AL94" i="3"/>
  <c r="AL100" i="3"/>
  <c r="AL106" i="3"/>
  <c r="AL112" i="3"/>
  <c r="AJ113" i="3"/>
  <c r="AQ92" i="21"/>
  <c r="AL116" i="5"/>
  <c r="BO150" i="3"/>
  <c r="BJ150" i="3"/>
  <c r="AI115" i="3"/>
  <c r="BY151" i="5"/>
  <c r="BZ151" i="5"/>
  <c r="BU116" i="5"/>
  <c r="BU151" i="5"/>
  <c r="CA116" i="5"/>
  <c r="CA151" i="5"/>
  <c r="BW151" i="5"/>
  <c r="BX151" i="5"/>
  <c r="BL150" i="3"/>
  <c r="BM115" i="3"/>
  <c r="BM150" i="3"/>
  <c r="BO115" i="3"/>
  <c r="BP115" i="3"/>
  <c r="BP150" i="3"/>
  <c r="BN150" i="3"/>
  <c r="AJ115" i="3"/>
  <c r="AG115" i="3"/>
  <c r="BZ115" i="3"/>
  <c r="BX115" i="3"/>
  <c r="AO116" i="5"/>
  <c r="CL116" i="5"/>
  <c r="CF116" i="5"/>
  <c r="BY115" i="3"/>
  <c r="CA115" i="3"/>
  <c r="BU115" i="3"/>
  <c r="CI116" i="5"/>
  <c r="CJ116" i="5"/>
  <c r="CK116" i="5"/>
  <c r="BZ116" i="5"/>
  <c r="BY116" i="5"/>
  <c r="BX116" i="5"/>
  <c r="AQ116" i="5"/>
  <c r="AP116" i="5"/>
  <c r="AR116" i="5"/>
  <c r="BN115" i="3"/>
  <c r="BJ115" i="3"/>
  <c r="AK115" i="3"/>
  <c r="AL115" i="3"/>
  <c r="AM115" i="3"/>
  <c r="BT111" i="3"/>
  <c r="F43" i="24"/>
  <c r="CA67" i="25" s="1"/>
  <c r="F41" i="24"/>
  <c r="V61" i="3" s="1"/>
  <c r="F39" i="24"/>
  <c r="AC55" i="25" s="1"/>
  <c r="F37" i="24"/>
  <c r="AA49" i="5" s="1"/>
  <c r="F35" i="24"/>
  <c r="S37" i="17" s="1"/>
  <c r="F33" i="24"/>
  <c r="CA37" i="25" s="1"/>
  <c r="F31" i="24"/>
  <c r="V31" i="3" s="1"/>
  <c r="AF90" i="3" s="1"/>
  <c r="F29" i="24"/>
  <c r="BT148" i="5"/>
  <c r="Z97" i="21"/>
  <c r="Z96" i="21"/>
  <c r="Z94" i="21"/>
  <c r="Z93" i="21"/>
  <c r="Z91" i="21"/>
  <c r="Z90" i="21"/>
  <c r="Z88" i="21"/>
  <c r="Z87" i="21"/>
  <c r="Z85" i="21"/>
  <c r="Z84" i="21"/>
  <c r="AG112" i="5"/>
  <c r="AF112" i="5"/>
  <c r="AE112" i="5"/>
  <c r="AD112" i="5"/>
  <c r="AC112" i="5"/>
  <c r="AA112" i="5"/>
  <c r="AG111" i="5"/>
  <c r="AF111" i="5"/>
  <c r="AE111" i="5"/>
  <c r="AD111" i="5"/>
  <c r="AC111" i="5"/>
  <c r="AA111" i="5"/>
  <c r="AG109" i="5"/>
  <c r="AF109" i="5"/>
  <c r="AE109" i="5"/>
  <c r="AD109" i="5"/>
  <c r="AC109" i="5"/>
  <c r="AA109" i="5"/>
  <c r="AG108" i="5"/>
  <c r="AF108" i="5"/>
  <c r="AE108" i="5"/>
  <c r="AD108" i="5"/>
  <c r="AC108" i="5"/>
  <c r="AA108" i="5"/>
  <c r="AG106" i="5"/>
  <c r="AF106" i="5"/>
  <c r="AE106" i="5"/>
  <c r="AD106" i="5"/>
  <c r="AC106" i="5"/>
  <c r="AA106" i="5"/>
  <c r="AG105" i="5"/>
  <c r="AF105" i="5"/>
  <c r="AE105" i="5"/>
  <c r="AD105" i="5"/>
  <c r="AC105" i="5"/>
  <c r="AA105" i="5"/>
  <c r="AG103" i="5"/>
  <c r="AF103" i="5"/>
  <c r="AE103" i="5"/>
  <c r="AD103" i="5"/>
  <c r="AC103" i="5"/>
  <c r="AA103" i="5"/>
  <c r="AG102" i="5"/>
  <c r="AF102" i="5"/>
  <c r="AE102" i="5"/>
  <c r="AD102" i="5"/>
  <c r="AC102" i="5"/>
  <c r="AA102" i="5"/>
  <c r="AG100" i="5"/>
  <c r="AF100" i="5"/>
  <c r="AE100" i="5"/>
  <c r="AD100" i="5"/>
  <c r="AC100" i="5"/>
  <c r="AA100" i="5"/>
  <c r="AG99" i="5"/>
  <c r="AF99" i="5"/>
  <c r="AE99" i="5"/>
  <c r="AD99" i="5"/>
  <c r="AC99" i="5"/>
  <c r="AA99" i="5"/>
  <c r="AG97" i="5"/>
  <c r="AF97" i="5"/>
  <c r="AE97" i="5"/>
  <c r="AD97" i="5"/>
  <c r="AC97" i="5"/>
  <c r="AA97" i="5"/>
  <c r="AG96" i="5"/>
  <c r="AF96" i="5"/>
  <c r="AE96" i="5"/>
  <c r="AD96" i="5"/>
  <c r="AC96" i="5"/>
  <c r="AA96" i="5"/>
  <c r="AG94" i="5"/>
  <c r="AF94" i="5"/>
  <c r="AE94" i="5"/>
  <c r="AD94" i="5"/>
  <c r="AC94" i="5"/>
  <c r="AA94" i="5"/>
  <c r="AG93" i="5"/>
  <c r="AF93" i="5"/>
  <c r="AE93" i="5"/>
  <c r="AD93" i="5"/>
  <c r="AC93" i="5"/>
  <c r="AA93" i="5"/>
  <c r="AG91" i="5"/>
  <c r="AF91" i="5"/>
  <c r="AE91" i="5"/>
  <c r="AD91" i="5"/>
  <c r="AC91" i="5"/>
  <c r="AA91" i="5"/>
  <c r="AG90" i="5"/>
  <c r="AF90" i="5"/>
  <c r="AE90" i="5"/>
  <c r="AD90" i="5"/>
  <c r="AC90" i="5"/>
  <c r="AA90" i="5"/>
  <c r="AG88" i="5"/>
  <c r="AF88" i="5"/>
  <c r="AE88" i="5"/>
  <c r="AD88" i="5"/>
  <c r="AC88" i="5"/>
  <c r="AA88" i="5"/>
  <c r="AG87" i="5"/>
  <c r="AF87" i="5"/>
  <c r="AE87" i="5"/>
  <c r="AD87" i="5"/>
  <c r="AC87" i="5"/>
  <c r="AA87" i="5"/>
  <c r="AB111" i="3"/>
  <c r="AA111" i="3"/>
  <c r="Z111" i="3"/>
  <c r="Y111" i="3"/>
  <c r="X111" i="3"/>
  <c r="V111" i="3"/>
  <c r="AB110" i="3"/>
  <c r="AA110" i="3"/>
  <c r="Z110" i="3"/>
  <c r="Y110" i="3"/>
  <c r="X110" i="3"/>
  <c r="V110" i="3"/>
  <c r="AB108" i="3"/>
  <c r="AA108" i="3"/>
  <c r="Z108" i="3"/>
  <c r="Y108" i="3"/>
  <c r="X108" i="3"/>
  <c r="V108" i="3"/>
  <c r="AB107" i="3"/>
  <c r="AA107" i="3"/>
  <c r="Z107" i="3"/>
  <c r="Y107" i="3"/>
  <c r="X107" i="3"/>
  <c r="V107" i="3"/>
  <c r="AB105" i="3"/>
  <c r="AA105" i="3"/>
  <c r="Z105" i="3"/>
  <c r="Y105" i="3"/>
  <c r="X105" i="3"/>
  <c r="V105" i="3"/>
  <c r="AB104" i="3"/>
  <c r="AA104" i="3"/>
  <c r="Z104" i="3"/>
  <c r="Y104" i="3"/>
  <c r="X104" i="3"/>
  <c r="V104" i="3"/>
  <c r="AB102" i="3"/>
  <c r="AA102" i="3"/>
  <c r="Z102" i="3"/>
  <c r="Y102" i="3"/>
  <c r="X102" i="3"/>
  <c r="V102" i="3"/>
  <c r="AB101" i="3"/>
  <c r="AA101" i="3"/>
  <c r="Z101" i="3"/>
  <c r="Y101" i="3"/>
  <c r="X101" i="3"/>
  <c r="V101" i="3"/>
  <c r="AB99" i="3"/>
  <c r="AA99" i="3"/>
  <c r="Z99" i="3"/>
  <c r="Y99" i="3"/>
  <c r="X99" i="3"/>
  <c r="V99" i="3"/>
  <c r="AB98" i="3"/>
  <c r="AA98" i="3"/>
  <c r="Z98" i="3"/>
  <c r="Y98" i="3"/>
  <c r="X98" i="3"/>
  <c r="V98" i="3"/>
  <c r="AB96" i="3"/>
  <c r="AA96" i="3"/>
  <c r="Z96" i="3"/>
  <c r="Y96" i="3"/>
  <c r="X96" i="3"/>
  <c r="V96" i="3"/>
  <c r="AB95" i="3"/>
  <c r="AA95" i="3"/>
  <c r="Z95" i="3"/>
  <c r="Y95" i="3"/>
  <c r="X95" i="3"/>
  <c r="V95" i="3"/>
  <c r="AB93" i="3"/>
  <c r="AA93" i="3"/>
  <c r="Z93" i="3"/>
  <c r="Y93" i="3"/>
  <c r="X93" i="3"/>
  <c r="AB92" i="3"/>
  <c r="AA92" i="3"/>
  <c r="Z92" i="3"/>
  <c r="Y92" i="3"/>
  <c r="X92" i="3"/>
  <c r="AB90" i="3"/>
  <c r="AA90" i="3"/>
  <c r="Z90" i="3"/>
  <c r="Y90" i="3"/>
  <c r="X90" i="3"/>
  <c r="AB89" i="3"/>
  <c r="AA89" i="3"/>
  <c r="Z89" i="3"/>
  <c r="Y89" i="3"/>
  <c r="X89" i="3"/>
  <c r="AB87" i="3"/>
  <c r="AA87" i="3"/>
  <c r="Z87" i="3"/>
  <c r="Y87" i="3"/>
  <c r="X87" i="3"/>
  <c r="AB86" i="3"/>
  <c r="AA86" i="3"/>
  <c r="Z86" i="3"/>
  <c r="Y86" i="3"/>
  <c r="X86" i="3"/>
  <c r="AC145" i="21"/>
  <c r="AE144" i="21"/>
  <c r="AD144" i="21"/>
  <c r="Z134" i="21"/>
  <c r="Z128" i="21"/>
  <c r="Z119" i="21"/>
  <c r="Z125" i="21"/>
  <c r="Z131" i="21"/>
  <c r="Z137" i="21"/>
  <c r="AD145" i="21"/>
  <c r="Z122" i="21"/>
  <c r="AC144" i="21"/>
  <c r="AE145" i="21"/>
  <c r="AB109" i="21"/>
  <c r="AC108" i="21"/>
  <c r="Z83" i="21"/>
  <c r="AE108" i="21"/>
  <c r="Z98" i="21"/>
  <c r="AD109" i="21"/>
  <c r="AC109" i="21"/>
  <c r="Z86" i="21"/>
  <c r="Z92" i="21"/>
  <c r="Z95" i="21"/>
  <c r="Z89" i="21"/>
  <c r="AD108" i="21"/>
  <c r="AB108" i="21"/>
  <c r="AE109" i="21"/>
  <c r="U92" i="3"/>
  <c r="AD146" i="21"/>
  <c r="AC146" i="21"/>
  <c r="AE146" i="21"/>
  <c r="AE110" i="21"/>
  <c r="AC110" i="21"/>
  <c r="AD110" i="21"/>
  <c r="AB110" i="21"/>
  <c r="CF78" i="3"/>
  <c r="CI60" i="3"/>
  <c r="CI72" i="3"/>
  <c r="CI82" i="3"/>
  <c r="CH83" i="3"/>
  <c r="CF57" i="3"/>
  <c r="CI83" i="3"/>
  <c r="CL82" i="3"/>
  <c r="AD127" i="5"/>
  <c r="CX60" i="5"/>
  <c r="AG133" i="5"/>
  <c r="DA66" i="5"/>
  <c r="CX72" i="5"/>
  <c r="AD139" i="5"/>
  <c r="DA78" i="5"/>
  <c r="AG145" i="5"/>
  <c r="CX82" i="5"/>
  <c r="AD149" i="5"/>
  <c r="AE124" i="5"/>
  <c r="CZ57" i="5"/>
  <c r="AF124" i="5"/>
  <c r="CY57" i="5"/>
  <c r="AA127" i="5"/>
  <c r="CU60" i="5"/>
  <c r="AC130" i="5"/>
  <c r="CW63" i="5"/>
  <c r="CZ69" i="5"/>
  <c r="AE136" i="5"/>
  <c r="CY69" i="5"/>
  <c r="AF136" i="5"/>
  <c r="CU72" i="5"/>
  <c r="AA139" i="5"/>
  <c r="CW75" i="5"/>
  <c r="AC142" i="5"/>
  <c r="CZ83" i="5"/>
  <c r="CY83" i="5"/>
  <c r="AF150" i="5"/>
  <c r="AE150" i="5"/>
  <c r="DA57" i="5"/>
  <c r="AG124" i="5"/>
  <c r="CX57" i="5"/>
  <c r="AD124" i="5"/>
  <c r="DA63" i="5"/>
  <c r="AG130" i="5"/>
  <c r="CX63" i="5"/>
  <c r="AD130" i="5"/>
  <c r="DA69" i="5"/>
  <c r="AG136" i="5"/>
  <c r="CX69" i="5"/>
  <c r="AD136" i="5"/>
  <c r="AG142" i="5"/>
  <c r="DA75" i="5"/>
  <c r="CX75" i="5"/>
  <c r="AD142" i="5"/>
  <c r="DA81" i="5"/>
  <c r="AG148" i="5"/>
  <c r="CX81" i="5"/>
  <c r="AD148" i="5"/>
  <c r="AG150" i="5"/>
  <c r="DA83" i="5"/>
  <c r="CX83" i="5"/>
  <c r="AD150" i="5"/>
  <c r="DA60" i="5"/>
  <c r="AG127" i="5"/>
  <c r="CX66" i="5"/>
  <c r="AD133" i="5"/>
  <c r="DA72" i="5"/>
  <c r="AG139" i="5"/>
  <c r="CX78" i="5"/>
  <c r="AD145" i="5"/>
  <c r="DA82" i="5"/>
  <c r="AG149" i="5"/>
  <c r="CW57" i="5"/>
  <c r="AC124" i="5"/>
  <c r="CZ63" i="5"/>
  <c r="CY63" i="5"/>
  <c r="AE130" i="5"/>
  <c r="AF130" i="5"/>
  <c r="CU66" i="5"/>
  <c r="AA133" i="5"/>
  <c r="CW69" i="5"/>
  <c r="AC136" i="5"/>
  <c r="CZ75" i="5"/>
  <c r="CY75" i="5"/>
  <c r="AF142" i="5"/>
  <c r="AE142" i="5"/>
  <c r="CU78" i="5"/>
  <c r="AA145" i="5"/>
  <c r="AE148" i="5"/>
  <c r="CZ81" i="5"/>
  <c r="AF148" i="5"/>
  <c r="CY81" i="5"/>
  <c r="CW81" i="5"/>
  <c r="AC148" i="5"/>
  <c r="CU82" i="5"/>
  <c r="AA149" i="5"/>
  <c r="AC150" i="5"/>
  <c r="CW83" i="5"/>
  <c r="AA124" i="5"/>
  <c r="CU57" i="5"/>
  <c r="CZ60" i="5"/>
  <c r="CY60" i="5"/>
  <c r="AE127" i="5"/>
  <c r="AF127" i="5"/>
  <c r="CW60" i="5"/>
  <c r="AC127" i="5"/>
  <c r="CU63" i="5"/>
  <c r="AA130" i="5"/>
  <c r="CY66" i="5"/>
  <c r="AF133" i="5"/>
  <c r="CZ66" i="5"/>
  <c r="AE133" i="5"/>
  <c r="CW66" i="5"/>
  <c r="AC133" i="5"/>
  <c r="AA136" i="5"/>
  <c r="CU69" i="5"/>
  <c r="CZ72" i="5"/>
  <c r="CY72" i="5"/>
  <c r="AF139" i="5"/>
  <c r="AE139" i="5"/>
  <c r="CW72" i="5"/>
  <c r="AC139" i="5"/>
  <c r="CU75" i="5"/>
  <c r="CY78" i="5"/>
  <c r="AF145" i="5"/>
  <c r="CZ78" i="5"/>
  <c r="AE145" i="5"/>
  <c r="CW78" i="5"/>
  <c r="AC145" i="5"/>
  <c r="AA148" i="5"/>
  <c r="CU81" i="5"/>
  <c r="CY82" i="5"/>
  <c r="AF149" i="5"/>
  <c r="AE149" i="5"/>
  <c r="CZ82" i="5"/>
  <c r="CW82" i="5"/>
  <c r="AC149" i="5"/>
  <c r="CU83" i="5"/>
  <c r="AA150" i="5"/>
  <c r="AB125" i="3"/>
  <c r="CL60" i="3"/>
  <c r="X128" i="3"/>
  <c r="CH63" i="3"/>
  <c r="V134" i="3"/>
  <c r="CF69" i="3"/>
  <c r="AB137" i="3"/>
  <c r="CL72" i="3"/>
  <c r="X140" i="3"/>
  <c r="CH75" i="3"/>
  <c r="CK83" i="3"/>
  <c r="CJ83" i="3"/>
  <c r="AB128" i="3"/>
  <c r="CL63" i="3"/>
  <c r="X131" i="3"/>
  <c r="CH66" i="3"/>
  <c r="Y140" i="3"/>
  <c r="CI75" i="3"/>
  <c r="CJ78" i="3"/>
  <c r="CK78" i="3"/>
  <c r="V147" i="3"/>
  <c r="CF82" i="3"/>
  <c r="AB148" i="3"/>
  <c r="CL83" i="3"/>
  <c r="CK57" i="3"/>
  <c r="CJ57" i="3"/>
  <c r="CH57" i="3"/>
  <c r="CF63" i="3"/>
  <c r="CL66" i="3"/>
  <c r="CI66" i="3"/>
  <c r="CK69" i="3"/>
  <c r="CJ69" i="3"/>
  <c r="CH69" i="3"/>
  <c r="CF75" i="3"/>
  <c r="CL78" i="3"/>
  <c r="CI78" i="3"/>
  <c r="CK81" i="3"/>
  <c r="CJ81" i="3"/>
  <c r="CH81" i="3"/>
  <c r="CK63" i="3"/>
  <c r="CJ63" i="3"/>
  <c r="CK75" i="3"/>
  <c r="CJ75" i="3"/>
  <c r="V146" i="3"/>
  <c r="CF81" i="3"/>
  <c r="CF60" i="3"/>
  <c r="Y128" i="3"/>
  <c r="CI63" i="3"/>
  <c r="CK66" i="3"/>
  <c r="CJ66" i="3"/>
  <c r="V137" i="3"/>
  <c r="CF72" i="3"/>
  <c r="AB140" i="3"/>
  <c r="CL75" i="3"/>
  <c r="X143" i="3"/>
  <c r="CH78" i="3"/>
  <c r="AB122" i="3"/>
  <c r="CL57" i="3"/>
  <c r="CI57" i="3"/>
  <c r="CJ60" i="3"/>
  <c r="CK60" i="3"/>
  <c r="CH60" i="3"/>
  <c r="V131" i="3"/>
  <c r="CF66" i="3"/>
  <c r="AB134" i="3"/>
  <c r="CL69" i="3"/>
  <c r="CI69" i="3"/>
  <c r="CJ72" i="3"/>
  <c r="CK72" i="3"/>
  <c r="CH72" i="3"/>
  <c r="AB146" i="3"/>
  <c r="CL81" i="3"/>
  <c r="CI81" i="3"/>
  <c r="CK82" i="3"/>
  <c r="CJ82" i="3"/>
  <c r="CH82" i="3"/>
  <c r="V122" i="3"/>
  <c r="V88" i="3"/>
  <c r="Y125" i="3"/>
  <c r="AA128" i="3"/>
  <c r="Z128" i="3"/>
  <c r="Y137" i="3"/>
  <c r="AA140" i="3"/>
  <c r="Z140" i="3"/>
  <c r="AB147" i="3"/>
  <c r="Y147" i="3"/>
  <c r="AA148" i="3"/>
  <c r="Z148" i="3"/>
  <c r="X114" i="3"/>
  <c r="X148" i="3"/>
  <c r="Z131" i="3"/>
  <c r="AA131" i="3"/>
  <c r="Z143" i="3"/>
  <c r="AA143" i="3"/>
  <c r="Y148" i="3"/>
  <c r="V91" i="3"/>
  <c r="V125" i="3"/>
  <c r="Z122" i="3"/>
  <c r="AA122" i="3"/>
  <c r="X122" i="3"/>
  <c r="V128" i="3"/>
  <c r="AB131" i="3"/>
  <c r="Y131" i="3"/>
  <c r="AA134" i="3"/>
  <c r="Z134" i="3"/>
  <c r="X134" i="3"/>
  <c r="V140" i="3"/>
  <c r="AB143" i="3"/>
  <c r="Y143" i="3"/>
  <c r="Z146" i="3"/>
  <c r="AA146" i="3"/>
  <c r="X146" i="3"/>
  <c r="V148" i="3"/>
  <c r="Y122" i="3"/>
  <c r="AA125" i="3"/>
  <c r="Z125" i="3"/>
  <c r="X125" i="3"/>
  <c r="Y134" i="3"/>
  <c r="AA137" i="3"/>
  <c r="Z137" i="3"/>
  <c r="X137" i="3"/>
  <c r="V143" i="3"/>
  <c r="Y146" i="3"/>
  <c r="Z147" i="3"/>
  <c r="AA147" i="3"/>
  <c r="X147" i="3"/>
  <c r="AA89" i="5"/>
  <c r="AG89" i="5"/>
  <c r="AD89" i="5"/>
  <c r="AG95" i="5"/>
  <c r="AD95" i="5"/>
  <c r="AG101" i="5"/>
  <c r="AD101" i="5"/>
  <c r="AG107" i="5"/>
  <c r="AD107" i="5"/>
  <c r="AG113" i="5"/>
  <c r="AD113" i="5"/>
  <c r="AD115" i="5"/>
  <c r="Y94" i="3"/>
  <c r="Y106" i="3"/>
  <c r="AB94" i="3"/>
  <c r="V103" i="3"/>
  <c r="AB106" i="3"/>
  <c r="X97" i="3"/>
  <c r="X109" i="3"/>
  <c r="X88" i="3"/>
  <c r="AG115" i="5"/>
  <c r="AG92" i="5"/>
  <c r="AD92" i="5"/>
  <c r="AG98" i="5"/>
  <c r="AD98" i="5"/>
  <c r="AG104" i="5"/>
  <c r="AD104" i="5"/>
  <c r="AG110" i="5"/>
  <c r="AD110" i="5"/>
  <c r="AG114" i="5"/>
  <c r="AD114" i="5"/>
  <c r="V113" i="3"/>
  <c r="AB114" i="3"/>
  <c r="Y114" i="3"/>
  <c r="AB88" i="3"/>
  <c r="Y88" i="3"/>
  <c r="V97" i="3"/>
  <c r="AB100" i="3"/>
  <c r="Y100" i="3"/>
  <c r="V109" i="3"/>
  <c r="AB112" i="3"/>
  <c r="Y112" i="3"/>
  <c r="X94" i="3"/>
  <c r="X106" i="3"/>
  <c r="AE92" i="5"/>
  <c r="AF92" i="5"/>
  <c r="AC92" i="5"/>
  <c r="AA95" i="5"/>
  <c r="AF98" i="5"/>
  <c r="AE98" i="5"/>
  <c r="AC98" i="5"/>
  <c r="AA101" i="5"/>
  <c r="AE104" i="5"/>
  <c r="AF104" i="5"/>
  <c r="AC104" i="5"/>
  <c r="AA107" i="5"/>
  <c r="AF110" i="5"/>
  <c r="AE110" i="5"/>
  <c r="AC110" i="5"/>
  <c r="AA113" i="5"/>
  <c r="AE114" i="5"/>
  <c r="AF114" i="5"/>
  <c r="AC114" i="5"/>
  <c r="AA115" i="5"/>
  <c r="AF89" i="5"/>
  <c r="AE89" i="5"/>
  <c r="AC89" i="5"/>
  <c r="AA92" i="5"/>
  <c r="AF95" i="5"/>
  <c r="AE95" i="5"/>
  <c r="AC95" i="5"/>
  <c r="AA98" i="5"/>
  <c r="AF101" i="5"/>
  <c r="AE101" i="5"/>
  <c r="AC101" i="5"/>
  <c r="AA104" i="5"/>
  <c r="AF107" i="5"/>
  <c r="AE107" i="5"/>
  <c r="AC107" i="5"/>
  <c r="AA110" i="5"/>
  <c r="AF113" i="5"/>
  <c r="AE113" i="5"/>
  <c r="AC113" i="5"/>
  <c r="AA114" i="5"/>
  <c r="AF115" i="5"/>
  <c r="AE115" i="5"/>
  <c r="AA109" i="3"/>
  <c r="Z109" i="3"/>
  <c r="AA88" i="3"/>
  <c r="Z88" i="3"/>
  <c r="V94" i="3"/>
  <c r="AB97" i="3"/>
  <c r="Y97" i="3"/>
  <c r="AA100" i="3"/>
  <c r="Z100" i="3"/>
  <c r="X100" i="3"/>
  <c r="V106" i="3"/>
  <c r="AB109" i="3"/>
  <c r="Y109" i="3"/>
  <c r="AA112" i="3"/>
  <c r="Z112" i="3"/>
  <c r="X112" i="3"/>
  <c r="V114" i="3"/>
  <c r="AA97" i="3"/>
  <c r="Z97" i="3"/>
  <c r="AA91" i="3"/>
  <c r="Z91" i="3"/>
  <c r="X91" i="3"/>
  <c r="Z103" i="3"/>
  <c r="AA103" i="3"/>
  <c r="X103" i="3"/>
  <c r="AA113" i="3"/>
  <c r="Z113" i="3"/>
  <c r="X113" i="3"/>
  <c r="AB91" i="3"/>
  <c r="Y91" i="3"/>
  <c r="AA94" i="3"/>
  <c r="Z94" i="3"/>
  <c r="V100" i="3"/>
  <c r="AB103" i="3"/>
  <c r="Y103" i="3"/>
  <c r="AA106" i="3"/>
  <c r="Z106" i="3"/>
  <c r="V112" i="3"/>
  <c r="AB113" i="3"/>
  <c r="Y113" i="3"/>
  <c r="AA114" i="3"/>
  <c r="Z114" i="3"/>
  <c r="AG116" i="5"/>
  <c r="CW84" i="5"/>
  <c r="AC151" i="5"/>
  <c r="AA151" i="5"/>
  <c r="DA84" i="5"/>
  <c r="AG151" i="5"/>
  <c r="AD151" i="5"/>
  <c r="CX84" i="5"/>
  <c r="CZ84" i="5"/>
  <c r="CY84" i="5"/>
  <c r="AF151" i="5"/>
  <c r="AE151" i="5"/>
  <c r="CJ84" i="3"/>
  <c r="CK84" i="3"/>
  <c r="CH84" i="3"/>
  <c r="CI84" i="3"/>
  <c r="V149" i="3"/>
  <c r="CF84" i="3"/>
  <c r="AA149" i="3"/>
  <c r="Z149" i="3"/>
  <c r="X149" i="3"/>
  <c r="X115" i="3"/>
  <c r="Y149" i="3"/>
  <c r="AB149" i="3"/>
  <c r="AA116" i="5"/>
  <c r="V115" i="3"/>
  <c r="AB115" i="3"/>
  <c r="AF116" i="5"/>
  <c r="AE116" i="5"/>
  <c r="AD116" i="5"/>
  <c r="Z115" i="3"/>
  <c r="AA115" i="3"/>
  <c r="Y115" i="3"/>
  <c r="BI98" i="3" l="1"/>
  <c r="D55" i="17"/>
  <c r="V99" i="17" s="1"/>
  <c r="DU48" i="25"/>
  <c r="C79" i="25"/>
  <c r="BA98" i="25"/>
  <c r="DB40" i="5"/>
  <c r="DF47" i="25"/>
  <c r="D80" i="5"/>
  <c r="BB80" i="25"/>
  <c r="D74" i="17"/>
  <c r="AX80" i="5"/>
  <c r="AN80" i="3"/>
  <c r="D80" i="3"/>
  <c r="D80" i="25"/>
  <c r="DL32" i="25"/>
  <c r="S19" i="21"/>
  <c r="F47" i="1"/>
  <c r="S74" i="21" s="1"/>
  <c r="C84" i="17"/>
  <c r="C98" i="5"/>
  <c r="DH27" i="5"/>
  <c r="AQ116" i="3"/>
  <c r="CZ49" i="5"/>
  <c r="DD49" i="25"/>
  <c r="C95" i="5"/>
  <c r="AA25" i="5"/>
  <c r="F47" i="24"/>
  <c r="DH49" i="5"/>
  <c r="DM22" i="25"/>
  <c r="DS40" i="25"/>
  <c r="AB79" i="25"/>
  <c r="DU49" i="25"/>
  <c r="DK21" i="5"/>
  <c r="D31" i="21"/>
  <c r="U87" i="21" s="1"/>
  <c r="F46" i="1"/>
  <c r="D74" i="21" s="1"/>
  <c r="DB49" i="5"/>
  <c r="C87" i="21"/>
  <c r="DB48" i="25"/>
  <c r="DJ21" i="5"/>
  <c r="DI49" i="5"/>
  <c r="DB47" i="5"/>
  <c r="DB37" i="5"/>
  <c r="CX25" i="5"/>
  <c r="DJ46" i="5"/>
  <c r="DI34" i="5"/>
  <c r="CX37" i="5"/>
  <c r="DC40" i="5"/>
  <c r="DE28" i="5"/>
  <c r="DI31" i="5"/>
  <c r="CZ47" i="5"/>
  <c r="AK88" i="5"/>
  <c r="C122" i="5"/>
  <c r="CT49" i="5" s="1"/>
  <c r="AW108" i="5"/>
  <c r="C122" i="3"/>
  <c r="BX49" i="3" s="1"/>
  <c r="DG49" i="5"/>
  <c r="BA101" i="25"/>
  <c r="DJ35" i="5"/>
  <c r="C90" i="17"/>
  <c r="DB43" i="5"/>
  <c r="CY49" i="5"/>
  <c r="C93" i="17"/>
  <c r="BA110" i="25"/>
  <c r="DJ29" i="5"/>
  <c r="C99" i="17"/>
  <c r="DU40" i="25"/>
  <c r="DU34" i="25"/>
  <c r="AL110" i="21"/>
  <c r="CV21" i="5"/>
  <c r="AQ122" i="3"/>
  <c r="C105" i="17"/>
  <c r="CV40" i="5"/>
  <c r="DN47" i="25"/>
  <c r="DT39" i="25"/>
  <c r="DL39" i="25"/>
  <c r="DD39" i="25"/>
  <c r="DP38" i="25"/>
  <c r="DH38" i="25"/>
  <c r="DT36" i="25"/>
  <c r="DL36" i="25"/>
  <c r="DD36" i="25"/>
  <c r="DP35" i="25"/>
  <c r="DH35" i="25"/>
  <c r="DT33" i="25"/>
  <c r="DL33" i="25"/>
  <c r="DD33" i="25"/>
  <c r="DP32" i="25"/>
  <c r="AM109" i="17"/>
  <c r="AX61" i="5"/>
  <c r="BT105" i="5" s="1"/>
  <c r="AN61" i="3"/>
  <c r="D61" i="3"/>
  <c r="U104" i="3" s="1"/>
  <c r="V101" i="17"/>
  <c r="BA116" i="25"/>
  <c r="AW114" i="5"/>
  <c r="AC61" i="25"/>
  <c r="D113" i="25" s="1"/>
  <c r="DA40" i="25" s="1"/>
  <c r="V43" i="3"/>
  <c r="AF96" i="3" s="1"/>
  <c r="BA104" i="25"/>
  <c r="C110" i="5"/>
  <c r="CT37" i="5" s="1"/>
  <c r="C93" i="21"/>
  <c r="CY25" i="5"/>
  <c r="DA28" i="5"/>
  <c r="DJ28" i="5"/>
  <c r="DA31" i="5"/>
  <c r="DA34" i="5"/>
  <c r="DA37" i="5"/>
  <c r="DA40" i="5"/>
  <c r="DJ40" i="5"/>
  <c r="DA43" i="5"/>
  <c r="DA46" i="5"/>
  <c r="C87" i="17"/>
  <c r="DB48" i="5"/>
  <c r="DB28" i="5"/>
  <c r="CV48" i="5"/>
  <c r="C116" i="5"/>
  <c r="CT43" i="5" s="1"/>
  <c r="DJ28" i="25"/>
  <c r="DD28" i="5"/>
  <c r="DL28" i="5"/>
  <c r="DD34" i="5"/>
  <c r="DL34" i="5"/>
  <c r="DD40" i="5"/>
  <c r="DL40" i="5"/>
  <c r="DD46" i="5"/>
  <c r="DL46" i="5"/>
  <c r="DL47" i="5"/>
  <c r="CW49" i="5"/>
  <c r="C96" i="21"/>
  <c r="CZ22" i="5"/>
  <c r="DD22" i="25"/>
  <c r="CV46" i="5"/>
  <c r="DI32" i="5"/>
  <c r="C96" i="17"/>
  <c r="DI37" i="25"/>
  <c r="DR28" i="25"/>
  <c r="CW28" i="5"/>
  <c r="CW31" i="5"/>
  <c r="CW34" i="5"/>
  <c r="DF34" i="5"/>
  <c r="CW37" i="5"/>
  <c r="CW40" i="5"/>
  <c r="DF40" i="5"/>
  <c r="CW43" i="5"/>
  <c r="CW46" i="5"/>
  <c r="DF46" i="5"/>
  <c r="DC20" i="5"/>
  <c r="C84" i="21"/>
  <c r="DA49" i="5"/>
  <c r="C102" i="17"/>
  <c r="CY31" i="5"/>
  <c r="CY34" i="5"/>
  <c r="CY37" i="5"/>
  <c r="CY40" i="5"/>
  <c r="DH40" i="5"/>
  <c r="CY43" i="5"/>
  <c r="CY46" i="5"/>
  <c r="DH46" i="5"/>
  <c r="DK49" i="5"/>
  <c r="DD22" i="5"/>
  <c r="DM22" i="5"/>
  <c r="DG25" i="5"/>
  <c r="DC21" i="5"/>
  <c r="DM21" i="5"/>
  <c r="DG24" i="5"/>
  <c r="DI24" i="5"/>
  <c r="DC27" i="5"/>
  <c r="DE27" i="5"/>
  <c r="DK27" i="5"/>
  <c r="DA30" i="5"/>
  <c r="DG30" i="5"/>
  <c r="DC33" i="5"/>
  <c r="DK33" i="5"/>
  <c r="DM33" i="5"/>
  <c r="DI35" i="5"/>
  <c r="DA38" i="5"/>
  <c r="DG38" i="5"/>
  <c r="DI38" i="5"/>
  <c r="DA41" i="5"/>
  <c r="DG41" i="5"/>
  <c r="DE44" i="5"/>
  <c r="DG44" i="5"/>
  <c r="DF49" i="5"/>
  <c r="DL49" i="5"/>
  <c r="CX49" i="5"/>
  <c r="CV49" i="5"/>
  <c r="CV22" i="5"/>
  <c r="DB22" i="5"/>
  <c r="CV34" i="5"/>
  <c r="CY22" i="5"/>
  <c r="DC22" i="5"/>
  <c r="DI22" i="5"/>
  <c r="DK22" i="5"/>
  <c r="DE25" i="5"/>
  <c r="DC28" i="5"/>
  <c r="DK28" i="5"/>
  <c r="DM28" i="5"/>
  <c r="DC31" i="5"/>
  <c r="DK31" i="5"/>
  <c r="DG34" i="5"/>
  <c r="DE37" i="5"/>
  <c r="DG37" i="5"/>
  <c r="DM37" i="5"/>
  <c r="DE40" i="5"/>
  <c r="DK40" i="5"/>
  <c r="DC43" i="5"/>
  <c r="DI43" i="5"/>
  <c r="DK43" i="5"/>
  <c r="DG46" i="5"/>
  <c r="DI46" i="5"/>
  <c r="CX20" i="5"/>
  <c r="CZ20" i="5"/>
  <c r="DB20" i="5"/>
  <c r="DD20" i="5"/>
  <c r="DF20" i="5"/>
  <c r="DH20" i="5"/>
  <c r="DJ20" i="5"/>
  <c r="DL20" i="5"/>
  <c r="DB21" i="5"/>
  <c r="DH21" i="5"/>
  <c r="CX23" i="5"/>
  <c r="CZ23" i="5"/>
  <c r="DB23" i="5"/>
  <c r="DD23" i="5"/>
  <c r="DF23" i="5"/>
  <c r="DH23" i="5"/>
  <c r="DJ23" i="5"/>
  <c r="CV24" i="5"/>
  <c r="DF24" i="5"/>
  <c r="CX26" i="5"/>
  <c r="CZ26" i="5"/>
  <c r="DB26" i="5"/>
  <c r="DD26" i="5"/>
  <c r="DF26" i="5"/>
  <c r="DH26" i="5"/>
  <c r="DJ26" i="5"/>
  <c r="DL26" i="5"/>
  <c r="DJ27" i="5"/>
  <c r="CX29" i="5"/>
  <c r="CZ29" i="5"/>
  <c r="DB29" i="5"/>
  <c r="DD29" i="5"/>
  <c r="DF29" i="5"/>
  <c r="DH29" i="5"/>
  <c r="DL29" i="5"/>
  <c r="CX32" i="5"/>
  <c r="CZ32" i="5"/>
  <c r="DB32" i="5"/>
  <c r="DD32" i="5"/>
  <c r="DF32" i="5"/>
  <c r="DH32" i="5"/>
  <c r="DJ32" i="5"/>
  <c r="DL32" i="5"/>
  <c r="CV33" i="5"/>
  <c r="DB33" i="5"/>
  <c r="DH33" i="5"/>
  <c r="CX35" i="5"/>
  <c r="CZ35" i="5"/>
  <c r="DB35" i="5"/>
  <c r="DD35" i="5"/>
  <c r="DF35" i="5"/>
  <c r="DH35" i="5"/>
  <c r="CV36" i="5"/>
  <c r="DB36" i="5"/>
  <c r="DJ36" i="5"/>
  <c r="CX39" i="5"/>
  <c r="DB39" i="5"/>
  <c r="DD39" i="5"/>
  <c r="DJ39" i="5"/>
  <c r="DL39" i="5"/>
  <c r="DH41" i="5"/>
  <c r="DJ41" i="5"/>
  <c r="DD42" i="5"/>
  <c r="DF44" i="5"/>
  <c r="CV45" i="5"/>
  <c r="CX45" i="5"/>
  <c r="CZ45" i="5"/>
  <c r="DF45" i="5"/>
  <c r="DL45" i="5"/>
  <c r="CE112" i="5"/>
  <c r="C95" i="3"/>
  <c r="BX22" i="3" s="1"/>
  <c r="C101" i="3"/>
  <c r="BX28" i="3" s="1"/>
  <c r="C107" i="3"/>
  <c r="BX34" i="3" s="1"/>
  <c r="C113" i="3"/>
  <c r="BX40" i="3" s="1"/>
  <c r="BF67" i="3"/>
  <c r="C98" i="3"/>
  <c r="BX25" i="3" s="1"/>
  <c r="C104" i="3"/>
  <c r="BX31" i="3" s="1"/>
  <c r="C110" i="3"/>
  <c r="BX37" i="3" s="1"/>
  <c r="C116" i="3"/>
  <c r="BX43" i="3" s="1"/>
  <c r="CT25" i="5"/>
  <c r="C104" i="5"/>
  <c r="CT31" i="5" s="1"/>
  <c r="C95" i="25"/>
  <c r="CZ22" i="25" s="1"/>
  <c r="C101" i="25"/>
  <c r="CZ28" i="25" s="1"/>
  <c r="C107" i="25"/>
  <c r="CZ34" i="25" s="1"/>
  <c r="C113" i="25"/>
  <c r="CZ40" i="25" s="1"/>
  <c r="C116" i="25"/>
  <c r="CZ43" i="25" s="1"/>
  <c r="U89" i="17"/>
  <c r="U144" i="21"/>
  <c r="AK100" i="5"/>
  <c r="AK101" i="5"/>
  <c r="CE75" i="3"/>
  <c r="CE113" i="5"/>
  <c r="BI146" i="3"/>
  <c r="BI112" i="3"/>
  <c r="BI99" i="3"/>
  <c r="V87" i="17"/>
  <c r="BU25" i="5"/>
  <c r="CE88" i="5" s="1"/>
  <c r="BF25" i="3"/>
  <c r="BU37" i="5"/>
  <c r="CE94" i="5" s="1"/>
  <c r="BF37" i="3"/>
  <c r="AX25" i="5"/>
  <c r="AN25" i="3"/>
  <c r="AX37" i="5"/>
  <c r="BT94" i="5" s="1"/>
  <c r="AN37" i="3"/>
  <c r="BI94" i="3" s="1"/>
  <c r="AA31" i="5"/>
  <c r="AK90" i="5" s="1"/>
  <c r="BU31" i="5"/>
  <c r="BF31" i="3"/>
  <c r="D31" i="5"/>
  <c r="AX31" i="5"/>
  <c r="BT91" i="5" s="1"/>
  <c r="AN31" i="3"/>
  <c r="BI89" i="3" s="1"/>
  <c r="DS28" i="25"/>
  <c r="DK28" i="25"/>
  <c r="DC28" i="25"/>
  <c r="DT46" i="25"/>
  <c r="DL46" i="25"/>
  <c r="DP43" i="25"/>
  <c r="DH43" i="25"/>
  <c r="DT34" i="25"/>
  <c r="DL34" i="25"/>
  <c r="DD34" i="25"/>
  <c r="DQ40" i="25"/>
  <c r="DE34" i="25"/>
  <c r="DE22" i="25"/>
  <c r="DF28" i="25"/>
  <c r="CY47" i="5"/>
  <c r="DD48" i="5"/>
  <c r="CY48" i="5"/>
  <c r="DA48" i="5"/>
  <c r="DI48" i="5"/>
  <c r="DJ47" i="5"/>
  <c r="CW47" i="5"/>
  <c r="CX47" i="5"/>
  <c r="DE47" i="5"/>
  <c r="DM47" i="5"/>
  <c r="DG47" i="5"/>
  <c r="DF22" i="5"/>
  <c r="CX48" i="5"/>
  <c r="DJ48" i="5"/>
  <c r="DG48" i="5"/>
  <c r="DI47" i="5"/>
  <c r="CW22" i="5"/>
  <c r="DC25" i="5"/>
  <c r="DK25" i="5"/>
  <c r="DM25" i="5"/>
  <c r="DG28" i="5"/>
  <c r="DI28" i="5"/>
  <c r="CX31" i="5"/>
  <c r="CZ31" i="5"/>
  <c r="DE31" i="5"/>
  <c r="DG31" i="5"/>
  <c r="DM31" i="5"/>
  <c r="DC34" i="5"/>
  <c r="DE34" i="5"/>
  <c r="DK34" i="5"/>
  <c r="DM34" i="5"/>
  <c r="CZ37" i="5"/>
  <c r="DC37" i="5"/>
  <c r="DI37" i="5"/>
  <c r="DK37" i="5"/>
  <c r="DG40" i="5"/>
  <c r="DI40" i="5"/>
  <c r="CX43" i="5"/>
  <c r="CZ43" i="5"/>
  <c r="DE43" i="5"/>
  <c r="DG43" i="5"/>
  <c r="DM43" i="5"/>
  <c r="DC46" i="5"/>
  <c r="DE46" i="5"/>
  <c r="DK46" i="5"/>
  <c r="DM46" i="5"/>
  <c r="DJ49" i="5"/>
  <c r="DD49" i="5"/>
  <c r="CV28" i="5"/>
  <c r="DU25" i="25"/>
  <c r="DI28" i="25"/>
  <c r="DI22" i="25"/>
  <c r="DM31" i="25"/>
  <c r="DH22" i="25"/>
  <c r="DU28" i="25"/>
  <c r="DI31" i="25"/>
  <c r="DT28" i="25"/>
  <c r="DL28" i="25"/>
  <c r="DD28" i="25"/>
  <c r="DE46" i="25"/>
  <c r="DP46" i="25"/>
  <c r="DT43" i="25"/>
  <c r="DL43" i="25"/>
  <c r="DD43" i="25"/>
  <c r="DP40" i="25"/>
  <c r="DH40" i="25"/>
  <c r="DB20" i="25"/>
  <c r="DD20" i="25"/>
  <c r="DG47" i="25"/>
  <c r="DO47" i="25"/>
  <c r="DJ46" i="25"/>
  <c r="DR46" i="25"/>
  <c r="DN43" i="25"/>
  <c r="DG48" i="25"/>
  <c r="DO48" i="25"/>
  <c r="DC43" i="25"/>
  <c r="DK43" i="25"/>
  <c r="DS43" i="25"/>
  <c r="DC31" i="25"/>
  <c r="DK31" i="25"/>
  <c r="DS31" i="25"/>
  <c r="DE28" i="25"/>
  <c r="DC37" i="25"/>
  <c r="DK37" i="25"/>
  <c r="DS37" i="25"/>
  <c r="DC25" i="25"/>
  <c r="DK25" i="25"/>
  <c r="DS25" i="25"/>
  <c r="DG46" i="25"/>
  <c r="DO46" i="25"/>
  <c r="DO28" i="25"/>
  <c r="DD25" i="25"/>
  <c r="DC47" i="25"/>
  <c r="DK47" i="25"/>
  <c r="DS47" i="25"/>
  <c r="DN28" i="25"/>
  <c r="DC49" i="25"/>
  <c r="DS49" i="25"/>
  <c r="DH49" i="25"/>
  <c r="DT22" i="25"/>
  <c r="DL25" i="25"/>
  <c r="DO49" i="25"/>
  <c r="DN49" i="25"/>
  <c r="DP49" i="25"/>
  <c r="DB28" i="25"/>
  <c r="DG43" i="25"/>
  <c r="DO43" i="25"/>
  <c r="DM37" i="25"/>
  <c r="DU37" i="25"/>
  <c r="DG31" i="25"/>
  <c r="DO31" i="25"/>
  <c r="DM25" i="25"/>
  <c r="DQ28" i="25"/>
  <c r="DM43" i="25"/>
  <c r="DU43" i="25"/>
  <c r="DG37" i="25"/>
  <c r="DO37" i="25"/>
  <c r="DU31" i="25"/>
  <c r="DG25" i="25"/>
  <c r="DO25" i="25"/>
  <c r="DM47" i="25"/>
  <c r="DU47" i="25"/>
  <c r="DQ49" i="25"/>
  <c r="DP28" i="25"/>
  <c r="DH28" i="25"/>
  <c r="DG28" i="25"/>
  <c r="DI46" i="25"/>
  <c r="DQ47" i="25"/>
  <c r="DQ46" i="25"/>
  <c r="DQ43" i="25"/>
  <c r="DQ37" i="25"/>
  <c r="DQ25" i="25"/>
  <c r="DQ22" i="25"/>
  <c r="DH46" i="25"/>
  <c r="DT37" i="25"/>
  <c r="DL37" i="25"/>
  <c r="DD37" i="25"/>
  <c r="DP34" i="25"/>
  <c r="DH34" i="25"/>
  <c r="DT31" i="25"/>
  <c r="DL31" i="25"/>
  <c r="DD31" i="25"/>
  <c r="DJ48" i="25"/>
  <c r="DH47" i="25"/>
  <c r="DP47" i="25"/>
  <c r="DC46" i="25"/>
  <c r="DK46" i="25"/>
  <c r="DS46" i="25"/>
  <c r="DH37" i="25"/>
  <c r="DG40" i="25"/>
  <c r="DO40" i="25"/>
  <c r="DC34" i="25"/>
  <c r="DK34" i="25"/>
  <c r="DS34" i="25"/>
  <c r="DG22" i="25"/>
  <c r="DO22" i="25"/>
  <c r="DD48" i="25"/>
  <c r="DL48" i="25"/>
  <c r="DT48" i="25"/>
  <c r="BZ79" i="25"/>
  <c r="DR48" i="25"/>
  <c r="DJ40" i="25"/>
  <c r="DR40" i="25"/>
  <c r="DJ34" i="25"/>
  <c r="DR34" i="25"/>
  <c r="DJ22" i="25"/>
  <c r="DR22" i="25"/>
  <c r="DB34" i="25"/>
  <c r="DJ37" i="25"/>
  <c r="DR37" i="25"/>
  <c r="DJ25" i="25"/>
  <c r="DR25" i="25"/>
  <c r="DB31" i="25"/>
  <c r="DJ32" i="25"/>
  <c r="DH32" i="25"/>
  <c r="DF32" i="25"/>
  <c r="DD32" i="25"/>
  <c r="DB32" i="25"/>
  <c r="DT30" i="25"/>
  <c r="DR30" i="25"/>
  <c r="DP30" i="25"/>
  <c r="DN30" i="25"/>
  <c r="DL30" i="25"/>
  <c r="DJ30" i="25"/>
  <c r="DH30" i="25"/>
  <c r="DF30" i="25"/>
  <c r="DD30" i="25"/>
  <c r="DB30" i="25"/>
  <c r="DT29" i="25"/>
  <c r="DR29" i="25"/>
  <c r="DP29" i="25"/>
  <c r="DN29" i="25"/>
  <c r="DL29" i="25"/>
  <c r="DJ29" i="25"/>
  <c r="DH29" i="25"/>
  <c r="DF29" i="25"/>
  <c r="DD29" i="25"/>
  <c r="DB29" i="25"/>
  <c r="DT27" i="25"/>
  <c r="DR27" i="25"/>
  <c r="DP27" i="25"/>
  <c r="DN27" i="25"/>
  <c r="DL27" i="25"/>
  <c r="DJ27" i="25"/>
  <c r="DH27" i="25"/>
  <c r="DF27" i="25"/>
  <c r="DD27" i="25"/>
  <c r="DB27" i="25"/>
  <c r="DT26" i="25"/>
  <c r="DR26" i="25"/>
  <c r="DP26" i="25"/>
  <c r="DN26" i="25"/>
  <c r="DL26" i="25"/>
  <c r="DJ26" i="25"/>
  <c r="DH26" i="25"/>
  <c r="DF26" i="25"/>
  <c r="DD26" i="25"/>
  <c r="DB26" i="25"/>
  <c r="DT24" i="25"/>
  <c r="DR24" i="25"/>
  <c r="DP24" i="25"/>
  <c r="DN24" i="25"/>
  <c r="DL24" i="25"/>
  <c r="DJ24" i="25"/>
  <c r="DH24" i="25"/>
  <c r="DF24" i="25"/>
  <c r="DD24" i="25"/>
  <c r="DB24" i="25"/>
  <c r="DT23" i="25"/>
  <c r="DR23" i="25"/>
  <c r="DP23" i="25"/>
  <c r="DN23" i="25"/>
  <c r="DL23" i="25"/>
  <c r="DJ23" i="25"/>
  <c r="DH23" i="25"/>
  <c r="DF23" i="25"/>
  <c r="DD23" i="25"/>
  <c r="DB23" i="25"/>
  <c r="DT21" i="25"/>
  <c r="DR21" i="25"/>
  <c r="DP21" i="25"/>
  <c r="DN21" i="25"/>
  <c r="DL21" i="25"/>
  <c r="DJ21" i="25"/>
  <c r="DH21" i="25"/>
  <c r="DF21" i="25"/>
  <c r="DD21" i="25"/>
  <c r="DB21" i="25"/>
  <c r="DT20" i="25"/>
  <c r="DR20" i="25"/>
  <c r="DP20" i="25"/>
  <c r="DN20" i="25"/>
  <c r="DL20" i="25"/>
  <c r="DJ20" i="25"/>
  <c r="DH20" i="25"/>
  <c r="DF20" i="25"/>
  <c r="DC20" i="25"/>
  <c r="DP37" i="25"/>
  <c r="DP25" i="25"/>
  <c r="DE49" i="25"/>
  <c r="DM49" i="25"/>
  <c r="DG49" i="25"/>
  <c r="DB49" i="25"/>
  <c r="DK49" i="25"/>
  <c r="DP22" i="25"/>
  <c r="DI48" i="25"/>
  <c r="DQ48" i="25"/>
  <c r="DQ34" i="25"/>
  <c r="DR49" i="25"/>
  <c r="DU46" i="25"/>
  <c r="DM46" i="25"/>
  <c r="DD46" i="25"/>
  <c r="DT40" i="25"/>
  <c r="DL40" i="25"/>
  <c r="DD40" i="25"/>
  <c r="DP31" i="25"/>
  <c r="DH31" i="25"/>
  <c r="DB25" i="25"/>
  <c r="DF31" i="25"/>
  <c r="DN31" i="25"/>
  <c r="CX22" i="5"/>
  <c r="DL22" i="5"/>
  <c r="DJ22" i="5"/>
  <c r="DF48" i="5"/>
  <c r="DB34" i="5"/>
  <c r="DK48" i="5"/>
  <c r="CW48" i="5"/>
  <c r="DM48" i="5"/>
  <c r="CV25" i="5"/>
  <c r="DF47" i="5"/>
  <c r="DA47" i="5"/>
  <c r="DL25" i="5"/>
  <c r="DG42" i="5"/>
  <c r="DM36" i="5"/>
  <c r="DI36" i="5"/>
  <c r="DG36" i="5"/>
  <c r="DE36" i="5"/>
  <c r="DA36" i="5"/>
  <c r="CW36" i="5"/>
  <c r="DG35" i="5"/>
  <c r="DE35" i="5"/>
  <c r="DC35" i="5"/>
  <c r="DA35" i="5"/>
  <c r="CY35" i="5"/>
  <c r="CW35" i="5"/>
  <c r="DK32" i="5"/>
  <c r="DG32" i="5"/>
  <c r="DC32" i="5"/>
  <c r="CY32" i="5"/>
  <c r="DM29" i="5"/>
  <c r="DM26" i="5"/>
  <c r="CW26" i="5"/>
  <c r="DK20" i="5"/>
  <c r="DA20" i="5"/>
  <c r="CZ25" i="5"/>
  <c r="CX21" i="5"/>
  <c r="DD21" i="5"/>
  <c r="DF21" i="5"/>
  <c r="DL21" i="5"/>
  <c r="CZ24" i="5"/>
  <c r="DB24" i="5"/>
  <c r="DH24" i="5"/>
  <c r="DJ24" i="5"/>
  <c r="CV27" i="5"/>
  <c r="CX27" i="5"/>
  <c r="DD27" i="5"/>
  <c r="DF27" i="5"/>
  <c r="DL27" i="5"/>
  <c r="CV30" i="5"/>
  <c r="CZ30" i="5"/>
  <c r="DB30" i="5"/>
  <c r="DH30" i="5"/>
  <c r="DJ30" i="5"/>
  <c r="DL30" i="5"/>
  <c r="CX33" i="5"/>
  <c r="DD33" i="5"/>
  <c r="DF33" i="5"/>
  <c r="DJ33" i="5"/>
  <c r="DL33" i="5"/>
  <c r="CX36" i="5"/>
  <c r="CZ36" i="5"/>
  <c r="DF36" i="5"/>
  <c r="DL36" i="5"/>
  <c r="DB38" i="5"/>
  <c r="DD38" i="5"/>
  <c r="DJ38" i="5"/>
  <c r="DL38" i="5"/>
  <c r="CV39" i="5"/>
  <c r="CZ39" i="5"/>
  <c r="DF39" i="5"/>
  <c r="DH39" i="5"/>
  <c r="CV41" i="5"/>
  <c r="CX41" i="5"/>
  <c r="CZ41" i="5"/>
  <c r="DF41" i="5"/>
  <c r="CV42" i="5"/>
  <c r="CX42" i="5"/>
  <c r="CZ42" i="5"/>
  <c r="DB42" i="5"/>
  <c r="DJ42" i="5"/>
  <c r="DL42" i="5"/>
  <c r="DB44" i="5"/>
  <c r="DJ44" i="5"/>
  <c r="DB45" i="5"/>
  <c r="DD45" i="5"/>
  <c r="DH45" i="5"/>
  <c r="DJ45" i="5"/>
  <c r="CX28" i="5"/>
  <c r="CZ28" i="5"/>
  <c r="CX34" i="5"/>
  <c r="CZ34" i="5"/>
  <c r="CX40" i="5"/>
  <c r="CZ40" i="5"/>
  <c r="CX46" i="5"/>
  <c r="CZ46" i="5"/>
  <c r="DH42" i="5"/>
  <c r="DH36" i="5"/>
  <c r="CW20" i="5"/>
  <c r="CY20" i="5"/>
  <c r="DE20" i="5"/>
  <c r="AL90" i="17"/>
  <c r="AM90" i="17"/>
  <c r="U94" i="3"/>
  <c r="BI147" i="3"/>
  <c r="AK89" i="5"/>
  <c r="C111" i="17"/>
  <c r="AW123" i="5"/>
  <c r="C101" i="5"/>
  <c r="CT28" i="5" s="1"/>
  <c r="C107" i="5"/>
  <c r="CT34" i="5" s="1"/>
  <c r="C113" i="5"/>
  <c r="CT40" i="5" s="1"/>
  <c r="AW99" i="5"/>
  <c r="AW105" i="5"/>
  <c r="AW111" i="5"/>
  <c r="AW117" i="5"/>
  <c r="C98" i="25"/>
  <c r="CZ25" i="25" s="1"/>
  <c r="C110" i="25"/>
  <c r="CZ37" i="25" s="1"/>
  <c r="BA95" i="25"/>
  <c r="BA113" i="25"/>
  <c r="AF105" i="3"/>
  <c r="D113" i="3"/>
  <c r="BY40" i="3" s="1"/>
  <c r="AF104" i="3"/>
  <c r="AF106" i="3"/>
  <c r="BI145" i="3"/>
  <c r="BT128" i="5"/>
  <c r="CA25" i="25"/>
  <c r="AC25" i="25"/>
  <c r="V25" i="3"/>
  <c r="S31" i="17"/>
  <c r="AM88" i="17" s="1"/>
  <c r="AA37" i="5"/>
  <c r="V37" i="3"/>
  <c r="U126" i="3" s="1"/>
  <c r="BU49" i="5"/>
  <c r="CA49" i="25"/>
  <c r="AC49" i="25"/>
  <c r="V49" i="3"/>
  <c r="S55" i="17"/>
  <c r="V136" i="17" s="1"/>
  <c r="AA61" i="5"/>
  <c r="BF61" i="3"/>
  <c r="AR113" i="3" s="1"/>
  <c r="AX79" i="5"/>
  <c r="BT150" i="5" s="1"/>
  <c r="Z151" i="5"/>
  <c r="AN79" i="3"/>
  <c r="AR122" i="3" s="1"/>
  <c r="CE111" i="5"/>
  <c r="BT112" i="3"/>
  <c r="BT110" i="3"/>
  <c r="AK99" i="5"/>
  <c r="CE95" i="5"/>
  <c r="AK87" i="5"/>
  <c r="CE74" i="3"/>
  <c r="D73" i="17"/>
  <c r="U110" i="17" s="1"/>
  <c r="CA61" i="25"/>
  <c r="BU61" i="5"/>
  <c r="AX114" i="5" s="1"/>
  <c r="AC37" i="25"/>
  <c r="S19" i="17"/>
  <c r="BF49" i="3"/>
  <c r="S43" i="17"/>
  <c r="AN43" i="3"/>
  <c r="BI96" i="3" s="1"/>
  <c r="AN55" i="3"/>
  <c r="BI103" i="3" s="1"/>
  <c r="BT113" i="3"/>
  <c r="BT114" i="3"/>
  <c r="AK115" i="5"/>
  <c r="AK114" i="5"/>
  <c r="AL110" i="17"/>
  <c r="AM110" i="17"/>
  <c r="D111" i="21"/>
  <c r="U147" i="3"/>
  <c r="CE116" i="5"/>
  <c r="CE115" i="5"/>
  <c r="DI25" i="25"/>
  <c r="DE48" i="25"/>
  <c r="DQ31" i="25"/>
  <c r="DE40" i="25"/>
  <c r="DT49" i="25"/>
  <c r="DC48" i="25"/>
  <c r="DK48" i="25"/>
  <c r="DS48" i="25"/>
  <c r="DE37" i="25"/>
  <c r="DE25" i="25"/>
  <c r="DE43" i="25"/>
  <c r="DE31" i="25"/>
  <c r="DE47" i="25"/>
  <c r="DI40" i="25"/>
  <c r="DF48" i="25"/>
  <c r="DD47" i="25"/>
  <c r="DL47" i="25"/>
  <c r="DT47" i="25"/>
  <c r="DF40" i="25"/>
  <c r="DN40" i="25"/>
  <c r="DF34" i="25"/>
  <c r="DN34" i="25"/>
  <c r="DF22" i="25"/>
  <c r="DN22" i="25"/>
  <c r="DB46" i="25"/>
  <c r="DB22" i="25"/>
  <c r="DF37" i="25"/>
  <c r="DN37" i="25"/>
  <c r="DF25" i="25"/>
  <c r="DN25" i="25"/>
  <c r="DB43" i="25"/>
  <c r="DH48" i="25"/>
  <c r="DP48" i="25"/>
  <c r="DF46" i="25"/>
  <c r="DN46" i="25"/>
  <c r="DB40" i="25"/>
  <c r="DB37" i="25"/>
  <c r="DF43" i="25"/>
  <c r="DU45" i="25"/>
  <c r="DS45" i="25"/>
  <c r="DQ45" i="25"/>
  <c r="DO45" i="25"/>
  <c r="DM45" i="25"/>
  <c r="DK45" i="25"/>
  <c r="DI45" i="25"/>
  <c r="DG45" i="25"/>
  <c r="DE45" i="25"/>
  <c r="DC45" i="25"/>
  <c r="DU44" i="25"/>
  <c r="DS44" i="25"/>
  <c r="DQ44" i="25"/>
  <c r="DO44" i="25"/>
  <c r="DM44" i="25"/>
  <c r="DK44" i="25"/>
  <c r="DI44" i="25"/>
  <c r="DG44" i="25"/>
  <c r="DE44" i="25"/>
  <c r="DC44" i="25"/>
  <c r="DU42" i="25"/>
  <c r="DS42" i="25"/>
  <c r="DQ42" i="25"/>
  <c r="DO42" i="25"/>
  <c r="DM42" i="25"/>
  <c r="DK42" i="25"/>
  <c r="DI42" i="25"/>
  <c r="DG42" i="25"/>
  <c r="DE42" i="25"/>
  <c r="DC42" i="25"/>
  <c r="DU41" i="25"/>
  <c r="DS41" i="25"/>
  <c r="DQ41" i="25"/>
  <c r="DO41" i="25"/>
  <c r="DM41" i="25"/>
  <c r="DK41" i="25"/>
  <c r="DI41" i="25"/>
  <c r="DG41" i="25"/>
  <c r="DE41" i="25"/>
  <c r="DC41" i="25"/>
  <c r="DU39" i="25"/>
  <c r="DS39" i="25"/>
  <c r="DQ39" i="25"/>
  <c r="DO39" i="25"/>
  <c r="DM39" i="25"/>
  <c r="DG20" i="5"/>
  <c r="DI20" i="5"/>
  <c r="DM20" i="5"/>
  <c r="CW21" i="5"/>
  <c r="CY21" i="5"/>
  <c r="DA21" i="5"/>
  <c r="DE21" i="5"/>
  <c r="DG21" i="5"/>
  <c r="DI21" i="5"/>
  <c r="CW24" i="5"/>
  <c r="CY24" i="5"/>
  <c r="DA24" i="5"/>
  <c r="DC24" i="5"/>
  <c r="DE24" i="5"/>
  <c r="DK24" i="5"/>
  <c r="DM24" i="5"/>
  <c r="DA26" i="5"/>
  <c r="DE26" i="5"/>
  <c r="DI26" i="5"/>
  <c r="CW27" i="5"/>
  <c r="CY27" i="5"/>
  <c r="DA27" i="5"/>
  <c r="DG27" i="5"/>
  <c r="DI27" i="5"/>
  <c r="DM27" i="5"/>
  <c r="CW30" i="5"/>
  <c r="CY30" i="5"/>
  <c r="DC30" i="5"/>
  <c r="DE30" i="5"/>
  <c r="DI30" i="5"/>
  <c r="DK30" i="5"/>
  <c r="DM30" i="5"/>
  <c r="CW32" i="5"/>
  <c r="DA32" i="5"/>
  <c r="DE32" i="5"/>
  <c r="DM32" i="5"/>
  <c r="CY33" i="5"/>
  <c r="DA33" i="5"/>
  <c r="DE33" i="5"/>
  <c r="DG33" i="5"/>
  <c r="DI33" i="5"/>
  <c r="DK35" i="5"/>
  <c r="DM35" i="5"/>
  <c r="CY36" i="5"/>
  <c r="DC36" i="5"/>
  <c r="DK36" i="5"/>
  <c r="CW38" i="5"/>
  <c r="CY38" i="5"/>
  <c r="DC38" i="5"/>
  <c r="DE38" i="5"/>
  <c r="DK38" i="5"/>
  <c r="DM38" i="5"/>
  <c r="CW39" i="5"/>
  <c r="CW41" i="5"/>
  <c r="CY41" i="5"/>
  <c r="DC41" i="5"/>
  <c r="DE41" i="5"/>
  <c r="DI41" i="5"/>
  <c r="DK41" i="5"/>
  <c r="DM41" i="5"/>
  <c r="CY42" i="5"/>
  <c r="DC42" i="5"/>
  <c r="DK42" i="5"/>
  <c r="CW44" i="5"/>
  <c r="CY44" i="5"/>
  <c r="DA44" i="5"/>
  <c r="DC44" i="5"/>
  <c r="DI44" i="5"/>
  <c r="DK44" i="5"/>
  <c r="DM44" i="5"/>
  <c r="DG22" i="5"/>
  <c r="DA25" i="5"/>
  <c r="DD25" i="5"/>
  <c r="DI25" i="5"/>
  <c r="CY28" i="5"/>
  <c r="DF28" i="5"/>
  <c r="DH28" i="5"/>
  <c r="DH34" i="5"/>
  <c r="DJ34" i="5"/>
  <c r="P112" i="21"/>
  <c r="N112" i="21"/>
  <c r="Q112" i="21"/>
  <c r="M112" i="21"/>
  <c r="L112" i="21"/>
  <c r="C102" i="21"/>
  <c r="C112" i="21" s="1"/>
  <c r="AQ107" i="3"/>
  <c r="AQ113" i="3"/>
  <c r="BI143" i="3"/>
  <c r="AR116" i="3"/>
  <c r="BT109" i="3"/>
  <c r="BT107" i="3"/>
  <c r="AF95" i="3"/>
  <c r="AF97" i="3"/>
  <c r="AK92" i="5"/>
  <c r="BT108" i="3"/>
  <c r="AL92" i="17"/>
  <c r="AM92" i="17"/>
  <c r="AM91" i="17"/>
  <c r="AL91" i="17"/>
  <c r="CE89" i="5"/>
  <c r="AF89" i="3"/>
  <c r="AF91" i="3"/>
  <c r="S25" i="17"/>
  <c r="AC31" i="25"/>
  <c r="CA31" i="25"/>
  <c r="BU43" i="5"/>
  <c r="AC43" i="25"/>
  <c r="AA43" i="5"/>
  <c r="CT64" i="5" s="1"/>
  <c r="BF43" i="3"/>
  <c r="CA43" i="25"/>
  <c r="BU55" i="5"/>
  <c r="AA55" i="5"/>
  <c r="Z138" i="5" s="1"/>
  <c r="CA55" i="25"/>
  <c r="V55" i="3"/>
  <c r="S49" i="17"/>
  <c r="BF55" i="3"/>
  <c r="S61" i="17"/>
  <c r="AA67" i="5"/>
  <c r="CT77" i="5" s="1"/>
  <c r="V67" i="3"/>
  <c r="BU67" i="5"/>
  <c r="AC67" i="25"/>
  <c r="AF113" i="3"/>
  <c r="AF115" i="3"/>
  <c r="V100" i="17"/>
  <c r="U100" i="17"/>
  <c r="U101" i="17"/>
  <c r="U99" i="17"/>
  <c r="V137" i="17"/>
  <c r="BT106" i="5"/>
  <c r="BT107" i="5"/>
  <c r="BT114" i="5"/>
  <c r="U139" i="3"/>
  <c r="BI93" i="3"/>
  <c r="BI92" i="3"/>
  <c r="D25" i="5"/>
  <c r="D95" i="5" s="1"/>
  <c r="BB25" i="25"/>
  <c r="D25" i="25"/>
  <c r="D19" i="17"/>
  <c r="V81" i="17" s="1"/>
  <c r="D25" i="3"/>
  <c r="CE56" i="3" s="1"/>
  <c r="BB37" i="25"/>
  <c r="BB101" i="25" s="1"/>
  <c r="D37" i="5"/>
  <c r="AX49" i="5"/>
  <c r="D49" i="25"/>
  <c r="D49" i="5"/>
  <c r="D43" i="17"/>
  <c r="V93" i="17" s="1"/>
  <c r="D49" i="3"/>
  <c r="BB61" i="25"/>
  <c r="D61" i="5"/>
  <c r="DA46" i="25"/>
  <c r="AL108" i="17"/>
  <c r="AL109" i="17"/>
  <c r="U86" i="21"/>
  <c r="V85" i="21"/>
  <c r="V86" i="21"/>
  <c r="V84" i="21"/>
  <c r="U91" i="21"/>
  <c r="V91" i="21"/>
  <c r="V90" i="21"/>
  <c r="V92" i="21"/>
  <c r="U97" i="21"/>
  <c r="V97" i="21"/>
  <c r="V98" i="21"/>
  <c r="V96" i="21"/>
  <c r="D61" i="21"/>
  <c r="V140" i="21" s="1"/>
  <c r="AM86" i="21"/>
  <c r="AM84" i="21"/>
  <c r="V122" i="21"/>
  <c r="V120" i="21"/>
  <c r="AM85" i="21"/>
  <c r="V121" i="21"/>
  <c r="AM92" i="21"/>
  <c r="AM90" i="21"/>
  <c r="V128" i="21"/>
  <c r="V126" i="21"/>
  <c r="AM91" i="21"/>
  <c r="V127" i="21"/>
  <c r="AM98" i="21"/>
  <c r="AM96" i="21"/>
  <c r="V134" i="21"/>
  <c r="V132" i="21"/>
  <c r="AM97" i="21"/>
  <c r="V133" i="21"/>
  <c r="AM104" i="21"/>
  <c r="AM102" i="21"/>
  <c r="AM103" i="21"/>
  <c r="AL102" i="21"/>
  <c r="AL104" i="21"/>
  <c r="AL103" i="21"/>
  <c r="V146" i="21"/>
  <c r="V144" i="21"/>
  <c r="V145" i="21"/>
  <c r="AL109" i="21"/>
  <c r="V87" i="21"/>
  <c r="V89" i="21"/>
  <c r="V88" i="21"/>
  <c r="V99" i="21"/>
  <c r="V101" i="21"/>
  <c r="U100" i="21"/>
  <c r="D102" i="21"/>
  <c r="U101" i="21"/>
  <c r="V100" i="21"/>
  <c r="U99" i="21"/>
  <c r="U146" i="21"/>
  <c r="AM82" i="21"/>
  <c r="V118" i="21"/>
  <c r="AM83" i="21"/>
  <c r="AM81" i="21"/>
  <c r="V119" i="21"/>
  <c r="V117" i="21"/>
  <c r="U117" i="21"/>
  <c r="AM88" i="21"/>
  <c r="V124" i="21"/>
  <c r="AM89" i="21"/>
  <c r="AM87" i="21"/>
  <c r="V125" i="21"/>
  <c r="V123" i="21"/>
  <c r="AM100" i="21"/>
  <c r="AL101" i="21"/>
  <c r="AL99" i="21"/>
  <c r="V137" i="21"/>
  <c r="AM101" i="21"/>
  <c r="AM99" i="21"/>
  <c r="AL100" i="21"/>
  <c r="V135" i="21"/>
  <c r="V136" i="21"/>
  <c r="V110" i="21"/>
  <c r="V108" i="21"/>
  <c r="U109" i="21"/>
  <c r="V109" i="21"/>
  <c r="U110" i="21"/>
  <c r="U108" i="21"/>
  <c r="V81" i="21"/>
  <c r="V83" i="21"/>
  <c r="U82" i="21"/>
  <c r="V82" i="21"/>
  <c r="DI49" i="25"/>
  <c r="DD31" i="5"/>
  <c r="DF31" i="5"/>
  <c r="DH31" i="5"/>
  <c r="DJ31" i="5"/>
  <c r="DL31" i="5"/>
  <c r="DD37" i="5"/>
  <c r="DF37" i="5"/>
  <c r="DH37" i="5"/>
  <c r="DJ37" i="5"/>
  <c r="DL37" i="5"/>
  <c r="DD43" i="5"/>
  <c r="DF43" i="5"/>
  <c r="DH43" i="5"/>
  <c r="DJ43" i="5"/>
  <c r="DL43" i="5"/>
  <c r="DM45" i="5"/>
  <c r="DK45" i="5"/>
  <c r="DI45" i="5"/>
  <c r="DG45" i="5"/>
  <c r="DE45" i="5"/>
  <c r="DC45" i="5"/>
  <c r="DA45" i="5"/>
  <c r="CY45" i="5"/>
  <c r="CW45" i="5"/>
  <c r="DM42" i="5"/>
  <c r="DI42" i="5"/>
  <c r="DE42" i="5"/>
  <c r="DA42" i="5"/>
  <c r="CW42" i="5"/>
  <c r="DM39" i="5"/>
  <c r="DK39" i="5"/>
  <c r="DI39" i="5"/>
  <c r="DG39" i="5"/>
  <c r="DE39" i="5"/>
  <c r="DC39" i="5"/>
  <c r="DA39" i="5"/>
  <c r="CY39" i="5"/>
  <c r="DK29" i="5"/>
  <c r="DI29" i="5"/>
  <c r="DG29" i="5"/>
  <c r="DE29" i="5"/>
  <c r="DC29" i="5"/>
  <c r="DA29" i="5"/>
  <c r="CY29" i="5"/>
  <c r="CW29" i="5"/>
  <c r="DK26" i="5"/>
  <c r="DG26" i="5"/>
  <c r="DC26" i="5"/>
  <c r="CY26" i="5"/>
  <c r="DM23" i="5"/>
  <c r="DK23" i="5"/>
  <c r="DI23" i="5"/>
  <c r="DG23" i="5"/>
  <c r="DE23" i="5"/>
  <c r="DC23" i="5"/>
  <c r="DA23" i="5"/>
  <c r="CY23" i="5"/>
  <c r="CW23" i="5"/>
  <c r="DQ32" i="25"/>
  <c r="DU32" i="25"/>
  <c r="DE33" i="25"/>
  <c r="DI33" i="25"/>
  <c r="DM33" i="25"/>
  <c r="DQ33" i="25"/>
  <c r="DU33" i="25"/>
  <c r="DO32" i="25"/>
  <c r="DS32" i="25"/>
  <c r="DC33" i="25"/>
  <c r="DG33" i="25"/>
  <c r="DK33" i="25"/>
  <c r="DO33" i="25"/>
  <c r="DS33" i="25"/>
  <c r="DF49" i="25"/>
  <c r="DJ31" i="25"/>
  <c r="DJ43" i="25"/>
  <c r="DJ47" i="25"/>
  <c r="DR47" i="25"/>
  <c r="DN48" i="25"/>
  <c r="DR31" i="25"/>
  <c r="DR43" i="25"/>
  <c r="DB47" i="25"/>
  <c r="DK39" i="25"/>
  <c r="DI39" i="25"/>
  <c r="DG39" i="25"/>
  <c r="DE39" i="25"/>
  <c r="DC39" i="25"/>
  <c r="DU38" i="25"/>
  <c r="DS38" i="25"/>
  <c r="DQ38" i="25"/>
  <c r="DO38" i="25"/>
  <c r="DM38" i="25"/>
  <c r="DK38" i="25"/>
  <c r="DI38" i="25"/>
  <c r="DG38" i="25"/>
  <c r="DE38" i="25"/>
  <c r="DC38" i="25"/>
  <c r="DU36" i="25"/>
  <c r="DS36" i="25"/>
  <c r="DQ36" i="25"/>
  <c r="DO36" i="25"/>
  <c r="DM36" i="25"/>
  <c r="DK36" i="25"/>
  <c r="DI36" i="25"/>
  <c r="DG36" i="25"/>
  <c r="DE36" i="25"/>
  <c r="DC36" i="25"/>
  <c r="DU35" i="25"/>
  <c r="DS35" i="25"/>
  <c r="DQ35" i="25"/>
  <c r="DO35" i="25"/>
  <c r="DM35" i="25"/>
  <c r="DK35" i="25"/>
  <c r="DI35" i="25"/>
  <c r="DG35" i="25"/>
  <c r="DE35" i="25"/>
  <c r="DC35" i="25"/>
  <c r="DM32" i="25"/>
  <c r="DK32" i="25"/>
  <c r="DI32" i="25"/>
  <c r="DG32" i="25"/>
  <c r="DE32" i="25"/>
  <c r="DC32" i="25"/>
  <c r="DU30" i="25"/>
  <c r="DS30" i="25"/>
  <c r="DQ30" i="25"/>
  <c r="DO30" i="25"/>
  <c r="DM30" i="25"/>
  <c r="DK30" i="25"/>
  <c r="DI30" i="25"/>
  <c r="DG30" i="25"/>
  <c r="DE30" i="25"/>
  <c r="DC30" i="25"/>
  <c r="DU29" i="25"/>
  <c r="DS29" i="25"/>
  <c r="DQ29" i="25"/>
  <c r="DO29" i="25"/>
  <c r="DM29" i="25"/>
  <c r="DK29" i="25"/>
  <c r="DI29" i="25"/>
  <c r="DG29" i="25"/>
  <c r="DE29" i="25"/>
  <c r="DC29" i="25"/>
  <c r="DU27" i="25"/>
  <c r="DS27" i="25"/>
  <c r="DQ27" i="25"/>
  <c r="DO27" i="25"/>
  <c r="DM27" i="25"/>
  <c r="DK27" i="25"/>
  <c r="DI27" i="25"/>
  <c r="DG27" i="25"/>
  <c r="DE27" i="25"/>
  <c r="DC27" i="25"/>
  <c r="DU26" i="25"/>
  <c r="DS26" i="25"/>
  <c r="DQ26" i="25"/>
  <c r="DO26" i="25"/>
  <c r="DM26" i="25"/>
  <c r="DK26" i="25"/>
  <c r="DI26" i="25"/>
  <c r="DG26" i="25"/>
  <c r="DE26" i="25"/>
  <c r="DC26" i="25"/>
  <c r="DU24" i="25"/>
  <c r="DS24" i="25"/>
  <c r="DQ24" i="25"/>
  <c r="DO24" i="25"/>
  <c r="DM24" i="25"/>
  <c r="DK24" i="25"/>
  <c r="DI24" i="25"/>
  <c r="DG24" i="25"/>
  <c r="DE24" i="25"/>
  <c r="DC24" i="25"/>
  <c r="DU23" i="25"/>
  <c r="DS23" i="25"/>
  <c r="DQ23" i="25"/>
  <c r="DO23" i="25"/>
  <c r="DM23" i="25"/>
  <c r="DK23" i="25"/>
  <c r="DI23" i="25"/>
  <c r="DG23" i="25"/>
  <c r="DE23" i="25"/>
  <c r="DC23" i="25"/>
  <c r="DU21" i="25"/>
  <c r="DS21" i="25"/>
  <c r="DQ21" i="25"/>
  <c r="DO21" i="25"/>
  <c r="DM21" i="25"/>
  <c r="DK21" i="25"/>
  <c r="DI21" i="25"/>
  <c r="DG21" i="25"/>
  <c r="DE21" i="25"/>
  <c r="DC21" i="25"/>
  <c r="DU20" i="25"/>
  <c r="DS20" i="25"/>
  <c r="DQ20" i="25"/>
  <c r="DO20" i="25"/>
  <c r="DM20" i="25"/>
  <c r="DK20" i="25"/>
  <c r="DI20" i="25"/>
  <c r="DG20" i="25"/>
  <c r="DE20" i="25"/>
  <c r="BB107" i="25"/>
  <c r="CT22" i="5"/>
  <c r="D122" i="3"/>
  <c r="BY49" i="3" s="1"/>
  <c r="CE83" i="3"/>
  <c r="CE84" i="3"/>
  <c r="U113" i="3"/>
  <c r="U148" i="3"/>
  <c r="U112" i="3"/>
  <c r="U83" i="17"/>
  <c r="BI107" i="3"/>
  <c r="BI109" i="3"/>
  <c r="BI142" i="3"/>
  <c r="BI144" i="3"/>
  <c r="Z97" i="5"/>
  <c r="Z98" i="5"/>
  <c r="Z103" i="5"/>
  <c r="Z102" i="5"/>
  <c r="Z104" i="5"/>
  <c r="Z109" i="5"/>
  <c r="D101" i="25"/>
  <c r="DA28" i="25" s="1"/>
  <c r="BT111" i="5"/>
  <c r="BT112" i="5"/>
  <c r="BT147" i="5"/>
  <c r="BT146" i="5"/>
  <c r="BB31" i="25"/>
  <c r="D31" i="25"/>
  <c r="D25" i="17"/>
  <c r="D31" i="3"/>
  <c r="BB43" i="25"/>
  <c r="D43" i="25"/>
  <c r="D79" i="25" s="1"/>
  <c r="D37" i="17"/>
  <c r="D43" i="3"/>
  <c r="BB55" i="25"/>
  <c r="D55" i="25"/>
  <c r="D110" i="25" s="1"/>
  <c r="DA37" i="25" s="1"/>
  <c r="D49" i="17"/>
  <c r="D55" i="3"/>
  <c r="AX55" i="5"/>
  <c r="BB67" i="25"/>
  <c r="BB116" i="25" s="1"/>
  <c r="D67" i="25"/>
  <c r="D61" i="17"/>
  <c r="D67" i="3"/>
  <c r="AX67" i="5"/>
  <c r="BA107" i="25"/>
  <c r="BA79" i="25"/>
  <c r="U149" i="3"/>
  <c r="U146" i="3"/>
  <c r="U114" i="3"/>
  <c r="Z110" i="5"/>
  <c r="Z139" i="5"/>
  <c r="Z108" i="5"/>
  <c r="CE79" i="3"/>
  <c r="CE81" i="3"/>
  <c r="CE82" i="3"/>
  <c r="CT71" i="5"/>
  <c r="Z143" i="5"/>
  <c r="BI149" i="3"/>
  <c r="BI115" i="3"/>
  <c r="BT113" i="5"/>
  <c r="BI108" i="3"/>
  <c r="AX43" i="5"/>
  <c r="C104" i="25"/>
  <c r="CZ31" i="25" s="1"/>
  <c r="V88" i="17"/>
  <c r="U88" i="17"/>
  <c r="V89" i="17"/>
  <c r="BT151" i="5"/>
  <c r="U145" i="21"/>
  <c r="U83" i="21"/>
  <c r="AM109" i="21"/>
  <c r="AM108" i="21"/>
  <c r="AM110" i="21"/>
  <c r="D87" i="21"/>
  <c r="U84" i="21"/>
  <c r="U85" i="21"/>
  <c r="U92" i="21"/>
  <c r="U90" i="21"/>
  <c r="D93" i="21"/>
  <c r="D99" i="21"/>
  <c r="U98" i="21"/>
  <c r="U96" i="21"/>
  <c r="D84" i="21"/>
  <c r="U119" i="21"/>
  <c r="AL82" i="21"/>
  <c r="U118" i="21"/>
  <c r="AL81" i="21"/>
  <c r="AL83" i="21"/>
  <c r="U125" i="21"/>
  <c r="U123" i="21"/>
  <c r="AL88" i="21"/>
  <c r="U124" i="21"/>
  <c r="AL87" i="21"/>
  <c r="AL89" i="21"/>
  <c r="U135" i="21"/>
  <c r="U137" i="21"/>
  <c r="U136" i="21"/>
  <c r="D90" i="21"/>
  <c r="U88" i="21"/>
  <c r="U89" i="21"/>
  <c r="U121" i="21"/>
  <c r="U120" i="21"/>
  <c r="AL85" i="21"/>
  <c r="U122" i="21"/>
  <c r="AL84" i="21"/>
  <c r="AL86" i="21"/>
  <c r="U127" i="21"/>
  <c r="AL91" i="21"/>
  <c r="U128" i="21"/>
  <c r="U126" i="21"/>
  <c r="AL90" i="21"/>
  <c r="AL92" i="21"/>
  <c r="U134" i="21"/>
  <c r="U132" i="21"/>
  <c r="AL97" i="21"/>
  <c r="U133" i="21"/>
  <c r="AL96" i="21"/>
  <c r="AL98" i="21"/>
  <c r="S43" i="21"/>
  <c r="D43" i="21"/>
  <c r="U125" i="17" l="1"/>
  <c r="CA80" i="25"/>
  <c r="AA80" i="5"/>
  <c r="AC80" i="25"/>
  <c r="V80" i="3"/>
  <c r="S74" i="17"/>
  <c r="BF80" i="3"/>
  <c r="BU80" i="5"/>
  <c r="V138" i="21"/>
  <c r="Z90" i="5"/>
  <c r="D98" i="5"/>
  <c r="D84" i="17"/>
  <c r="Z145" i="5"/>
  <c r="AC79" i="25"/>
  <c r="CT78" i="5"/>
  <c r="D95" i="25"/>
  <c r="DA22" i="25" s="1"/>
  <c r="BI140" i="3"/>
  <c r="Z149" i="5"/>
  <c r="BT87" i="5"/>
  <c r="BI114" i="3"/>
  <c r="BI131" i="3"/>
  <c r="BI95" i="3"/>
  <c r="CE69" i="3"/>
  <c r="U138" i="3"/>
  <c r="CE73" i="3"/>
  <c r="U140" i="3"/>
  <c r="U95" i="17"/>
  <c r="BI97" i="3"/>
  <c r="Z131" i="5"/>
  <c r="BI102" i="3"/>
  <c r="U93" i="17"/>
  <c r="U136" i="17"/>
  <c r="U105" i="3"/>
  <c r="U106" i="3"/>
  <c r="BI137" i="3"/>
  <c r="D102" i="17"/>
  <c r="BI132" i="3"/>
  <c r="BI138" i="3"/>
  <c r="V146" i="17"/>
  <c r="V94" i="17"/>
  <c r="BI136" i="3"/>
  <c r="BI130" i="3"/>
  <c r="V108" i="17"/>
  <c r="AM104" i="17"/>
  <c r="AM102" i="17"/>
  <c r="AL103" i="17"/>
  <c r="AM103" i="17"/>
  <c r="AL104" i="17"/>
  <c r="AL102" i="17"/>
  <c r="V104" i="17"/>
  <c r="V103" i="17"/>
  <c r="V102" i="17"/>
  <c r="U104" i="17"/>
  <c r="U103" i="17"/>
  <c r="U102" i="17"/>
  <c r="D105" i="17"/>
  <c r="D90" i="17"/>
  <c r="CU25" i="5"/>
  <c r="V123" i="17"/>
  <c r="U123" i="17"/>
  <c r="AL89" i="17"/>
  <c r="AM87" i="17"/>
  <c r="CT60" i="5"/>
  <c r="CT59" i="5"/>
  <c r="Z125" i="5"/>
  <c r="U88" i="3"/>
  <c r="BT92" i="5"/>
  <c r="Z92" i="5"/>
  <c r="BT122" i="5"/>
  <c r="Z91" i="5"/>
  <c r="D96" i="17"/>
  <c r="BI104" i="3"/>
  <c r="BI105" i="3"/>
  <c r="BI106" i="3"/>
  <c r="AX99" i="5"/>
  <c r="BT88" i="5"/>
  <c r="BA122" i="25"/>
  <c r="D104" i="5"/>
  <c r="CU31" i="5" s="1"/>
  <c r="CT65" i="5"/>
  <c r="C122" i="25"/>
  <c r="CZ49" i="25" s="1"/>
  <c r="CE62" i="3"/>
  <c r="D101" i="3"/>
  <c r="BY28" i="3" s="1"/>
  <c r="U122" i="3"/>
  <c r="U134" i="3"/>
  <c r="D107" i="3"/>
  <c r="BY34" i="3" s="1"/>
  <c r="U86" i="3"/>
  <c r="Z150" i="5"/>
  <c r="AX123" i="5"/>
  <c r="BI124" i="3"/>
  <c r="BI125" i="3"/>
  <c r="CT83" i="5"/>
  <c r="BI126" i="3"/>
  <c r="AR98" i="3"/>
  <c r="U130" i="17"/>
  <c r="CE61" i="3"/>
  <c r="U127" i="3"/>
  <c r="U131" i="17"/>
  <c r="CE63" i="3"/>
  <c r="D104" i="25"/>
  <c r="DA31" i="25" s="1"/>
  <c r="BT130" i="5"/>
  <c r="BT149" i="5"/>
  <c r="BT89" i="5"/>
  <c r="CT72" i="5"/>
  <c r="BT124" i="5"/>
  <c r="CT66" i="5"/>
  <c r="Z127" i="5"/>
  <c r="BT127" i="5"/>
  <c r="BT90" i="5"/>
  <c r="AX96" i="5"/>
  <c r="Z144" i="5"/>
  <c r="Z137" i="5"/>
  <c r="Z126" i="5"/>
  <c r="CT58" i="5"/>
  <c r="BT93" i="5"/>
  <c r="BT116" i="5"/>
  <c r="BT115" i="5"/>
  <c r="AK91" i="5"/>
  <c r="CE93" i="5"/>
  <c r="V129" i="17"/>
  <c r="V117" i="17"/>
  <c r="U145" i="3"/>
  <c r="U121" i="3"/>
  <c r="V82" i="17"/>
  <c r="U132" i="3"/>
  <c r="V119" i="17"/>
  <c r="U98" i="3"/>
  <c r="D98" i="25"/>
  <c r="DA25" i="25" s="1"/>
  <c r="CT76" i="5"/>
  <c r="D116" i="5"/>
  <c r="CU43" i="5" s="1"/>
  <c r="AR110" i="3"/>
  <c r="BI101" i="3"/>
  <c r="U81" i="17"/>
  <c r="U100" i="3"/>
  <c r="U144" i="3"/>
  <c r="BB113" i="25"/>
  <c r="D107" i="25"/>
  <c r="DA34" i="25" s="1"/>
  <c r="CE57" i="3"/>
  <c r="BI141" i="3"/>
  <c r="U135" i="17"/>
  <c r="U137" i="17"/>
  <c r="BI87" i="3"/>
  <c r="BI86" i="3"/>
  <c r="BI88" i="3"/>
  <c r="BT129" i="5"/>
  <c r="BT95" i="5"/>
  <c r="AX102" i="5"/>
  <c r="D116" i="25"/>
  <c r="DA43" i="25" s="1"/>
  <c r="BB110" i="25"/>
  <c r="BB98" i="25"/>
  <c r="BB95" i="25"/>
  <c r="U119" i="17"/>
  <c r="U118" i="17"/>
  <c r="CE67" i="3"/>
  <c r="U145" i="17"/>
  <c r="U109" i="17"/>
  <c r="CA79" i="25"/>
  <c r="BI90" i="3"/>
  <c r="BI91" i="3"/>
  <c r="BI134" i="3"/>
  <c r="BI133" i="3"/>
  <c r="BT100" i="3"/>
  <c r="BT99" i="3"/>
  <c r="BT98" i="3"/>
  <c r="AR107" i="3"/>
  <c r="BI135" i="3"/>
  <c r="BI122" i="3"/>
  <c r="BI121" i="3"/>
  <c r="BT88" i="3"/>
  <c r="BT86" i="3"/>
  <c r="BI123" i="3"/>
  <c r="BT87" i="3"/>
  <c r="AR95" i="3"/>
  <c r="BT92" i="3"/>
  <c r="BI128" i="3"/>
  <c r="BT93" i="3"/>
  <c r="BI129" i="3"/>
  <c r="BI127" i="3"/>
  <c r="AR101" i="3"/>
  <c r="BT94" i="3"/>
  <c r="CE106" i="5"/>
  <c r="CE105" i="5"/>
  <c r="CE107" i="5"/>
  <c r="BT142" i="5"/>
  <c r="V145" i="17"/>
  <c r="U144" i="17"/>
  <c r="V109" i="17"/>
  <c r="V110" i="17"/>
  <c r="U146" i="17"/>
  <c r="D111" i="17"/>
  <c r="V144" i="17"/>
  <c r="U108" i="17"/>
  <c r="BI113" i="3"/>
  <c r="BI148" i="3"/>
  <c r="BI150" i="3"/>
  <c r="BT141" i="5"/>
  <c r="AK112" i="5"/>
  <c r="AK111" i="5"/>
  <c r="AK113" i="5"/>
  <c r="AK105" i="5"/>
  <c r="AK107" i="5"/>
  <c r="AK106" i="5"/>
  <c r="AF98" i="3"/>
  <c r="AF100" i="3"/>
  <c r="AF99" i="3"/>
  <c r="AF93" i="3"/>
  <c r="AF94" i="3"/>
  <c r="AF92" i="3"/>
  <c r="U128" i="3"/>
  <c r="AL87" i="17"/>
  <c r="V124" i="17"/>
  <c r="V125" i="17"/>
  <c r="AL88" i="17"/>
  <c r="AM89" i="17"/>
  <c r="U124" i="17"/>
  <c r="CE87" i="5"/>
  <c r="BT123" i="5"/>
  <c r="AM94" i="17"/>
  <c r="AM93" i="17"/>
  <c r="AL94" i="17"/>
  <c r="AM95" i="17"/>
  <c r="AL93" i="17"/>
  <c r="AL95" i="17"/>
  <c r="AL81" i="17"/>
  <c r="AM81" i="17"/>
  <c r="AL83" i="17"/>
  <c r="AM83" i="17"/>
  <c r="AM82" i="17"/>
  <c r="AL82" i="17"/>
  <c r="CT82" i="5"/>
  <c r="D122" i="5"/>
  <c r="CU49" i="5" s="1"/>
  <c r="Z115" i="5"/>
  <c r="Z114" i="5"/>
  <c r="CT84" i="5"/>
  <c r="Z116" i="5"/>
  <c r="BT140" i="5"/>
  <c r="AF110" i="3"/>
  <c r="AF112" i="3"/>
  <c r="AF111" i="3"/>
  <c r="BI139" i="3"/>
  <c r="BT106" i="3"/>
  <c r="BT104" i="3"/>
  <c r="BT105" i="3"/>
  <c r="AL101" i="17"/>
  <c r="AM99" i="17"/>
  <c r="AL99" i="17"/>
  <c r="AM100" i="17"/>
  <c r="AM101" i="17"/>
  <c r="AL100" i="17"/>
  <c r="V135" i="17"/>
  <c r="CE99" i="5"/>
  <c r="CE101" i="5"/>
  <c r="CE100" i="5"/>
  <c r="AK93" i="5"/>
  <c r="AK95" i="5"/>
  <c r="AK94" i="5"/>
  <c r="AF86" i="3"/>
  <c r="AF88" i="3"/>
  <c r="AF87" i="3"/>
  <c r="U139" i="21"/>
  <c r="U140" i="21"/>
  <c r="V139" i="21"/>
  <c r="U138" i="21"/>
  <c r="U99" i="3"/>
  <c r="U133" i="3"/>
  <c r="CE68" i="3"/>
  <c r="V131" i="17"/>
  <c r="V95" i="17"/>
  <c r="U111" i="3"/>
  <c r="CE55" i="3"/>
  <c r="CT75" i="5"/>
  <c r="Z141" i="5"/>
  <c r="Z140" i="5"/>
  <c r="CT74" i="5"/>
  <c r="Z105" i="5"/>
  <c r="Z107" i="5"/>
  <c r="CT73" i="5"/>
  <c r="D113" i="5"/>
  <c r="CU40" i="5" s="1"/>
  <c r="Z106" i="5"/>
  <c r="Z142" i="5"/>
  <c r="Z135" i="5"/>
  <c r="Z134" i="5"/>
  <c r="CT69" i="5"/>
  <c r="CT67" i="5"/>
  <c r="Z101" i="5"/>
  <c r="D107" i="5"/>
  <c r="CU34" i="5" s="1"/>
  <c r="CT68" i="5"/>
  <c r="Z99" i="5"/>
  <c r="Z136" i="5"/>
  <c r="Z100" i="5"/>
  <c r="BT101" i="5"/>
  <c r="BT100" i="5"/>
  <c r="BT99" i="5"/>
  <c r="AX108" i="5"/>
  <c r="BT135" i="5"/>
  <c r="BT136" i="5"/>
  <c r="BT134" i="5"/>
  <c r="U82" i="17"/>
  <c r="V83" i="17"/>
  <c r="V118" i="17"/>
  <c r="U117" i="17"/>
  <c r="AF107" i="3"/>
  <c r="AF109" i="3"/>
  <c r="AF108" i="3"/>
  <c r="AL96" i="17"/>
  <c r="AM98" i="17"/>
  <c r="AM96" i="17"/>
  <c r="AL98" i="17"/>
  <c r="AL97" i="17"/>
  <c r="AM97" i="17"/>
  <c r="CE102" i="5"/>
  <c r="CE103" i="5"/>
  <c r="CE104" i="5"/>
  <c r="BT95" i="3"/>
  <c r="BT96" i="3"/>
  <c r="AR104" i="3"/>
  <c r="BT97" i="3"/>
  <c r="BT89" i="3"/>
  <c r="BT91" i="3"/>
  <c r="BT90" i="3"/>
  <c r="AM84" i="17"/>
  <c r="AL85" i="17"/>
  <c r="AM85" i="17"/>
  <c r="AL84" i="17"/>
  <c r="AL86" i="17"/>
  <c r="AM86" i="17"/>
  <c r="U110" i="3"/>
  <c r="BY46" i="3"/>
  <c r="CT79" i="5"/>
  <c r="Z146" i="5"/>
  <c r="Z147" i="5"/>
  <c r="Z111" i="5"/>
  <c r="CT81" i="5"/>
  <c r="Z112" i="5"/>
  <c r="Z148" i="5"/>
  <c r="CU46" i="5"/>
  <c r="Z113" i="5"/>
  <c r="U94" i="17"/>
  <c r="V130" i="17"/>
  <c r="U129" i="17"/>
  <c r="Z129" i="5"/>
  <c r="Z130" i="5"/>
  <c r="CT61" i="5"/>
  <c r="CT62" i="5"/>
  <c r="D101" i="5"/>
  <c r="CU28" i="5" s="1"/>
  <c r="Z93" i="5"/>
  <c r="Z95" i="5"/>
  <c r="CT63" i="5"/>
  <c r="Z128" i="5"/>
  <c r="Z94" i="5"/>
  <c r="U87" i="3"/>
  <c r="U120" i="3"/>
  <c r="D95" i="3"/>
  <c r="BY22" i="3" s="1"/>
  <c r="CT56" i="5"/>
  <c r="CT55" i="5"/>
  <c r="CT57" i="5"/>
  <c r="Z123" i="5"/>
  <c r="CU22" i="5"/>
  <c r="Z122" i="5"/>
  <c r="Z124" i="5"/>
  <c r="Z88" i="5"/>
  <c r="Z87" i="5"/>
  <c r="Z89" i="5"/>
  <c r="CE108" i="5"/>
  <c r="CE110" i="5"/>
  <c r="CE109" i="5"/>
  <c r="AK109" i="5"/>
  <c r="AK108" i="5"/>
  <c r="AK110" i="5"/>
  <c r="BT102" i="3"/>
  <c r="BT103" i="3"/>
  <c r="BT101" i="3"/>
  <c r="AF102" i="3"/>
  <c r="AF103" i="3"/>
  <c r="AF101" i="3"/>
  <c r="AK102" i="5"/>
  <c r="D110" i="5"/>
  <c r="CU37" i="5" s="1"/>
  <c r="AK104" i="5"/>
  <c r="CT70" i="5"/>
  <c r="AK103" i="5"/>
  <c r="AK96" i="5"/>
  <c r="Z132" i="5"/>
  <c r="AK97" i="5"/>
  <c r="AK98" i="5"/>
  <c r="Z133" i="5"/>
  <c r="CE97" i="5"/>
  <c r="CE98" i="5"/>
  <c r="CE96" i="5"/>
  <c r="CE91" i="5"/>
  <c r="CE90" i="5"/>
  <c r="BT126" i="5"/>
  <c r="CE92" i="5"/>
  <c r="BT125" i="5"/>
  <c r="AM94" i="21"/>
  <c r="V130" i="21"/>
  <c r="AM95" i="21"/>
  <c r="AM93" i="21"/>
  <c r="V131" i="21"/>
  <c r="V129" i="21"/>
  <c r="V93" i="21"/>
  <c r="V95" i="21"/>
  <c r="V94" i="21"/>
  <c r="V102" i="21"/>
  <c r="V104" i="21"/>
  <c r="U103" i="21"/>
  <c r="V103" i="21"/>
  <c r="U104" i="21"/>
  <c r="U102" i="21"/>
  <c r="D105" i="21"/>
  <c r="BT109" i="5"/>
  <c r="BT108" i="5"/>
  <c r="BT144" i="5"/>
  <c r="AX117" i="5"/>
  <c r="BT110" i="5"/>
  <c r="BT143" i="5"/>
  <c r="BT145" i="5"/>
  <c r="V140" i="17"/>
  <c r="V138" i="17"/>
  <c r="U138" i="17"/>
  <c r="U140" i="17"/>
  <c r="U139" i="17"/>
  <c r="V139" i="17"/>
  <c r="D110" i="3"/>
  <c r="BY37" i="3" s="1"/>
  <c r="U136" i="3"/>
  <c r="CE72" i="3"/>
  <c r="U102" i="3"/>
  <c r="U137" i="3"/>
  <c r="CE71" i="3"/>
  <c r="CE70" i="3"/>
  <c r="U135" i="3"/>
  <c r="U101" i="3"/>
  <c r="U103" i="3"/>
  <c r="CE65" i="3"/>
  <c r="CE64" i="3"/>
  <c r="CE66" i="3"/>
  <c r="U95" i="3"/>
  <c r="U97" i="3"/>
  <c r="U130" i="3"/>
  <c r="U131" i="3"/>
  <c r="D104" i="3"/>
  <c r="BY31" i="3" s="1"/>
  <c r="U129" i="3"/>
  <c r="U96" i="3"/>
  <c r="U90" i="3"/>
  <c r="U123" i="3"/>
  <c r="U124" i="3"/>
  <c r="U125" i="3"/>
  <c r="D98" i="3"/>
  <c r="BY25" i="3" s="1"/>
  <c r="U89" i="3"/>
  <c r="CE59" i="3"/>
  <c r="CE58" i="3"/>
  <c r="CE60" i="3"/>
  <c r="U91" i="3"/>
  <c r="BT97" i="5"/>
  <c r="BT98" i="5"/>
  <c r="AX105" i="5"/>
  <c r="BT133" i="5"/>
  <c r="BT132" i="5"/>
  <c r="BT96" i="5"/>
  <c r="BT131" i="5"/>
  <c r="CE76" i="3"/>
  <c r="U141" i="3"/>
  <c r="U108" i="3"/>
  <c r="U109" i="3"/>
  <c r="D116" i="3"/>
  <c r="BY43" i="3" s="1"/>
  <c r="U107" i="3"/>
  <c r="CE77" i="3"/>
  <c r="U142" i="3"/>
  <c r="CE78" i="3"/>
  <c r="U143" i="3"/>
  <c r="BT102" i="5"/>
  <c r="BT103" i="5"/>
  <c r="BT138" i="5"/>
  <c r="BT139" i="5"/>
  <c r="BT104" i="5"/>
  <c r="AX111" i="5"/>
  <c r="BT137" i="5"/>
  <c r="V96" i="17"/>
  <c r="U97" i="17"/>
  <c r="U98" i="17"/>
  <c r="U133" i="17"/>
  <c r="V133" i="17"/>
  <c r="U134" i="17"/>
  <c r="V132" i="17"/>
  <c r="U96" i="17"/>
  <c r="V134" i="17"/>
  <c r="V97" i="17"/>
  <c r="V98" i="17"/>
  <c r="D99" i="17"/>
  <c r="U132" i="17"/>
  <c r="V91" i="17"/>
  <c r="U90" i="17"/>
  <c r="V92" i="17"/>
  <c r="V90" i="17"/>
  <c r="U92" i="17"/>
  <c r="U126" i="17"/>
  <c r="V128" i="17"/>
  <c r="D93" i="17"/>
  <c r="U91" i="17"/>
  <c r="V127" i="17"/>
  <c r="U128" i="17"/>
  <c r="U127" i="17"/>
  <c r="V126" i="17"/>
  <c r="BB79" i="25"/>
  <c r="BB104" i="25"/>
  <c r="U84" i="17"/>
  <c r="V84" i="17"/>
  <c r="U86" i="17"/>
  <c r="U122" i="17"/>
  <c r="V121" i="17"/>
  <c r="D87" i="17"/>
  <c r="U120" i="17"/>
  <c r="U85" i="17"/>
  <c r="V86" i="17"/>
  <c r="U121" i="17"/>
  <c r="V85" i="17"/>
  <c r="V122" i="17"/>
  <c r="V120" i="17"/>
  <c r="D96" i="21"/>
  <c r="U94" i="21"/>
  <c r="U95" i="21"/>
  <c r="U93" i="21"/>
  <c r="U130" i="21"/>
  <c r="AL94" i="21"/>
  <c r="U131" i="21"/>
  <c r="U129" i="21"/>
  <c r="AL93" i="21"/>
  <c r="AL95" i="21"/>
  <c r="D112" i="21" l="1"/>
  <c r="D122" i="25"/>
  <c r="DA49" i="25" s="1"/>
  <c r="BB122"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00000000-0006-0000-0000-000001000000}">
      <text>
        <r>
          <rPr>
            <b/>
            <sz val="9"/>
            <color indexed="81"/>
            <rFont val="MS P ゴシック"/>
            <family val="3"/>
            <charset val="128"/>
          </rPr>
          <t>区市町村名を記入してください。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1" authorId="0" shapeId="0" xr:uid="{00000000-0006-0000-0100-000001000000}">
      <text>
        <r>
          <rPr>
            <b/>
            <sz val="12"/>
            <color indexed="81"/>
            <rFont val="MS P ゴシック"/>
            <family val="3"/>
            <charset val="128"/>
          </rPr>
          <t>75歳以上の数値</t>
        </r>
      </text>
    </comment>
    <comment ref="R61" authorId="0" shapeId="0" xr:uid="{00000000-0006-0000-0100-000002000000}">
      <text>
        <r>
          <rPr>
            <b/>
            <sz val="9"/>
            <color indexed="81"/>
            <rFont val="MS P ゴシック"/>
            <family val="3"/>
            <charset val="128"/>
          </rPr>
          <t>75歳以上の数値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1" authorId="0" shapeId="0" xr:uid="{00000000-0006-0000-0300-000001000000}">
      <text>
        <r>
          <rPr>
            <b/>
            <sz val="12"/>
            <color indexed="81"/>
            <rFont val="MS P ゴシック"/>
            <family val="3"/>
            <charset val="128"/>
          </rPr>
          <t>75歳以上の数値</t>
        </r>
      </text>
    </comment>
    <comment ref="R61" authorId="0" shapeId="0" xr:uid="{00000000-0006-0000-0300-000002000000}">
      <text>
        <r>
          <rPr>
            <b/>
            <sz val="12"/>
            <color indexed="81"/>
            <rFont val="MS P ゴシック"/>
            <family val="3"/>
            <charset val="128"/>
          </rPr>
          <t>75歳以上の数値</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7" authorId="0" shapeId="0" xr:uid="{00000000-0006-0000-0400-000001000000}">
      <text>
        <r>
          <rPr>
            <b/>
            <sz val="12"/>
            <color indexed="81"/>
            <rFont val="MS P ゴシック"/>
            <family val="3"/>
            <charset val="128"/>
          </rPr>
          <t>75歳以上の数値</t>
        </r>
      </text>
    </comment>
    <comment ref="U67" authorId="0" shapeId="0" xr:uid="{00000000-0006-0000-0400-000002000000}">
      <text>
        <r>
          <rPr>
            <b/>
            <sz val="12"/>
            <color indexed="81"/>
            <rFont val="MS P ゴシック"/>
            <family val="3"/>
            <charset val="128"/>
          </rPr>
          <t>75歳以上の数値</t>
        </r>
      </text>
    </comment>
    <comment ref="AM67" authorId="0" shapeId="0" xr:uid="{00000000-0006-0000-0400-000003000000}">
      <text>
        <r>
          <rPr>
            <b/>
            <sz val="12"/>
            <color indexed="81"/>
            <rFont val="MS P ゴシック"/>
            <family val="3"/>
            <charset val="128"/>
          </rPr>
          <t>75歳以上の数値</t>
        </r>
      </text>
    </comment>
    <comment ref="BE67" authorId="0" shapeId="0" xr:uid="{00000000-0006-0000-0400-000004000000}">
      <text>
        <r>
          <rPr>
            <b/>
            <sz val="12"/>
            <color indexed="81"/>
            <rFont val="MS P ゴシック"/>
            <family val="3"/>
            <charset val="128"/>
          </rPr>
          <t>75歳以上の数値</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7" authorId="0" shapeId="0" xr:uid="{00000000-0006-0000-0500-000001000000}">
      <text>
        <r>
          <rPr>
            <b/>
            <sz val="12"/>
            <color indexed="81"/>
            <rFont val="MS P ゴシック"/>
            <family val="3"/>
            <charset val="128"/>
          </rPr>
          <t>75歳以上の数値</t>
        </r>
      </text>
    </comment>
    <comment ref="Z67" authorId="0" shapeId="0" xr:uid="{00000000-0006-0000-0500-000002000000}">
      <text>
        <r>
          <rPr>
            <b/>
            <sz val="12"/>
            <color indexed="81"/>
            <rFont val="MS P ゴシック"/>
            <family val="3"/>
            <charset val="128"/>
          </rPr>
          <t>75歳以上の数値</t>
        </r>
      </text>
    </comment>
    <comment ref="AW67" authorId="0" shapeId="0" xr:uid="{00000000-0006-0000-0500-000003000000}">
      <text>
        <r>
          <rPr>
            <b/>
            <sz val="12"/>
            <color indexed="81"/>
            <rFont val="MS P ゴシック"/>
            <family val="3"/>
            <charset val="128"/>
          </rPr>
          <t>75歳以上の数値</t>
        </r>
      </text>
    </comment>
    <comment ref="BT67" authorId="0" shapeId="0" xr:uid="{00000000-0006-0000-0500-000004000000}">
      <text>
        <r>
          <rPr>
            <b/>
            <sz val="12"/>
            <color indexed="81"/>
            <rFont val="MS P ゴシック"/>
            <family val="3"/>
            <charset val="128"/>
          </rPr>
          <t>75歳以上の数値</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67" authorId="0" shapeId="0" xr:uid="{00000000-0006-0000-0600-000001000000}">
      <text>
        <r>
          <rPr>
            <b/>
            <sz val="12"/>
            <color indexed="81"/>
            <rFont val="MS P ゴシック"/>
            <family val="3"/>
            <charset val="128"/>
          </rPr>
          <t>75歳以上の数値</t>
        </r>
      </text>
    </comment>
    <comment ref="AB67" authorId="0" shapeId="0" xr:uid="{00000000-0006-0000-0600-000002000000}">
      <text>
        <r>
          <rPr>
            <b/>
            <sz val="12"/>
            <color indexed="81"/>
            <rFont val="MS P ゴシック"/>
            <family val="3"/>
            <charset val="128"/>
          </rPr>
          <t>75歳以上の数値</t>
        </r>
      </text>
    </comment>
    <comment ref="BA67" authorId="0" shapeId="0" xr:uid="{00000000-0006-0000-0600-000003000000}">
      <text>
        <r>
          <rPr>
            <b/>
            <sz val="12"/>
            <color indexed="81"/>
            <rFont val="MS P ゴシック"/>
            <family val="3"/>
            <charset val="128"/>
          </rPr>
          <t>75歳以上の数値</t>
        </r>
      </text>
    </comment>
    <comment ref="BZ67" authorId="0" shapeId="0" xr:uid="{00000000-0006-0000-0600-000004000000}">
      <text>
        <r>
          <rPr>
            <b/>
            <sz val="12"/>
            <color indexed="81"/>
            <rFont val="MS P ゴシック"/>
            <family val="3"/>
            <charset val="128"/>
          </rPr>
          <t>75歳以上の数値</t>
        </r>
      </text>
    </comment>
  </commentList>
</comments>
</file>

<file path=xl/sharedStrings.xml><?xml version="1.0" encoding="utf-8"?>
<sst xmlns="http://schemas.openxmlformats.org/spreadsheetml/2006/main" count="3937" uniqueCount="269">
  <si>
    <t>肺がん</t>
  </si>
  <si>
    <t>40～44歳</t>
  </si>
  <si>
    <t>50～54歳</t>
  </si>
  <si>
    <t>55～59歳</t>
  </si>
  <si>
    <t>60～64歳</t>
  </si>
  <si>
    <t>65～69歳</t>
  </si>
  <si>
    <t>70～74歳</t>
  </si>
  <si>
    <t>計</t>
  </si>
  <si>
    <t>45～49歳</t>
  </si>
  <si>
    <t>45～49歳</t>
    <phoneticPr fontId="3"/>
  </si>
  <si>
    <t>検診回数</t>
    <rPh sb="0" eb="2">
      <t>ケンシン</t>
    </rPh>
    <rPh sb="2" eb="4">
      <t>カイスウ</t>
    </rPh>
    <phoneticPr fontId="3"/>
  </si>
  <si>
    <t>精密検査受診の有無別人数</t>
  </si>
  <si>
    <t>偶発症の有無別人数</t>
  </si>
  <si>
    <t>精密検査受診者</t>
  </si>
  <si>
    <t>検診中／検診後</t>
  </si>
  <si>
    <t>精密検査中／精密検査後</t>
  </si>
  <si>
    <t>異常を認める</t>
    <phoneticPr fontId="3"/>
  </si>
  <si>
    <t>肺がんの
疑いのある
者 又 は
未 確 定</t>
    <rPh sb="0" eb="1">
      <t>ハイ</t>
    </rPh>
    <rPh sb="5" eb="6">
      <t>ウタガ</t>
    </rPh>
    <rPh sb="11" eb="12">
      <t>モノ</t>
    </rPh>
    <rPh sb="13" eb="14">
      <t>マタ</t>
    </rPh>
    <rPh sb="17" eb="18">
      <t>ミ</t>
    </rPh>
    <rPh sb="19" eb="20">
      <t>アキラ</t>
    </rPh>
    <rPh sb="21" eb="22">
      <t>サダム</t>
    </rPh>
    <phoneticPr fontId="3"/>
  </si>
  <si>
    <t>未 受 診</t>
  </si>
  <si>
    <t>未 把 握</t>
  </si>
  <si>
    <t>異   常
認めず</t>
    <phoneticPr fontId="3"/>
  </si>
  <si>
    <t>肺がんで
あった者
(転移性を
含まない)</t>
    <rPh sb="0" eb="1">
      <t>ハイ</t>
    </rPh>
    <rPh sb="11" eb="14">
      <t>テンイセイ</t>
    </rPh>
    <rPh sb="16" eb="17">
      <t>フク</t>
    </rPh>
    <phoneticPr fontId="3"/>
  </si>
  <si>
    <t>重篤な
偶発症を
確認</t>
    <phoneticPr fontId="3"/>
  </si>
  <si>
    <t>偶発症
による
死亡あり</t>
    <phoneticPr fontId="3"/>
  </si>
  <si>
    <t>肺がんの</t>
  </si>
  <si>
    <t>う    ち</t>
  </si>
  <si>
    <t>臨床病期</t>
  </si>
  <si>
    <t>0～Ⅰ期</t>
  </si>
  <si>
    <t>40～44歳</t>
    <rPh sb="5" eb="6">
      <t>サイ</t>
    </rPh>
    <phoneticPr fontId="3"/>
  </si>
  <si>
    <t>初回</t>
    <rPh sb="0" eb="2">
      <t>ショカイ</t>
    </rPh>
    <phoneticPr fontId="3"/>
  </si>
  <si>
    <t>非初回</t>
    <rPh sb="0" eb="1">
      <t>ヒ</t>
    </rPh>
    <rPh sb="1" eb="3">
      <t>ショカイ</t>
    </rPh>
    <phoneticPr fontId="3"/>
  </si>
  <si>
    <t>計</t>
    <rPh sb="0" eb="1">
      <t>ケイ</t>
    </rPh>
    <phoneticPr fontId="3"/>
  </si>
  <si>
    <t>45～49歳</t>
    <rPh sb="5" eb="6">
      <t>サイ</t>
    </rPh>
    <phoneticPr fontId="3"/>
  </si>
  <si>
    <t>50～54歳</t>
    <rPh sb="5" eb="6">
      <t>サイ</t>
    </rPh>
    <phoneticPr fontId="3"/>
  </si>
  <si>
    <t>55～59歳</t>
    <rPh sb="5" eb="6">
      <t>サイ</t>
    </rPh>
    <phoneticPr fontId="3"/>
  </si>
  <si>
    <t>60～64歳</t>
    <rPh sb="5" eb="6">
      <t>サイ</t>
    </rPh>
    <phoneticPr fontId="3"/>
  </si>
  <si>
    <t>65～69歳</t>
    <rPh sb="5" eb="6">
      <t>サイ</t>
    </rPh>
    <phoneticPr fontId="3"/>
  </si>
  <si>
    <t>70～74歳</t>
    <rPh sb="5" eb="6">
      <t>サイ</t>
    </rPh>
    <phoneticPr fontId="3"/>
  </si>
  <si>
    <t>75～79歳</t>
    <rPh sb="5" eb="6">
      <t>サイ</t>
    </rPh>
    <phoneticPr fontId="3"/>
  </si>
  <si>
    <t>80歳以上</t>
    <rPh sb="2" eb="3">
      <t>サイ</t>
    </rPh>
    <rPh sb="3" eb="5">
      <t>イジョウ</t>
    </rPh>
    <phoneticPr fontId="3"/>
  </si>
  <si>
    <t>異   常
認めず</t>
    <phoneticPr fontId="3"/>
  </si>
  <si>
    <t>重篤な
偶発症を
確認</t>
    <phoneticPr fontId="3"/>
  </si>
  <si>
    <t>偶発症
による
死亡あり</t>
    <phoneticPr fontId="3"/>
  </si>
  <si>
    <t>胸部エックス線検査の判定別人数</t>
  </si>
  <si>
    <t>Ａ</t>
  </si>
  <si>
    <t>Ｂ</t>
  </si>
  <si>
    <t>Ｃ</t>
  </si>
  <si>
    <t>Ｄ</t>
  </si>
  <si>
    <t>Ｅ</t>
  </si>
  <si>
    <t>異   常
認めず</t>
    <phoneticPr fontId="3"/>
  </si>
  <si>
    <t>偶発症
による
死亡あり</t>
    <phoneticPr fontId="3"/>
  </si>
  <si>
    <t>喀痰容器配布回収状況</t>
  </si>
  <si>
    <t>喀痰細胞診の判定別人数</t>
  </si>
  <si>
    <t>肺がんの</t>
    <rPh sb="0" eb="1">
      <t>ハイ</t>
    </rPh>
    <phoneticPr fontId="3"/>
  </si>
  <si>
    <t>検査方法</t>
    <rPh sb="0" eb="2">
      <t>ケンサ</t>
    </rPh>
    <rPh sb="2" eb="4">
      <t>ホウホウ</t>
    </rPh>
    <phoneticPr fontId="2"/>
  </si>
  <si>
    <t>受診率</t>
    <rPh sb="0" eb="2">
      <t>ジュシン</t>
    </rPh>
    <rPh sb="2" eb="3">
      <t>リツ</t>
    </rPh>
    <phoneticPr fontId="2"/>
  </si>
  <si>
    <t>要精検率</t>
    <rPh sb="0" eb="1">
      <t>ヨウ</t>
    </rPh>
    <rPh sb="1" eb="3">
      <t>セイケン</t>
    </rPh>
    <rPh sb="3" eb="4">
      <t>リツ</t>
    </rPh>
    <phoneticPr fontId="2"/>
  </si>
  <si>
    <t>精検受診率</t>
    <rPh sb="0" eb="2">
      <t>セイケン</t>
    </rPh>
    <rPh sb="2" eb="4">
      <t>ジュシン</t>
    </rPh>
    <rPh sb="4" eb="5">
      <t>リツ</t>
    </rPh>
    <phoneticPr fontId="2"/>
  </si>
  <si>
    <t>精検未受診率</t>
    <rPh sb="0" eb="2">
      <t>セイケン</t>
    </rPh>
    <rPh sb="2" eb="3">
      <t>ミ</t>
    </rPh>
    <rPh sb="3" eb="5">
      <t>ジュシン</t>
    </rPh>
    <rPh sb="5" eb="6">
      <t>リツ</t>
    </rPh>
    <phoneticPr fontId="2"/>
  </si>
  <si>
    <t>精検未把握率</t>
    <rPh sb="0" eb="2">
      <t>セイケン</t>
    </rPh>
    <rPh sb="2" eb="3">
      <t>ミ</t>
    </rPh>
    <rPh sb="3" eb="5">
      <t>ハアク</t>
    </rPh>
    <rPh sb="5" eb="6">
      <t>リツ</t>
    </rPh>
    <phoneticPr fontId="2"/>
  </si>
  <si>
    <t>がん発見率</t>
    <rPh sb="2" eb="4">
      <t>ハッケン</t>
    </rPh>
    <rPh sb="4" eb="5">
      <t>リツ</t>
    </rPh>
    <phoneticPr fontId="2"/>
  </si>
  <si>
    <t>陽性反応適中度</t>
    <rPh sb="0" eb="2">
      <t>ヨウセイ</t>
    </rPh>
    <rPh sb="2" eb="4">
      <t>ハンノウ</t>
    </rPh>
    <rPh sb="4" eb="6">
      <t>テキチュウ</t>
    </rPh>
    <rPh sb="6" eb="7">
      <t>ド</t>
    </rPh>
    <phoneticPr fontId="2"/>
  </si>
  <si>
    <t>80歳以上</t>
    <rPh sb="2" eb="3">
      <t>サイ</t>
    </rPh>
    <rPh sb="3" eb="5">
      <t>イジョウ</t>
    </rPh>
    <phoneticPr fontId="2"/>
  </si>
  <si>
    <t>早期がんの割合（臨床病期0～Ⅰ期）</t>
    <rPh sb="0" eb="2">
      <t>ソウキ</t>
    </rPh>
    <rPh sb="5" eb="7">
      <t>ワリアイ</t>
    </rPh>
    <rPh sb="8" eb="10">
      <t>リンショウ</t>
    </rPh>
    <rPh sb="10" eb="12">
      <t>ビョウキ</t>
    </rPh>
    <rPh sb="15" eb="16">
      <t>キ</t>
    </rPh>
    <phoneticPr fontId="2"/>
  </si>
  <si>
    <t>対象人口率に基づく対象者数</t>
    <phoneticPr fontId="2"/>
  </si>
  <si>
    <t>40～44歳</t>
    <phoneticPr fontId="2"/>
  </si>
  <si>
    <t>45～49歳</t>
    <phoneticPr fontId="2"/>
  </si>
  <si>
    <t>50～54歳</t>
    <phoneticPr fontId="2"/>
  </si>
  <si>
    <t>55～59歳</t>
    <phoneticPr fontId="2"/>
  </si>
  <si>
    <t>60～64歳</t>
    <rPh sb="5" eb="6">
      <t>サイ</t>
    </rPh>
    <phoneticPr fontId="2"/>
  </si>
  <si>
    <t>65～69歳</t>
    <rPh sb="5" eb="6">
      <t>サイ</t>
    </rPh>
    <phoneticPr fontId="2"/>
  </si>
  <si>
    <t>70～74歳</t>
    <rPh sb="5" eb="6">
      <t>サイ</t>
    </rPh>
    <phoneticPr fontId="2"/>
  </si>
  <si>
    <t>75～79歳</t>
    <rPh sb="5" eb="6">
      <t>サイ</t>
    </rPh>
    <phoneticPr fontId="2"/>
  </si>
  <si>
    <t>検診方式</t>
    <rPh sb="0" eb="2">
      <t>ケンシン</t>
    </rPh>
    <rPh sb="2" eb="4">
      <t>ホウシキ</t>
    </rPh>
    <phoneticPr fontId="2"/>
  </si>
  <si>
    <t>胸部エックス線検査</t>
    <phoneticPr fontId="3"/>
  </si>
  <si>
    <t>喀痰細胞診(喀痰細胞診のみ受診は除く)</t>
    <rPh sb="0" eb="2">
      <t>カクタン</t>
    </rPh>
    <rPh sb="2" eb="4">
      <t>サイボウ</t>
    </rPh>
    <rPh sb="4" eb="5">
      <t>シン</t>
    </rPh>
    <rPh sb="6" eb="8">
      <t>カクタン</t>
    </rPh>
    <rPh sb="8" eb="10">
      <t>サイボウ</t>
    </rPh>
    <rPh sb="10" eb="11">
      <t>シン</t>
    </rPh>
    <rPh sb="13" eb="15">
      <t>ジュシン</t>
    </rPh>
    <rPh sb="16" eb="17">
      <t>ノゾ</t>
    </rPh>
    <phoneticPr fontId="3"/>
  </si>
  <si>
    <t>喀痰容器配布回収状況</t>
    <rPh sb="0" eb="2">
      <t>カクタン</t>
    </rPh>
    <rPh sb="2" eb="4">
      <t>ヨウキ</t>
    </rPh>
    <rPh sb="4" eb="6">
      <t>ハイフ</t>
    </rPh>
    <rPh sb="6" eb="8">
      <t>カイシュウ</t>
    </rPh>
    <rPh sb="8" eb="10">
      <t>ジョウキョウ</t>
    </rPh>
    <phoneticPr fontId="3"/>
  </si>
  <si>
    <t>集団検診</t>
    <rPh sb="0" eb="2">
      <t>シュウダン</t>
    </rPh>
    <rPh sb="2" eb="4">
      <t>ケンシン</t>
    </rPh>
    <phoneticPr fontId="3"/>
  </si>
  <si>
    <t>個別検診</t>
    <rPh sb="0" eb="2">
      <t>コベツ</t>
    </rPh>
    <rPh sb="2" eb="4">
      <t>ケンシン</t>
    </rPh>
    <phoneticPr fontId="3"/>
  </si>
  <si>
    <t>集団</t>
    <rPh sb="0" eb="2">
      <t>シュウダン</t>
    </rPh>
    <phoneticPr fontId="2"/>
  </si>
  <si>
    <t>個人</t>
    <rPh sb="0" eb="2">
      <t>コジン</t>
    </rPh>
    <phoneticPr fontId="2"/>
  </si>
  <si>
    <t>「肺がん検診受診者中の高危険群割合」</t>
    <rPh sb="1" eb="2">
      <t>ハイ</t>
    </rPh>
    <rPh sb="4" eb="6">
      <t>ケンシン</t>
    </rPh>
    <rPh sb="6" eb="9">
      <t>ジュシンシャ</t>
    </rPh>
    <rPh sb="9" eb="10">
      <t>チュウ</t>
    </rPh>
    <rPh sb="11" eb="12">
      <t>コウ</t>
    </rPh>
    <rPh sb="12" eb="14">
      <t>キケン</t>
    </rPh>
    <rPh sb="14" eb="15">
      <t>グン</t>
    </rPh>
    <rPh sb="15" eb="17">
      <t>ワリアイ</t>
    </rPh>
    <phoneticPr fontId="2"/>
  </si>
  <si>
    <t>「高危険群中の喀痰容器配布割合」</t>
    <phoneticPr fontId="2"/>
  </si>
  <si>
    <t>「喀痰容器配布中の回収率」</t>
    <phoneticPr fontId="2"/>
  </si>
  <si>
    <t>「肺がん検診受診者中の喀痰容器回収率」</t>
    <phoneticPr fontId="2"/>
  </si>
  <si>
    <t>性別</t>
    <rPh sb="0" eb="1">
      <t>セイベツ</t>
    </rPh>
    <phoneticPr fontId="2"/>
  </si>
  <si>
    <t>個別</t>
    <rPh sb="0" eb="2">
      <t>コベツ</t>
    </rPh>
    <phoneticPr fontId="2"/>
  </si>
  <si>
    <t>胸部エックス線</t>
    <rPh sb="0" eb="2">
      <t>キョウブ</t>
    </rPh>
    <rPh sb="6" eb="7">
      <t>セン</t>
    </rPh>
    <phoneticPr fontId="2"/>
  </si>
  <si>
    <t>喀痰細胞診</t>
    <rPh sb="0" eb="2">
      <t>カクタン</t>
    </rPh>
    <rPh sb="2" eb="5">
      <t>サイボウシン</t>
    </rPh>
    <phoneticPr fontId="2"/>
  </si>
  <si>
    <t>年齢階級</t>
    <rPh sb="0" eb="2">
      <t>ネンレイ</t>
    </rPh>
    <rPh sb="2" eb="4">
      <t>カイキュウ</t>
    </rPh>
    <phoneticPr fontId="2"/>
  </si>
  <si>
    <t>受診歴</t>
    <rPh sb="0" eb="2">
      <t>ジュシン</t>
    </rPh>
    <rPh sb="2" eb="3">
      <t>レキ</t>
    </rPh>
    <phoneticPr fontId="2"/>
  </si>
  <si>
    <t>早期がん割合</t>
    <rPh sb="0" eb="2">
      <t>ソウキ</t>
    </rPh>
    <rPh sb="4" eb="6">
      <t>ワリアイ</t>
    </rPh>
    <phoneticPr fontId="2"/>
  </si>
  <si>
    <t>胸部エックス線＋喀痰細胞診</t>
    <rPh sb="0" eb="2">
      <t>キョウブ</t>
    </rPh>
    <rPh sb="6" eb="7">
      <t>セン</t>
    </rPh>
    <rPh sb="8" eb="10">
      <t>カクタン</t>
    </rPh>
    <rPh sb="10" eb="13">
      <t>サイボウシン</t>
    </rPh>
    <phoneticPr fontId="2"/>
  </si>
  <si>
    <t>合計</t>
    <rPh sb="0" eb="2">
      <t>ゴウケイ</t>
    </rPh>
    <phoneticPr fontId="2"/>
  </si>
  <si>
    <t>区市町村名</t>
    <rPh sb="0" eb="4">
      <t>クシチョウソン</t>
    </rPh>
    <rPh sb="4" eb="5">
      <t>メイ</t>
    </rPh>
    <phoneticPr fontId="2"/>
  </si>
  <si>
    <t>対象人口率に基づく対象者数</t>
    <rPh sb="0" eb="1">
      <t>タイショウ</t>
    </rPh>
    <rPh sb="1" eb="3">
      <t>ジンコウ</t>
    </rPh>
    <rPh sb="3" eb="4">
      <t>リツ</t>
    </rPh>
    <rPh sb="5" eb="6">
      <t>モト</t>
    </rPh>
    <rPh sb="8" eb="11">
      <t>タイショウシャ</t>
    </rPh>
    <rPh sb="11" eb="12">
      <t>スウ</t>
    </rPh>
    <phoneticPr fontId="3"/>
  </si>
  <si>
    <t>肺がんのう    ち臨床病期0～Ⅰ期</t>
    <phoneticPr fontId="2"/>
  </si>
  <si>
    <t>集団検診</t>
    <rPh sb="0" eb="2">
      <t>シュウダン</t>
    </rPh>
    <rPh sb="2" eb="4">
      <t>ケンシン</t>
    </rPh>
    <phoneticPr fontId="2"/>
  </si>
  <si>
    <t>胸部エックス線＋喀痰細胞診</t>
    <rPh sb="0" eb="2">
      <t>キョウブ</t>
    </rPh>
    <rPh sb="6" eb="7">
      <t>セン</t>
    </rPh>
    <rPh sb="8" eb="10">
      <t>カクタン</t>
    </rPh>
    <rPh sb="10" eb="13">
      <t>サイボウシン</t>
    </rPh>
    <phoneticPr fontId="2"/>
  </si>
  <si>
    <t>男</t>
    <rPh sb="0" eb="1">
      <t>オトコ</t>
    </rPh>
    <phoneticPr fontId="2"/>
  </si>
  <si>
    <t>区市町村</t>
    <rPh sb="0" eb="4">
      <t>クシチョウソン</t>
    </rPh>
    <phoneticPr fontId="2"/>
  </si>
  <si>
    <t>個別検診</t>
    <rPh sb="0" eb="2">
      <t>コベツ</t>
    </rPh>
    <rPh sb="2" eb="4">
      <t>ケンシン</t>
    </rPh>
    <phoneticPr fontId="2"/>
  </si>
  <si>
    <t>肺がんのうち喀痰細胞診のみで発見された者</t>
    <rPh sb="0" eb="1">
      <t>ハイ</t>
    </rPh>
    <phoneticPr fontId="3"/>
  </si>
  <si>
    <t>女</t>
    <rPh sb="0" eb="1">
      <t>オンナ</t>
    </rPh>
    <phoneticPr fontId="2"/>
  </si>
  <si>
    <t>肺がん以外の疾患であった者
(転移性の肺がんを含む)</t>
    <rPh sb="0" eb="1">
      <t>ハイ</t>
    </rPh>
    <rPh sb="6" eb="8">
      <t>シッカン</t>
    </rPh>
    <rPh sb="12" eb="13">
      <t>モノ</t>
    </rPh>
    <rPh sb="15" eb="18">
      <t>テンイセイ</t>
    </rPh>
    <rPh sb="19" eb="20">
      <t>ハイ</t>
    </rPh>
    <rPh sb="23" eb="24">
      <t>フク</t>
    </rPh>
    <phoneticPr fontId="3"/>
  </si>
  <si>
    <t>肺がん以外の疾患であった者(転移性の肺がんを含む)</t>
    <rPh sb="0" eb="1">
      <t>ハイ</t>
    </rPh>
    <rPh sb="6" eb="8">
      <t>シッカン</t>
    </rPh>
    <rPh sb="12" eb="13">
      <t>モノ</t>
    </rPh>
    <rPh sb="14" eb="17">
      <t>テンイセイ</t>
    </rPh>
    <rPh sb="18" eb="19">
      <t>ハイ</t>
    </rPh>
    <rPh sb="22" eb="23">
      <t>フク</t>
    </rPh>
    <phoneticPr fontId="3"/>
  </si>
  <si>
    <t>肺がんの
疑いのある者又は未確定</t>
    <rPh sb="0" eb="1">
      <t>ハイ</t>
    </rPh>
    <rPh sb="5" eb="6">
      <t>ウタガ</t>
    </rPh>
    <rPh sb="10" eb="11">
      <t>モノ</t>
    </rPh>
    <rPh sb="11" eb="12">
      <t>マタ</t>
    </rPh>
    <rPh sb="13" eb="14">
      <t>ミ</t>
    </rPh>
    <rPh sb="14" eb="15">
      <t>アキラ</t>
    </rPh>
    <rPh sb="15" eb="16">
      <t>サダム</t>
    </rPh>
    <phoneticPr fontId="3"/>
  </si>
  <si>
    <t>肺がんの
疑いのある者又は
未確定</t>
    <rPh sb="0" eb="1">
      <t>ハイ</t>
    </rPh>
    <rPh sb="5" eb="6">
      <t>ウタガ</t>
    </rPh>
    <rPh sb="10" eb="11">
      <t>モノ</t>
    </rPh>
    <rPh sb="11" eb="12">
      <t>マタ</t>
    </rPh>
    <rPh sb="14" eb="15">
      <t>ミ</t>
    </rPh>
    <rPh sb="15" eb="16">
      <t>アキラ</t>
    </rPh>
    <rPh sb="16" eb="17">
      <t>サダム</t>
    </rPh>
    <phoneticPr fontId="3"/>
  </si>
  <si>
    <t>70～74歳</t>
    <phoneticPr fontId="3"/>
  </si>
  <si>
    <t>対象人口率に基づく対象者数</t>
    <phoneticPr fontId="2"/>
  </si>
  <si>
    <t>異常を認める</t>
    <phoneticPr fontId="3"/>
  </si>
  <si>
    <t>異   常
認めず</t>
    <phoneticPr fontId="3"/>
  </si>
  <si>
    <t>重篤な
偶発症を
確認</t>
    <phoneticPr fontId="3"/>
  </si>
  <si>
    <t>偶発症
による
死亡あり</t>
    <phoneticPr fontId="3"/>
  </si>
  <si>
    <t>う　　　　ち</t>
    <phoneticPr fontId="3"/>
  </si>
  <si>
    <t>0～Ⅰ期</t>
    <phoneticPr fontId="3"/>
  </si>
  <si>
    <t>40～44歳</t>
    <phoneticPr fontId="2"/>
  </si>
  <si>
    <t>45～49歳</t>
    <phoneticPr fontId="2"/>
  </si>
  <si>
    <t>50～54歳</t>
    <phoneticPr fontId="2"/>
  </si>
  <si>
    <t>55～59歳</t>
    <phoneticPr fontId="2"/>
  </si>
  <si>
    <t>45～49歳</t>
    <phoneticPr fontId="2"/>
  </si>
  <si>
    <t>男</t>
    <phoneticPr fontId="2"/>
  </si>
  <si>
    <t>女</t>
    <phoneticPr fontId="2"/>
  </si>
  <si>
    <t>【プロセス指標一覧】</t>
    <phoneticPr fontId="2"/>
  </si>
  <si>
    <t>性別</t>
    <rPh sb="0" eb="2">
      <t>セイベツ</t>
    </rPh>
    <phoneticPr fontId="2"/>
  </si>
  <si>
    <t>住基台帳人口</t>
    <rPh sb="0" eb="1">
      <t>ジュウ</t>
    </rPh>
    <rPh sb="1" eb="2">
      <t>モト</t>
    </rPh>
    <rPh sb="2" eb="4">
      <t>ダイチョウ</t>
    </rPh>
    <rPh sb="4" eb="6">
      <t>ジンコウ</t>
    </rPh>
    <phoneticPr fontId="3"/>
  </si>
  <si>
    <t>対象人口率</t>
    <rPh sb="0" eb="2">
      <t>タイショウ</t>
    </rPh>
    <rPh sb="2" eb="4">
      <t>ジンコウ</t>
    </rPh>
    <rPh sb="4" eb="5">
      <t>リツ</t>
    </rPh>
    <phoneticPr fontId="3"/>
  </si>
  <si>
    <t>対象人口率に
基づく対象者数</t>
    <rPh sb="0" eb="2">
      <t>タイショウ</t>
    </rPh>
    <rPh sb="2" eb="4">
      <t>ジンコウ</t>
    </rPh>
    <rPh sb="4" eb="5">
      <t>リツ</t>
    </rPh>
    <rPh sb="7" eb="8">
      <t>モト</t>
    </rPh>
    <rPh sb="10" eb="13">
      <t>タイショウシャ</t>
    </rPh>
    <rPh sb="13" eb="14">
      <t>スウ</t>
    </rPh>
    <phoneticPr fontId="3"/>
  </si>
  <si>
    <t>問診者数</t>
    <rPh sb="0" eb="2">
      <t>モンシン</t>
    </rPh>
    <rPh sb="2" eb="3">
      <t>シャ</t>
    </rPh>
    <rPh sb="3" eb="4">
      <t>スウ</t>
    </rPh>
    <phoneticPr fontId="2"/>
  </si>
  <si>
    <t>受診率</t>
    <rPh sb="0" eb="2">
      <t>ジュシン</t>
    </rPh>
    <rPh sb="2" eb="3">
      <t>リツ</t>
    </rPh>
    <phoneticPr fontId="3"/>
  </si>
  <si>
    <t>要精検者数</t>
    <rPh sb="0" eb="1">
      <t>ヨウ</t>
    </rPh>
    <rPh sb="1" eb="4">
      <t>セイケンシャ</t>
    </rPh>
    <rPh sb="4" eb="5">
      <t>スウ</t>
    </rPh>
    <phoneticPr fontId="3"/>
  </si>
  <si>
    <t>要精検率</t>
    <rPh sb="0" eb="1">
      <t>ヨウ</t>
    </rPh>
    <rPh sb="1" eb="3">
      <t>セイケン</t>
    </rPh>
    <rPh sb="3" eb="4">
      <t>リツ</t>
    </rPh>
    <phoneticPr fontId="3"/>
  </si>
  <si>
    <t>精検
受診者数</t>
    <rPh sb="0" eb="1">
      <t>セイ</t>
    </rPh>
    <rPh sb="1" eb="2">
      <t>ケン</t>
    </rPh>
    <rPh sb="3" eb="6">
      <t>ジュシンシャ</t>
    </rPh>
    <rPh sb="6" eb="7">
      <t>スウ</t>
    </rPh>
    <phoneticPr fontId="3"/>
  </si>
  <si>
    <t>精検受診率</t>
    <rPh sb="0" eb="1">
      <t>セイ</t>
    </rPh>
    <rPh sb="1" eb="2">
      <t>ケン</t>
    </rPh>
    <rPh sb="2" eb="4">
      <t>ジュシン</t>
    </rPh>
    <rPh sb="4" eb="5">
      <t>リツ</t>
    </rPh>
    <phoneticPr fontId="3"/>
  </si>
  <si>
    <t>精検
未受診者数</t>
    <rPh sb="0" eb="2">
      <t>セイケン</t>
    </rPh>
    <rPh sb="3" eb="7">
      <t>ミジュシンシャ</t>
    </rPh>
    <rPh sb="7" eb="8">
      <t>スウ</t>
    </rPh>
    <phoneticPr fontId="3"/>
  </si>
  <si>
    <t>精検
未受診率</t>
    <rPh sb="0" eb="1">
      <t>セイ</t>
    </rPh>
    <rPh sb="1" eb="2">
      <t>ケン</t>
    </rPh>
    <rPh sb="3" eb="4">
      <t>ミ</t>
    </rPh>
    <rPh sb="4" eb="6">
      <t>ジュシン</t>
    </rPh>
    <rPh sb="6" eb="7">
      <t>リツ</t>
    </rPh>
    <phoneticPr fontId="3"/>
  </si>
  <si>
    <t>精検結果
未把握者数</t>
    <rPh sb="0" eb="2">
      <t>セイケン</t>
    </rPh>
    <rPh sb="2" eb="4">
      <t>ケッカ</t>
    </rPh>
    <rPh sb="5" eb="6">
      <t>ミ</t>
    </rPh>
    <rPh sb="6" eb="8">
      <t>ハアク</t>
    </rPh>
    <rPh sb="8" eb="9">
      <t>シャ</t>
    </rPh>
    <rPh sb="9" eb="10">
      <t>スウ</t>
    </rPh>
    <phoneticPr fontId="3"/>
  </si>
  <si>
    <t>精検結果
未把握率</t>
    <rPh sb="0" eb="2">
      <t>セイケン</t>
    </rPh>
    <rPh sb="2" eb="4">
      <t>ケッカ</t>
    </rPh>
    <rPh sb="5" eb="6">
      <t>ミ</t>
    </rPh>
    <rPh sb="6" eb="8">
      <t>ハアク</t>
    </rPh>
    <rPh sb="8" eb="9">
      <t>リツ</t>
    </rPh>
    <phoneticPr fontId="3"/>
  </si>
  <si>
    <t>がんで
あった者</t>
    <rPh sb="7" eb="8">
      <t>モノ</t>
    </rPh>
    <phoneticPr fontId="3"/>
  </si>
  <si>
    <t>がん発見率</t>
    <rPh sb="2" eb="5">
      <t>ハッケンリツ</t>
    </rPh>
    <phoneticPr fontId="3"/>
  </si>
  <si>
    <t>陽性反応
適中度</t>
    <rPh sb="0" eb="2">
      <t>ヨウセイ</t>
    </rPh>
    <rPh sb="2" eb="4">
      <t>ハンノウ</t>
    </rPh>
    <rPh sb="5" eb="7">
      <t>テキチュウ</t>
    </rPh>
    <rPh sb="7" eb="8">
      <t>ド</t>
    </rPh>
    <phoneticPr fontId="3"/>
  </si>
  <si>
    <t>（男性）</t>
    <rPh sb="1" eb="3">
      <t>ダンセイ</t>
    </rPh>
    <phoneticPr fontId="10"/>
  </si>
  <si>
    <t>（女性）</t>
    <rPh sb="1" eb="3">
      <t>ジョセイ</t>
    </rPh>
    <phoneticPr fontId="10"/>
  </si>
  <si>
    <t>合計</t>
    <phoneticPr fontId="2"/>
  </si>
  <si>
    <t>合計</t>
    <rPh sb="0" eb="2">
      <t>ゴウケイ</t>
    </rPh>
    <phoneticPr fontId="10"/>
  </si>
  <si>
    <t>重篤な
偶発症を
確認</t>
    <phoneticPr fontId="3"/>
  </si>
  <si>
    <t>【プロセス指標一覧】</t>
    <phoneticPr fontId="2"/>
  </si>
  <si>
    <t>計</t>
    <phoneticPr fontId="3"/>
  </si>
  <si>
    <r>
      <t>【男】</t>
    </r>
    <r>
      <rPr>
        <sz val="14"/>
        <color theme="1"/>
        <rFont val="ＭＳ Ｐゴシック"/>
        <family val="3"/>
        <charset val="128"/>
        <scheme val="minor"/>
      </rPr>
      <t>年齢階級別・受診歴別受診率等（自動計算）</t>
    </r>
    <rPh sb="3" eb="5">
      <t>ネンレイ</t>
    </rPh>
    <rPh sb="5" eb="7">
      <t>カイキュウ</t>
    </rPh>
    <rPh sb="7" eb="8">
      <t>ベツ</t>
    </rPh>
    <rPh sb="9" eb="11">
      <t>ジュシン</t>
    </rPh>
    <rPh sb="11" eb="12">
      <t>レキ</t>
    </rPh>
    <rPh sb="12" eb="13">
      <t>ベツ</t>
    </rPh>
    <rPh sb="13" eb="15">
      <t>ジュシン</t>
    </rPh>
    <rPh sb="15" eb="16">
      <t>リツ</t>
    </rPh>
    <rPh sb="16" eb="17">
      <t>トウ</t>
    </rPh>
    <rPh sb="18" eb="20">
      <t>ジドウ</t>
    </rPh>
    <rPh sb="20" eb="22">
      <t>ケイサン</t>
    </rPh>
    <phoneticPr fontId="2"/>
  </si>
  <si>
    <r>
      <t>【女】</t>
    </r>
    <r>
      <rPr>
        <sz val="14"/>
        <color theme="1"/>
        <rFont val="ＭＳ Ｐゴシック"/>
        <family val="3"/>
        <charset val="128"/>
        <scheme val="minor"/>
      </rPr>
      <t>年齢階級別・受診歴別受診率等（自動計算）</t>
    </r>
    <rPh sb="1" eb="2">
      <t>オンナ</t>
    </rPh>
    <rPh sb="3" eb="5">
      <t>ネンレイ</t>
    </rPh>
    <rPh sb="5" eb="7">
      <t>カイキュウ</t>
    </rPh>
    <rPh sb="7" eb="8">
      <t>ベツ</t>
    </rPh>
    <rPh sb="9" eb="11">
      <t>ジュシン</t>
    </rPh>
    <rPh sb="11" eb="12">
      <t>レキ</t>
    </rPh>
    <rPh sb="12" eb="13">
      <t>ベツ</t>
    </rPh>
    <rPh sb="13" eb="15">
      <t>ジュシン</t>
    </rPh>
    <rPh sb="15" eb="16">
      <t>リツ</t>
    </rPh>
    <rPh sb="16" eb="17">
      <t>トウ</t>
    </rPh>
    <rPh sb="18" eb="20">
      <t>ジドウ</t>
    </rPh>
    <rPh sb="20" eb="22">
      <t>ケイサン</t>
    </rPh>
    <phoneticPr fontId="2"/>
  </si>
  <si>
    <r>
      <t>【男女計】</t>
    </r>
    <r>
      <rPr>
        <sz val="14"/>
        <color theme="1"/>
        <rFont val="ＭＳ Ｐゴシック"/>
        <family val="3"/>
        <charset val="128"/>
        <scheme val="minor"/>
      </rPr>
      <t>年齢階級別・受診歴別受診率等（自動計算）</t>
    </r>
    <rPh sb="5" eb="7">
      <t>ネンレイ</t>
    </rPh>
    <rPh sb="7" eb="9">
      <t>カイキュウ</t>
    </rPh>
    <rPh sb="9" eb="10">
      <t>ベツ</t>
    </rPh>
    <rPh sb="11" eb="13">
      <t>ジュシン</t>
    </rPh>
    <rPh sb="13" eb="14">
      <t>レキ</t>
    </rPh>
    <rPh sb="14" eb="15">
      <t>ベツ</t>
    </rPh>
    <rPh sb="15" eb="17">
      <t>ジュシン</t>
    </rPh>
    <rPh sb="17" eb="18">
      <t>リツ</t>
    </rPh>
    <rPh sb="18" eb="19">
      <t>トウ</t>
    </rPh>
    <rPh sb="20" eb="22">
      <t>ジドウ</t>
    </rPh>
    <rPh sb="22" eb="24">
      <t>ケイサン</t>
    </rPh>
    <phoneticPr fontId="2"/>
  </si>
  <si>
    <r>
      <t xml:space="preserve"> 【</t>
    </r>
    <r>
      <rPr>
        <b/>
        <sz val="14"/>
        <color theme="1"/>
        <rFont val="ＭＳ Ｐゴシック"/>
        <family val="3"/>
        <charset val="128"/>
        <scheme val="minor"/>
      </rPr>
      <t>胸部X線＋喀痰・集団・男女計</t>
    </r>
    <r>
      <rPr>
        <sz val="14"/>
        <color theme="1"/>
        <rFont val="ＭＳ Ｐゴシック"/>
        <family val="2"/>
        <scheme val="minor"/>
      </rPr>
      <t>】年齢階級別・受診歴別人数集計表（自動計算）</t>
    </r>
    <rPh sb="10" eb="12">
      <t>シュウダン</t>
    </rPh>
    <rPh sb="13" eb="14">
      <t>オトコ</t>
    </rPh>
    <rPh sb="14" eb="15">
      <t>オンナ</t>
    </rPh>
    <rPh sb="15" eb="16">
      <t>ケイ</t>
    </rPh>
    <rPh sb="17" eb="19">
      <t>ネンレイ</t>
    </rPh>
    <rPh sb="19" eb="21">
      <t>カイキュウ</t>
    </rPh>
    <rPh sb="21" eb="22">
      <t>ベツ</t>
    </rPh>
    <rPh sb="23" eb="25">
      <t>ジュシン</t>
    </rPh>
    <rPh sb="25" eb="26">
      <t>レキ</t>
    </rPh>
    <rPh sb="26" eb="27">
      <t>ベツ</t>
    </rPh>
    <rPh sb="27" eb="29">
      <t>ニンズウ</t>
    </rPh>
    <rPh sb="29" eb="31">
      <t>シュウケイ</t>
    </rPh>
    <rPh sb="31" eb="32">
      <t>ヒョウ</t>
    </rPh>
    <rPh sb="33" eb="35">
      <t>ジドウ</t>
    </rPh>
    <rPh sb="35" eb="37">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</si>
  <si>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線＋喀痰・集団・男</t>
    </r>
    <r>
      <rPr>
        <sz val="14"/>
        <color theme="1"/>
        <rFont val="ＭＳ Ｐゴシック"/>
        <family val="2"/>
        <scheme val="minor"/>
      </rPr>
      <t>】年齢階級別・受診歴別プロセス指標（自動計算）</t>
    </r>
    <rPh sb="13" eb="14">
      <t>オトコ</t>
    </rPh>
    <rPh sb="15" eb="17">
      <t>ネンレイ</t>
    </rPh>
    <rPh sb="17" eb="19">
      <t>カイキュウ</t>
    </rPh>
    <rPh sb="19" eb="20">
      <t>ベツ</t>
    </rPh>
    <rPh sb="21" eb="23">
      <t>ジュシン</t>
    </rPh>
    <rPh sb="23" eb="24">
      <t>レキ</t>
    </rPh>
    <rPh sb="24" eb="25">
      <t>ベツ</t>
    </rPh>
    <rPh sb="29" eb="31">
      <t>シヒョウ</t>
    </rPh>
    <rPh sb="32" eb="34">
      <t>ジドウ</t>
    </rPh>
    <rPh sb="34" eb="36">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</si>
  <si>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線＋喀痰・集団・女</t>
    </r>
    <r>
      <rPr>
        <sz val="14"/>
        <color theme="1"/>
        <rFont val="ＭＳ Ｐゴシック"/>
        <family val="2"/>
        <scheme val="minor"/>
      </rPr>
      <t>】年齢階級別・受診歴別プロセス指標（自動計算）</t>
    </r>
    <rPh sb="13" eb="14">
      <t>オンナ</t>
    </rPh>
    <rPh sb="15" eb="17">
      <t>ネンレイ</t>
    </rPh>
    <rPh sb="17" eb="19">
      <t>カイキュウ</t>
    </rPh>
    <rPh sb="19" eb="20">
      <t>ベツ</t>
    </rPh>
    <rPh sb="21" eb="23">
      <t>ジュシン</t>
    </rPh>
    <rPh sb="23" eb="24">
      <t>レキ</t>
    </rPh>
    <rPh sb="24" eb="25">
      <t>ベツ</t>
    </rPh>
    <rPh sb="29" eb="31">
      <t>シヒョウ</t>
    </rPh>
    <rPh sb="32" eb="34">
      <t>ジドウ</t>
    </rPh>
    <rPh sb="34" eb="36">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</si>
  <si>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線＋喀痰・集団・男女計</t>
    </r>
    <r>
      <rPr>
        <sz val="14"/>
        <color theme="1"/>
        <rFont val="ＭＳ Ｐゴシック"/>
        <family val="2"/>
        <scheme val="minor"/>
      </rPr>
      <t>】年齢階級別・受診歴別プロセス指標（自動計算）</t>
    </r>
    <rPh sb="13" eb="16">
      <t>ダンジョケイ</t>
    </rPh>
    <rPh sb="17" eb="19">
      <t>ネンレイ</t>
    </rPh>
    <rPh sb="19" eb="21">
      <t>カイキュウ</t>
    </rPh>
    <rPh sb="21" eb="22">
      <t>ベツ</t>
    </rPh>
    <rPh sb="23" eb="25">
      <t>ジュシン</t>
    </rPh>
    <rPh sb="25" eb="26">
      <t>レキ</t>
    </rPh>
    <rPh sb="26" eb="27">
      <t>ベツ</t>
    </rPh>
    <rPh sb="31" eb="33">
      <t>シヒョウ</t>
    </rPh>
    <rPh sb="34" eb="36">
      <t>ジドウ</t>
    </rPh>
    <rPh sb="36" eb="38">
      <t>ケイサン</t>
    </rPh>
    <phoneticPr fontId="2"/>
  </si>
  <si>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線＋喀痰・個別・男】</t>
    </r>
    <r>
      <rPr>
        <sz val="14"/>
        <color theme="1"/>
        <rFont val="ＭＳ Ｐゴシック"/>
        <family val="2"/>
        <scheme val="minor"/>
      </rPr>
      <t xml:space="preserve">年齢階級別・受診歴別プロセス指標（自動計算） </t>
    </r>
    <rPh sb="12" eb="13">
      <t>オトコ</t>
    </rPh>
    <rPh sb="14" eb="16">
      <t>ネンレイ</t>
    </rPh>
    <rPh sb="16" eb="18">
      <t>カイキュウ</t>
    </rPh>
    <rPh sb="18" eb="19">
      <t>ベツ</t>
    </rPh>
    <rPh sb="20" eb="22">
      <t>ジュシン</t>
    </rPh>
    <rPh sb="22" eb="23">
      <t>レキ</t>
    </rPh>
    <rPh sb="23" eb="24">
      <t>ベツ</t>
    </rPh>
    <rPh sb="28" eb="30">
      <t>シヒョウ</t>
    </rPh>
    <rPh sb="31" eb="33">
      <t>ジドウ</t>
    </rPh>
    <rPh sb="33" eb="35">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</si>
  <si>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線＋喀痰・個別・男女計】</t>
    </r>
    <r>
      <rPr>
        <sz val="14"/>
        <color theme="1"/>
        <rFont val="ＭＳ Ｐゴシック"/>
        <family val="2"/>
        <scheme val="minor"/>
      </rPr>
      <t>年齢階級別・受診歴別プロセス指標（自動計算）　</t>
    </r>
    <rPh sb="13" eb="16">
      <t>ダンジョケイ</t>
    </rPh>
    <rPh sb="17" eb="19">
      <t>ネンレイ</t>
    </rPh>
    <rPh sb="19" eb="21">
      <t>カイキュウ</t>
    </rPh>
    <rPh sb="21" eb="22">
      <t>ベツ</t>
    </rPh>
    <rPh sb="23" eb="25">
      <t>ジュシン</t>
    </rPh>
    <rPh sb="25" eb="26">
      <t>レキ</t>
    </rPh>
    <rPh sb="26" eb="27">
      <t>ベツ</t>
    </rPh>
    <rPh sb="31" eb="33">
      <t>シヒョウ</t>
    </rPh>
    <rPh sb="34" eb="36">
      <t>ジドウ</t>
    </rPh>
    <rPh sb="36" eb="38">
      <t>ケイサン</t>
    </rPh>
    <phoneticPr fontId="2"/>
  </si>
  <si>
    <r>
      <rPr>
        <b/>
        <sz val="14"/>
        <color theme="1"/>
        <rFont val="ＭＳ Ｐゴシック"/>
        <family val="3"/>
        <charset val="128"/>
        <scheme val="minor"/>
      </rPr>
      <t xml:space="preserve"> 【胸部X線＋喀痰・個別・女】</t>
    </r>
    <r>
      <rPr>
        <sz val="14"/>
        <color theme="1"/>
        <rFont val="ＭＳ Ｐゴシック"/>
        <family val="2"/>
        <scheme val="minor"/>
      </rPr>
      <t>年齢階級別・受診歴別プロセス指標（自動計算）　</t>
    </r>
    <rPh sb="13" eb="14">
      <t>オンナ</t>
    </rPh>
    <rPh sb="15" eb="17">
      <t>ネンレイ</t>
    </rPh>
    <rPh sb="17" eb="19">
      <t>カイキュウ</t>
    </rPh>
    <rPh sb="19" eb="20">
      <t>ベツ</t>
    </rPh>
    <rPh sb="21" eb="23">
      <t>ジュシン</t>
    </rPh>
    <rPh sb="23" eb="24">
      <t>レキ</t>
    </rPh>
    <rPh sb="24" eb="25">
      <t>ベツ</t>
    </rPh>
    <rPh sb="29" eb="31">
      <t>シヒョウ</t>
    </rPh>
    <rPh sb="32" eb="34">
      <t>ジドウ</t>
    </rPh>
    <rPh sb="34" eb="36">
      <t>ケイサン</t>
    </rPh>
    <phoneticPr fontId="2"/>
  </si>
  <si>
    <r>
      <t xml:space="preserve"> 【胸部X線＋喀痰・集団個別計・男女計】</t>
    </r>
    <r>
      <rPr>
        <sz val="14"/>
        <color theme="1"/>
        <rFont val="ＭＳ Ｐゴシック"/>
        <family val="3"/>
        <charset val="128"/>
        <scheme val="minor"/>
      </rPr>
      <t>年齢階級別・受診歴別人数集計表（自動計算）</t>
    </r>
    <rPh sb="12" eb="14">
      <t>コベツ</t>
    </rPh>
    <rPh sb="14" eb="15">
      <t>ケイ</t>
    </rPh>
    <rPh sb="18" eb="19">
      <t>ケイ</t>
    </rPh>
    <phoneticPr fontId="2"/>
  </si>
  <si>
    <r>
      <rPr>
        <b/>
        <sz val="14"/>
        <color theme="1"/>
        <rFont val="ＭＳ Ｐゴシック"/>
        <family val="3"/>
        <charset val="128"/>
        <scheme val="minor"/>
      </rPr>
      <t>【胸部X線＋喀痰・集団個別計・男女計】</t>
    </r>
    <r>
      <rPr>
        <sz val="14"/>
        <color theme="1"/>
        <rFont val="ＭＳ Ｐゴシック"/>
        <family val="2"/>
        <scheme val="minor"/>
      </rPr>
      <t xml:space="preserve">年齢階級別・受診歴別プロセス指標（自動計算）　 </t>
    </r>
    <rPh sb="1" eb="3">
      <t>キョウブ</t>
    </rPh>
    <rPh sb="4" eb="5">
      <t>セン</t>
    </rPh>
    <rPh sb="6" eb="8">
      <t>カクタン</t>
    </rPh>
    <rPh sb="9" eb="11">
      <t>シュウダン</t>
    </rPh>
    <rPh sb="11" eb="13">
      <t>コベツ</t>
    </rPh>
    <rPh sb="13" eb="14">
      <t>ケイ</t>
    </rPh>
    <rPh sb="15" eb="18">
      <t>ダンジョケイ</t>
    </rPh>
    <rPh sb="19" eb="21">
      <t>ネンレイ</t>
    </rPh>
    <rPh sb="21" eb="23">
      <t>カイキュウ</t>
    </rPh>
    <rPh sb="23" eb="24">
      <t>ベツ</t>
    </rPh>
    <rPh sb="25" eb="27">
      <t>ジュシン</t>
    </rPh>
    <rPh sb="27" eb="28">
      <t>レキ</t>
    </rPh>
    <rPh sb="28" eb="29">
      <t>ベツ</t>
    </rPh>
    <rPh sb="33" eb="35">
      <t>シヒョウ</t>
    </rPh>
    <rPh sb="36" eb="38">
      <t>ジドウ</t>
    </rPh>
    <rPh sb="38" eb="40">
      <t>ケイサン</t>
    </rPh>
    <phoneticPr fontId="2"/>
  </si>
  <si>
    <r>
      <t xml:space="preserve"> 【胸部X線＋喀痰・個別・男女計】</t>
    </r>
    <r>
      <rPr>
        <sz val="14"/>
        <color theme="1"/>
        <rFont val="ＭＳ Ｐゴシック"/>
        <family val="3"/>
        <charset val="128"/>
        <scheme val="minor"/>
      </rPr>
      <t>年齢階級別・受診歴別人数集計表（自動計算）</t>
    </r>
    <rPh sb="10" eb="12">
      <t>コベツ</t>
    </rPh>
    <rPh sb="15" eb="16">
      <t>ケイ</t>
    </rPh>
    <phoneticPr fontId="2"/>
  </si>
  <si>
    <r>
      <t xml:space="preserve"> 【胸部X線・集団・男女計】</t>
    </r>
    <r>
      <rPr>
        <sz val="14"/>
        <color theme="1"/>
        <rFont val="ＭＳ Ｐゴシック"/>
        <family val="3"/>
        <charset val="128"/>
        <scheme val="minor"/>
      </rPr>
      <t>年齢階級別・受診歴別人数集計表（自動計算）</t>
    </r>
    <rPh sb="12" eb="13">
      <t>ケイ</t>
    </rPh>
    <phoneticPr fontId="2"/>
  </si>
  <si>
    <r>
      <t xml:space="preserve"> 【</t>
    </r>
    <r>
      <rPr>
        <b/>
        <sz val="14"/>
        <color theme="1"/>
        <rFont val="ＭＳ Ｐゴシック"/>
        <family val="3"/>
        <charset val="128"/>
        <scheme val="minor"/>
      </rPr>
      <t>胸部X線・集団・男</t>
    </r>
    <r>
      <rPr>
        <sz val="14"/>
        <color theme="1"/>
        <rFont val="ＭＳ Ｐゴシック"/>
        <family val="2"/>
        <scheme val="minor"/>
      </rPr>
      <t>】年齢階級別・受診歴別プロセス指標（自動計算）</t>
    </r>
    <rPh sb="7" eb="9">
      <t>シュウダン</t>
    </rPh>
    <rPh sb="10" eb="11">
      <t>オトコ</t>
    </rPh>
    <rPh sb="12" eb="14">
      <t>ネンレイ</t>
    </rPh>
    <rPh sb="14" eb="16">
      <t>カイキュウ</t>
    </rPh>
    <rPh sb="16" eb="17">
      <t>ベツ</t>
    </rPh>
    <rPh sb="18" eb="20">
      <t>ジュシン</t>
    </rPh>
    <rPh sb="20" eb="21">
      <t>レキ</t>
    </rPh>
    <rPh sb="21" eb="22">
      <t>ベツ</t>
    </rPh>
    <rPh sb="29" eb="31">
      <t>ジドウ</t>
    </rPh>
    <rPh sb="31" eb="33">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</si>
  <si>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線・集団・男女</t>
    </r>
    <r>
      <rPr>
        <sz val="14"/>
        <color theme="1"/>
        <rFont val="ＭＳ Ｐゴシック"/>
        <family val="2"/>
        <scheme val="minor"/>
      </rPr>
      <t>】年齢階級別・受診歴別プロセス指標（自動計算）</t>
    </r>
    <rPh sb="10" eb="11">
      <t>オトコ</t>
    </rPh>
    <rPh sb="11" eb="12">
      <t>オンナ</t>
    </rPh>
    <rPh sb="13" eb="15">
      <t>ネンレイ</t>
    </rPh>
    <rPh sb="15" eb="17">
      <t>カイキュウ</t>
    </rPh>
    <rPh sb="17" eb="18">
      <t>ベツ</t>
    </rPh>
    <rPh sb="19" eb="21">
      <t>ジュシン</t>
    </rPh>
    <rPh sb="21" eb="22">
      <t>レキ</t>
    </rPh>
    <rPh sb="22" eb="23">
      <t>ベツ</t>
    </rPh>
    <rPh sb="27" eb="29">
      <t>シヒョウ</t>
    </rPh>
    <rPh sb="30" eb="32">
      <t>ジドウ</t>
    </rPh>
    <rPh sb="32" eb="34">
      <t>ケイサン</t>
    </rPh>
    <phoneticPr fontId="2"/>
  </si>
  <si>
    <r>
      <t xml:space="preserve"> 【</t>
    </r>
    <r>
      <rPr>
        <b/>
        <sz val="14"/>
        <color theme="1"/>
        <rFont val="ＭＳ Ｐゴシック"/>
        <family val="3"/>
        <charset val="128"/>
        <scheme val="minor"/>
      </rPr>
      <t>胸部</t>
    </r>
    <r>
      <rPr>
        <b/>
        <sz val="14"/>
        <color theme="1"/>
        <rFont val="ＭＳ Ｐゴシック"/>
        <family val="2"/>
        <scheme val="minor"/>
      </rPr>
      <t>X</t>
    </r>
    <r>
      <rPr>
        <b/>
        <sz val="14"/>
        <color theme="1"/>
        <rFont val="ＭＳ Ｐゴシック"/>
        <family val="3"/>
        <charset val="128"/>
        <scheme val="minor"/>
      </rPr>
      <t>線・集団・女</t>
    </r>
    <r>
      <rPr>
        <sz val="14"/>
        <color theme="1"/>
        <rFont val="ＭＳ Ｐゴシック"/>
        <family val="2"/>
        <scheme val="minor"/>
      </rPr>
      <t>】年齢階級別・受診歴別プロセス指標（自動計算）</t>
    </r>
    <rPh sb="10" eb="11">
      <t>オンナ</t>
    </rPh>
    <rPh sb="12" eb="14">
      <t>ネンレイ</t>
    </rPh>
    <rPh sb="14" eb="16">
      <t>カイキュウ</t>
    </rPh>
    <rPh sb="16" eb="17">
      <t>ベツ</t>
    </rPh>
    <rPh sb="18" eb="20">
      <t>ジュシン</t>
    </rPh>
    <rPh sb="20" eb="21">
      <t>レキ</t>
    </rPh>
    <rPh sb="21" eb="22">
      <t>ベツ</t>
    </rPh>
    <rPh sb="26" eb="28">
      <t>シヒョウ</t>
    </rPh>
    <rPh sb="29" eb="31">
      <t>ジドウ</t>
    </rPh>
    <rPh sb="31" eb="33">
      <t>ケイサン</t>
    </rPh>
    <phoneticPr fontId="2"/>
  </si>
  <si>
    <r>
      <t xml:space="preserve"> 【胸部X線・個別・男女計】</t>
    </r>
    <r>
      <rPr>
        <sz val="14"/>
        <color theme="1"/>
        <rFont val="ＭＳ Ｐゴシック"/>
        <family val="3"/>
        <charset val="128"/>
        <scheme val="minor"/>
      </rPr>
      <t>年齢階級別・受診歴別人数集計表（自動計算）</t>
    </r>
    <rPh sb="7" eb="9">
      <t>コベツ</t>
    </rPh>
    <rPh sb="12" eb="13">
      <t>ケイ</t>
    </rPh>
    <phoneticPr fontId="2"/>
  </si>
  <si>
    <r>
      <rPr>
        <b/>
        <sz val="14"/>
        <color theme="1"/>
        <rFont val="ＭＳ Ｐゴシック"/>
        <family val="3"/>
        <charset val="128"/>
        <scheme val="minor"/>
      </rPr>
      <t xml:space="preserve"> 【胸部X線・個別・男】</t>
    </r>
    <r>
      <rPr>
        <sz val="14"/>
        <color theme="1"/>
        <rFont val="ＭＳ Ｐゴシック"/>
        <family val="2"/>
        <scheme val="minor"/>
      </rPr>
      <t>年齢階級別・受診歴別プロセス指標（自動計算）</t>
    </r>
    <rPh sb="10" eb="11">
      <t>オトコ</t>
    </rPh>
    <rPh sb="12" eb="14">
      <t>ネンレイ</t>
    </rPh>
    <rPh sb="14" eb="16">
      <t>カイキュウ</t>
    </rPh>
    <rPh sb="16" eb="17">
      <t>ベツ</t>
    </rPh>
    <rPh sb="18" eb="20">
      <t>ジュシン</t>
    </rPh>
    <rPh sb="20" eb="21">
      <t>レキ</t>
    </rPh>
    <rPh sb="21" eb="22">
      <t>ベツ</t>
    </rPh>
    <rPh sb="26" eb="28">
      <t>シヒョウ</t>
    </rPh>
    <rPh sb="29" eb="31">
      <t>ジドウ</t>
    </rPh>
    <rPh sb="31" eb="33">
      <t>ケイサン</t>
    </rPh>
    <phoneticPr fontId="2"/>
  </si>
  <si>
    <r>
      <rPr>
        <b/>
        <sz val="14"/>
        <color theme="1"/>
        <rFont val="ＭＳ Ｐゴシック"/>
        <family val="3"/>
        <charset val="128"/>
        <scheme val="minor"/>
      </rPr>
      <t>【胸部X線・個別・男女計】</t>
    </r>
    <r>
      <rPr>
        <sz val="14"/>
        <color theme="1"/>
        <rFont val="ＭＳ Ｐゴシック"/>
        <family val="2"/>
        <scheme val="minor"/>
      </rPr>
      <t>年齢階級別・受診歴別プロセス指標（自動計算）</t>
    </r>
    <rPh sb="9" eb="12">
      <t>ダンジョケイ</t>
    </rPh>
    <rPh sb="13" eb="15">
      <t>ネンレイ</t>
    </rPh>
    <rPh sb="15" eb="17">
      <t>カイキュウ</t>
    </rPh>
    <rPh sb="17" eb="18">
      <t>ベツ</t>
    </rPh>
    <rPh sb="19" eb="21">
      <t>ジュシン</t>
    </rPh>
    <rPh sb="21" eb="22">
      <t>レキ</t>
    </rPh>
    <rPh sb="22" eb="23">
      <t>ベツ</t>
    </rPh>
    <rPh sb="27" eb="29">
      <t>シヒョウ</t>
    </rPh>
    <rPh sb="30" eb="32">
      <t>ジドウ</t>
    </rPh>
    <rPh sb="32" eb="34">
      <t>ケイサン</t>
    </rPh>
    <phoneticPr fontId="2"/>
  </si>
  <si>
    <r>
      <rPr>
        <b/>
        <sz val="14"/>
        <color theme="1"/>
        <rFont val="ＭＳ Ｐゴシック"/>
        <family val="3"/>
        <charset val="128"/>
        <scheme val="minor"/>
      </rPr>
      <t>【胸部X線・個別・女】</t>
    </r>
    <r>
      <rPr>
        <sz val="14"/>
        <color theme="1"/>
        <rFont val="ＭＳ Ｐゴシック"/>
        <family val="2"/>
        <scheme val="minor"/>
      </rPr>
      <t>年齢階級別・受診歴別プロセス指標（自動計算）</t>
    </r>
    <rPh sb="1" eb="3">
      <t>キョウブ</t>
    </rPh>
    <rPh sb="4" eb="5">
      <t>セン</t>
    </rPh>
    <rPh sb="6" eb="8">
      <t>コベツ</t>
    </rPh>
    <rPh sb="9" eb="10">
      <t>オンナ</t>
    </rPh>
    <rPh sb="11" eb="13">
      <t>ネンレイ</t>
    </rPh>
    <rPh sb="13" eb="15">
      <t>カイキュウ</t>
    </rPh>
    <rPh sb="15" eb="16">
      <t>ベツ</t>
    </rPh>
    <rPh sb="17" eb="19">
      <t>ジュシン</t>
    </rPh>
    <rPh sb="19" eb="20">
      <t>レキ</t>
    </rPh>
    <rPh sb="20" eb="21">
      <t>ベツ</t>
    </rPh>
    <rPh sb="25" eb="27">
      <t>シヒョウ</t>
    </rPh>
    <rPh sb="28" eb="30">
      <t>ジドウ</t>
    </rPh>
    <rPh sb="30" eb="32">
      <t>ケイサン</t>
    </rPh>
    <phoneticPr fontId="2"/>
  </si>
  <si>
    <r>
      <rPr>
        <b/>
        <sz val="14"/>
        <color theme="1"/>
        <rFont val="ＭＳ Ｐゴシック"/>
        <family val="3"/>
        <charset val="128"/>
        <scheme val="minor"/>
      </rPr>
      <t>【胸部X線・集団個別計・男女計】</t>
    </r>
    <r>
      <rPr>
        <sz val="14"/>
        <color theme="1"/>
        <rFont val="ＭＳ Ｐゴシック"/>
        <family val="2"/>
        <scheme val="minor"/>
      </rPr>
      <t>年齢階級別・受診歴別プロセス指標（自動計算）</t>
    </r>
    <rPh sb="6" eb="8">
      <t>シュウダン</t>
    </rPh>
    <rPh sb="8" eb="10">
      <t>コベツ</t>
    </rPh>
    <rPh sb="10" eb="11">
      <t>ケイ</t>
    </rPh>
    <rPh sb="12" eb="15">
      <t>ダンジョケイ</t>
    </rPh>
    <rPh sb="16" eb="18">
      <t>ネンレイ</t>
    </rPh>
    <rPh sb="18" eb="20">
      <t>カイキュウ</t>
    </rPh>
    <rPh sb="20" eb="21">
      <t>ベツ</t>
    </rPh>
    <rPh sb="22" eb="24">
      <t>ジュシン</t>
    </rPh>
    <rPh sb="24" eb="25">
      <t>レキ</t>
    </rPh>
    <rPh sb="25" eb="26">
      <t>ベツ</t>
    </rPh>
    <rPh sb="30" eb="32">
      <t>シヒョウ</t>
    </rPh>
    <rPh sb="33" eb="35">
      <t>ジドウ</t>
    </rPh>
    <rPh sb="35" eb="37">
      <t>ケイサン</t>
    </rPh>
    <phoneticPr fontId="2"/>
  </si>
  <si>
    <r>
      <t xml:space="preserve"> 【胸部X線・集団個別計・男女計】</t>
    </r>
    <r>
      <rPr>
        <sz val="14"/>
        <color theme="1"/>
        <rFont val="ＭＳ Ｐゴシック"/>
        <family val="3"/>
        <charset val="128"/>
        <scheme val="minor"/>
      </rPr>
      <t>年齢階級別・受診歴別人数集計表（自動計算）</t>
    </r>
    <phoneticPr fontId="2"/>
  </si>
  <si>
    <r>
      <t xml:space="preserve"> 【喀痰・集団・男女計】</t>
    </r>
    <r>
      <rPr>
        <sz val="14"/>
        <color theme="1"/>
        <rFont val="ＭＳ Ｐゴシック"/>
        <family val="3"/>
        <charset val="128"/>
        <scheme val="minor"/>
      </rPr>
      <t>年齢階級別・受診歴別人数集計表（自動計算）</t>
    </r>
    <rPh sb="10" eb="11">
      <t>ケイ</t>
    </rPh>
    <phoneticPr fontId="2"/>
  </si>
  <si>
    <r>
      <t xml:space="preserve"> </t>
    </r>
    <r>
      <rPr>
        <b/>
        <sz val="14"/>
        <color theme="1"/>
        <rFont val="ＭＳ Ｐゴシック"/>
        <family val="3"/>
        <charset val="128"/>
        <scheme val="minor"/>
      </rPr>
      <t>【喀痰・集団・男】</t>
    </r>
    <r>
      <rPr>
        <sz val="14"/>
        <color theme="1"/>
        <rFont val="ＭＳ Ｐゴシック"/>
        <family val="2"/>
        <scheme val="minor"/>
      </rPr>
      <t>年齢階級別・受診歴別プロセス指標（自動計算）</t>
    </r>
    <phoneticPr fontId="2"/>
  </si>
  <si>
    <r>
      <t xml:space="preserve"> 【喀痰・集団・女】</t>
    </r>
    <r>
      <rPr>
        <sz val="14"/>
        <color theme="1"/>
        <rFont val="ＭＳ Ｐゴシック"/>
        <family val="3"/>
        <charset val="128"/>
        <scheme val="minor"/>
      </rPr>
      <t>年齢階級別・受診歴別プロセス指標（自動計算）</t>
    </r>
    <phoneticPr fontId="2"/>
  </si>
  <si>
    <r>
      <t xml:space="preserve"> </t>
    </r>
    <r>
      <rPr>
        <b/>
        <sz val="14"/>
        <color theme="1"/>
        <rFont val="ＭＳ Ｐゴシック"/>
        <family val="3"/>
        <charset val="128"/>
        <scheme val="minor"/>
      </rPr>
      <t>【喀痰・集団・男女計】</t>
    </r>
    <r>
      <rPr>
        <sz val="14"/>
        <color theme="1"/>
        <rFont val="ＭＳ Ｐゴシック"/>
        <family val="2"/>
        <scheme val="minor"/>
      </rPr>
      <t>年齢階級別・受診歴別プロセス指標（自動計算）</t>
    </r>
    <rPh sb="9" eb="10">
      <t>オンナ</t>
    </rPh>
    <rPh sb="10" eb="11">
      <t>ケイ</t>
    </rPh>
    <phoneticPr fontId="2"/>
  </si>
  <si>
    <r>
      <t xml:space="preserve"> 【喀痰・個別・男女計】</t>
    </r>
    <r>
      <rPr>
        <sz val="14"/>
        <color theme="1"/>
        <rFont val="ＭＳ Ｐゴシック"/>
        <family val="3"/>
        <charset val="128"/>
        <scheme val="minor"/>
      </rPr>
      <t>年齢階級別・受診歴別人数集計表（自動計算）</t>
    </r>
    <rPh sb="5" eb="7">
      <t>コベツ</t>
    </rPh>
    <rPh sb="10" eb="11">
      <t>ケイ</t>
    </rPh>
    <phoneticPr fontId="2"/>
  </si>
  <si>
    <r>
      <t xml:space="preserve"> </t>
    </r>
    <r>
      <rPr>
        <b/>
        <sz val="14"/>
        <color theme="1"/>
        <rFont val="ＭＳ Ｐゴシック"/>
        <family val="3"/>
        <charset val="128"/>
        <scheme val="minor"/>
      </rPr>
      <t>【喀痰・個別・男】</t>
    </r>
    <r>
      <rPr>
        <sz val="14"/>
        <color theme="1"/>
        <rFont val="ＭＳ Ｐゴシック"/>
        <family val="2"/>
        <scheme val="minor"/>
      </rPr>
      <t>年齢階級別・受診歴別プロセス指標（自動計算）</t>
    </r>
    <phoneticPr fontId="2"/>
  </si>
  <si>
    <r>
      <t xml:space="preserve"> </t>
    </r>
    <r>
      <rPr>
        <b/>
        <sz val="14"/>
        <color theme="1"/>
        <rFont val="ＭＳ Ｐゴシック"/>
        <family val="3"/>
        <charset val="128"/>
        <scheme val="minor"/>
      </rPr>
      <t>【喀痰・個別・男女計】</t>
    </r>
    <r>
      <rPr>
        <sz val="14"/>
        <color theme="1"/>
        <rFont val="ＭＳ Ｐゴシック"/>
        <family val="2"/>
        <scheme val="minor"/>
      </rPr>
      <t>年齢階級別・受診歴別プロセス指標（自動計算）</t>
    </r>
    <rPh sb="9" eb="10">
      <t>オンナ</t>
    </rPh>
    <rPh sb="10" eb="11">
      <t>ケイ</t>
    </rPh>
    <phoneticPr fontId="2"/>
  </si>
  <si>
    <r>
      <t xml:space="preserve"> 【喀痰・個別・女】</t>
    </r>
    <r>
      <rPr>
        <sz val="14"/>
        <color theme="1"/>
        <rFont val="ＭＳ Ｐゴシック"/>
        <family val="3"/>
        <charset val="128"/>
        <scheme val="minor"/>
      </rPr>
      <t>年齢階級別・受診歴別プロセス指標（自動計算）</t>
    </r>
    <phoneticPr fontId="2"/>
  </si>
  <si>
    <r>
      <t xml:space="preserve"> 【喀痰・集団個別計・男女計】</t>
    </r>
    <r>
      <rPr>
        <sz val="14"/>
        <color theme="1"/>
        <rFont val="ＭＳ Ｐゴシック"/>
        <family val="3"/>
        <charset val="128"/>
        <scheme val="minor"/>
      </rPr>
      <t>年齢階級別・受診歴別人数集計表（自動計算）</t>
    </r>
    <rPh sb="7" eb="9">
      <t>コベツ</t>
    </rPh>
    <rPh sb="9" eb="10">
      <t>ケイ</t>
    </rPh>
    <rPh sb="13" eb="14">
      <t>ケイ</t>
    </rPh>
    <phoneticPr fontId="2"/>
  </si>
  <si>
    <r>
      <t xml:space="preserve"> 【喀痰・集団個別計・男女計】</t>
    </r>
    <r>
      <rPr>
        <sz val="14"/>
        <color theme="1"/>
        <rFont val="ＭＳ Ｐゴシック"/>
        <family val="3"/>
        <charset val="128"/>
        <scheme val="minor"/>
      </rPr>
      <t>年齢階級別・受診歴別プロセス指標（自動計算）</t>
    </r>
    <rPh sb="13" eb="14">
      <t>ケイ</t>
    </rPh>
    <rPh sb="29" eb="31">
      <t>シヒョウ</t>
    </rPh>
    <phoneticPr fontId="2"/>
  </si>
  <si>
    <r>
      <t>【</t>
    </r>
    <r>
      <rPr>
        <b/>
        <sz val="14"/>
        <color theme="1"/>
        <rFont val="ＭＳ Ｐゴシック"/>
        <family val="3"/>
        <charset val="128"/>
        <scheme val="minor"/>
      </rPr>
      <t>男女計</t>
    </r>
    <r>
      <rPr>
        <sz val="14"/>
        <color theme="1"/>
        <rFont val="ＭＳ Ｐゴシック"/>
        <family val="3"/>
        <charset val="128"/>
        <scheme val="minor"/>
      </rPr>
      <t>】年齢階級別・受診歴別人数集計表（自動計算）</t>
    </r>
    <rPh sb="2" eb="3">
      <t>オンナ</t>
    </rPh>
    <rPh sb="3" eb="4">
      <t>ケイ</t>
    </rPh>
    <phoneticPr fontId="2"/>
  </si>
  <si>
    <r>
      <rPr>
        <b/>
        <sz val="14"/>
        <color theme="1"/>
        <rFont val="ＭＳ Ｐゴシック"/>
        <family val="3"/>
        <charset val="128"/>
        <scheme val="minor"/>
      </rPr>
      <t>【男女計】</t>
    </r>
    <r>
      <rPr>
        <sz val="14"/>
        <color theme="1"/>
        <rFont val="ＭＳ Ｐゴシック"/>
        <family val="3"/>
        <charset val="128"/>
        <scheme val="minor"/>
      </rPr>
      <t>年齢階級別・受診歴別人数集計表（自動計算）</t>
    </r>
    <phoneticPr fontId="2"/>
  </si>
  <si>
    <t>75歳以上</t>
    <rPh sb="3" eb="5">
      <t>イジョウ</t>
    </rPh>
    <phoneticPr fontId="3"/>
  </si>
  <si>
    <t>75歳以上</t>
    <rPh sb="2" eb="5">
      <t>サイイジョウ</t>
    </rPh>
    <phoneticPr fontId="3"/>
  </si>
  <si>
    <t>全住民―男</t>
    <rPh sb="0" eb="3">
      <t>ゼンジュウミン</t>
    </rPh>
    <rPh sb="4" eb="5">
      <t>オトコ</t>
    </rPh>
    <phoneticPr fontId="3"/>
  </si>
  <si>
    <t>全住民―女</t>
    <rPh sb="0" eb="3">
      <t>ゼンジュウミン</t>
    </rPh>
    <rPh sb="4" eb="5">
      <t>オンナ</t>
    </rPh>
    <phoneticPr fontId="3"/>
  </si>
  <si>
    <t>合計</t>
    <rPh sb="0" eb="2">
      <t>ゴウケイ</t>
    </rPh>
    <phoneticPr fontId="3"/>
  </si>
  <si>
    <t>合計</t>
    <phoneticPr fontId="3"/>
  </si>
  <si>
    <t>全住民‐男</t>
    <rPh sb="0" eb="3">
      <t>ゼンジュウミン</t>
    </rPh>
    <rPh sb="4" eb="5">
      <t>オトコ</t>
    </rPh>
    <phoneticPr fontId="2"/>
  </si>
  <si>
    <t>全住民‐女</t>
    <rPh sb="0" eb="3">
      <t>ゼンジュウミン</t>
    </rPh>
    <rPh sb="4" eb="5">
      <t>オンナ</t>
    </rPh>
    <phoneticPr fontId="2"/>
  </si>
  <si>
    <t>合計</t>
    <rPh sb="1" eb="2">
      <t>ケイ</t>
    </rPh>
    <phoneticPr fontId="3"/>
  </si>
  <si>
    <t>区市町村名</t>
    <rPh sb="0" eb="5">
      <t>クシチョウソンメイ</t>
    </rPh>
    <phoneticPr fontId="2"/>
  </si>
  <si>
    <t>75歳以上</t>
    <rPh sb="2" eb="3">
      <t>サイ</t>
    </rPh>
    <rPh sb="3" eb="5">
      <t>イジョウ</t>
    </rPh>
    <phoneticPr fontId="2"/>
  </si>
  <si>
    <t>75歳以上</t>
    <rPh sb="2" eb="3">
      <t>サイ</t>
    </rPh>
    <rPh sb="3" eb="5">
      <t>イジョウ</t>
    </rPh>
    <phoneticPr fontId="3"/>
  </si>
  <si>
    <t>初回</t>
    <rPh sb="0" eb="2">
      <t>ショカイ</t>
    </rPh>
    <phoneticPr fontId="2"/>
  </si>
  <si>
    <t>区部対象人口率</t>
    <rPh sb="0" eb="1">
      <t>ク</t>
    </rPh>
    <rPh sb="1" eb="2">
      <t>ブ</t>
    </rPh>
    <rPh sb="2" eb="4">
      <t>タイショウ</t>
    </rPh>
    <rPh sb="4" eb="6">
      <t>ジンコウ</t>
    </rPh>
    <rPh sb="6" eb="7">
      <t>リツ</t>
    </rPh>
    <phoneticPr fontId="2"/>
  </si>
  <si>
    <t>対象人口率に基づく対象者数</t>
  </si>
  <si>
    <t>対象人口率に基づく対象者数</t>
    <rPh sb="0" eb="2">
      <t>タイショウ</t>
    </rPh>
    <rPh sb="2" eb="4">
      <t>ジンコウ</t>
    </rPh>
    <rPh sb="4" eb="5">
      <t>リツ</t>
    </rPh>
    <rPh sb="6" eb="7">
      <t>モト</t>
    </rPh>
    <rPh sb="9" eb="12">
      <t>タイショウシャ</t>
    </rPh>
    <rPh sb="12" eb="13">
      <t>スウ</t>
    </rPh>
    <phoneticPr fontId="2"/>
  </si>
  <si>
    <t>対象人口率に基づく対象者数</t>
    <rPh sb="12" eb="13">
      <t>スウ</t>
    </rPh>
    <phoneticPr fontId="2"/>
  </si>
  <si>
    <t>胸部エックス線検査
受診者数</t>
    <rPh sb="0" eb="2">
      <t>キョウブ</t>
    </rPh>
    <rPh sb="6" eb="7">
      <t>セン</t>
    </rPh>
    <rPh sb="7" eb="9">
      <t>ケンサ</t>
    </rPh>
    <rPh sb="10" eb="13">
      <t>ジュシンシャ</t>
    </rPh>
    <rPh sb="13" eb="14">
      <t>スウ</t>
    </rPh>
    <phoneticPr fontId="3"/>
  </si>
  <si>
    <t>喀痰細胞診
対象者数
（高危険度群）</t>
    <rPh sb="0" eb="2">
      <t>カクタン</t>
    </rPh>
    <rPh sb="2" eb="5">
      <t>サイボウシン</t>
    </rPh>
    <rPh sb="6" eb="9">
      <t>タイショウシャ</t>
    </rPh>
    <rPh sb="9" eb="10">
      <t>スウ</t>
    </rPh>
    <rPh sb="12" eb="16">
      <t>コウキケンド</t>
    </rPh>
    <rPh sb="16" eb="17">
      <t>グン</t>
    </rPh>
    <phoneticPr fontId="2"/>
  </si>
  <si>
    <t>喀痰容器
配布数</t>
    <rPh sb="0" eb="2">
      <t>カクタン</t>
    </rPh>
    <rPh sb="2" eb="4">
      <t>ヨウキ</t>
    </rPh>
    <rPh sb="5" eb="7">
      <t>ハイフ</t>
    </rPh>
    <rPh sb="7" eb="8">
      <t>スウ</t>
    </rPh>
    <phoneticPr fontId="2"/>
  </si>
  <si>
    <t>喀痰容器
回収数</t>
    <rPh sb="0" eb="2">
      <t>カクタン</t>
    </rPh>
    <rPh sb="2" eb="4">
      <t>ヨウキ</t>
    </rPh>
    <rPh sb="5" eb="7">
      <t>カイシュウ</t>
    </rPh>
    <rPh sb="7" eb="8">
      <t>スウ</t>
    </rPh>
    <phoneticPr fontId="2"/>
  </si>
  <si>
    <t>胸部エックス線検査
受診者数
(50歳以上～)</t>
    <rPh sb="0" eb="2">
      <t>キョウブ</t>
    </rPh>
    <rPh sb="6" eb="7">
      <t>セン</t>
    </rPh>
    <rPh sb="7" eb="9">
      <t>ケンサ</t>
    </rPh>
    <rPh sb="10" eb="13">
      <t>ジュシンシャ</t>
    </rPh>
    <rPh sb="13" eb="14">
      <t>スウ</t>
    </rPh>
    <rPh sb="18" eb="19">
      <t>サイ</t>
    </rPh>
    <rPh sb="19" eb="21">
      <t>イジョウ</t>
    </rPh>
    <phoneticPr fontId="3"/>
  </si>
  <si>
    <t>肺がん検診
受診者中の
高危険群割合</t>
    <rPh sb="0" eb="1">
      <t>ハイ</t>
    </rPh>
    <rPh sb="3" eb="5">
      <t>ケンシン</t>
    </rPh>
    <rPh sb="6" eb="9">
      <t>ジュシンシャ</t>
    </rPh>
    <rPh sb="9" eb="10">
      <t>チュウ</t>
    </rPh>
    <rPh sb="12" eb="13">
      <t>コウ</t>
    </rPh>
    <rPh sb="13" eb="15">
      <t>キケン</t>
    </rPh>
    <rPh sb="15" eb="16">
      <t>グン</t>
    </rPh>
    <rPh sb="16" eb="18">
      <t>ワリアイ</t>
    </rPh>
    <phoneticPr fontId="2"/>
  </si>
  <si>
    <t>高危険群中の
喀痰容器
配布割合</t>
    <phoneticPr fontId="2"/>
  </si>
  <si>
    <t>喀痰容器
配布中の
回収率</t>
    <phoneticPr fontId="2"/>
  </si>
  <si>
    <t>肺がん検診
受診者中の
喀痰容器回収率</t>
    <phoneticPr fontId="2"/>
  </si>
  <si>
    <t>臨床病期
０～Ⅰ期</t>
    <rPh sb="0" eb="2">
      <t>リンショウ</t>
    </rPh>
    <rPh sb="2" eb="4">
      <t>ビョウキ</t>
    </rPh>
    <rPh sb="8" eb="9">
      <t>キ</t>
    </rPh>
    <phoneticPr fontId="2"/>
  </si>
  <si>
    <t>検診方式</t>
  </si>
  <si>
    <t>性別</t>
  </si>
  <si>
    <t>集団</t>
  </si>
  <si>
    <t>（男性）</t>
  </si>
  <si>
    <t>（女性）</t>
  </si>
  <si>
    <t>合計</t>
  </si>
  <si>
    <t>個別</t>
  </si>
  <si>
    <t>喀痰細胞診</t>
  </si>
  <si>
    <t>要精検者数</t>
  </si>
  <si>
    <t>要精検率</t>
  </si>
  <si>
    <t>精検
受診者数</t>
  </si>
  <si>
    <t>精検受診率</t>
  </si>
  <si>
    <t>精検
未受診者数</t>
  </si>
  <si>
    <t>精検
未受診率</t>
  </si>
  <si>
    <t>精検結果
未把握者数</t>
  </si>
  <si>
    <t>精検結果
未把握率</t>
  </si>
  <si>
    <t>がんで
あった者</t>
  </si>
  <si>
    <t>がん発見率</t>
  </si>
  <si>
    <t>陽性反応
適中度</t>
  </si>
  <si>
    <t>臨床病期
０～Ⅰ期</t>
    <phoneticPr fontId="2"/>
  </si>
  <si>
    <t>早期がん割合</t>
  </si>
  <si>
    <t>肺がんのうち臨床病期0～Ⅰ期</t>
    <phoneticPr fontId="2"/>
  </si>
  <si>
    <t>男</t>
    <rPh sb="0" eb="1">
      <t>オトコ</t>
    </rPh>
    <phoneticPr fontId="2"/>
  </si>
  <si>
    <t>女</t>
    <rPh sb="0" eb="1">
      <t>オンナ</t>
    </rPh>
    <phoneticPr fontId="2"/>
  </si>
  <si>
    <t>69歳以下</t>
  </si>
  <si>
    <t>69歳以下</t>
    <rPh sb="2" eb="5">
      <t>サイイカ</t>
    </rPh>
    <phoneticPr fontId="2"/>
  </si>
  <si>
    <t>男</t>
    <rPh sb="0" eb="1">
      <t>オトコ</t>
    </rPh>
    <phoneticPr fontId="3"/>
  </si>
  <si>
    <t>女</t>
    <rPh sb="0" eb="1">
      <t>オンナ</t>
    </rPh>
    <phoneticPr fontId="3"/>
  </si>
  <si>
    <t>69歳以下</t>
    <rPh sb="2" eb="5">
      <t>サイイカ</t>
    </rPh>
    <phoneticPr fontId="3"/>
  </si>
  <si>
    <t>肺がん検診結果入力シート（令和５年度実施分）</t>
    <rPh sb="0" eb="1">
      <t>ハイ</t>
    </rPh>
    <rPh sb="3" eb="5">
      <t>ケンシン</t>
    </rPh>
    <rPh sb="5" eb="7">
      <t>ケッカ</t>
    </rPh>
    <rPh sb="7" eb="9">
      <t>ニュウリョク</t>
    </rPh>
    <rPh sb="18" eb="20">
      <t>ジッシ</t>
    </rPh>
    <rPh sb="20" eb="21">
      <t>ブン</t>
    </rPh>
    <phoneticPr fontId="2"/>
  </si>
  <si>
    <t>住基台帳人口（令和５年度）</t>
    <rPh sb="0" eb="1">
      <t>ジュウキ</t>
    </rPh>
    <rPh sb="1" eb="3">
      <t>ダイチョウ</t>
    </rPh>
    <rPh sb="3" eb="5">
      <t>ジンコウ</t>
    </rPh>
    <phoneticPr fontId="2"/>
  </si>
  <si>
    <t>受診者数
(令和５年度中)</t>
    <phoneticPr fontId="2"/>
  </si>
  <si>
    <t>喀痰細胞診対象者数
(胸部エックス線検査受診者中高危険群者数)
(令和５年度中)</t>
    <rPh sb="0" eb="2">
      <t>カクタン</t>
    </rPh>
    <rPh sb="2" eb="4">
      <t>サイボウ</t>
    </rPh>
    <rPh sb="4" eb="5">
      <t>シン</t>
    </rPh>
    <rPh sb="5" eb="8">
      <t>タイショウシャ</t>
    </rPh>
    <rPh sb="8" eb="9">
      <t>スウ</t>
    </rPh>
    <rPh sb="11" eb="13">
      <t>キョウブ</t>
    </rPh>
    <rPh sb="17" eb="18">
      <t>セン</t>
    </rPh>
    <rPh sb="18" eb="20">
      <t>ケンサ</t>
    </rPh>
    <rPh sb="20" eb="22">
      <t>ジュシン</t>
    </rPh>
    <phoneticPr fontId="3"/>
  </si>
  <si>
    <t>配布数
(令和５年度中)</t>
    <rPh sb="0" eb="2">
      <t>ハイフ</t>
    </rPh>
    <rPh sb="2" eb="3">
      <t>スウ</t>
    </rPh>
    <phoneticPr fontId="3"/>
  </si>
  <si>
    <t>回収数(受診者数)
(令和５年度中)</t>
    <rPh sb="0" eb="2">
      <t>カイシュウ</t>
    </rPh>
    <rPh sb="2" eb="3">
      <t>スウ</t>
    </rPh>
    <rPh sb="4" eb="7">
      <t>ジュシンシャ</t>
    </rPh>
    <rPh sb="7" eb="8">
      <t>スウ</t>
    </rPh>
    <phoneticPr fontId="3"/>
  </si>
  <si>
    <t>令和６年度肺がん検診対象者数</t>
    <rPh sb="4" eb="5">
      <t>ハイ</t>
    </rPh>
    <phoneticPr fontId="3"/>
  </si>
  <si>
    <t xml:space="preserve">住基台帳人口(令和６年度) </t>
    <rPh sb="0" eb="2">
      <t>ジュウキ</t>
    </rPh>
    <rPh sb="2" eb="4">
      <t>ダイチョウ</t>
    </rPh>
    <rPh sb="4" eb="6">
      <t>ジンコウ</t>
    </rPh>
    <phoneticPr fontId="3"/>
  </si>
  <si>
    <t>肺がん検診結果入力シート（令和６年度実施分）</t>
    <rPh sb="0" eb="1">
      <t>ハイ</t>
    </rPh>
    <rPh sb="3" eb="5">
      <t>ケンシン</t>
    </rPh>
    <rPh sb="5" eb="7">
      <t>ケッカ</t>
    </rPh>
    <rPh sb="7" eb="9">
      <t>ニュウリョク</t>
    </rPh>
    <rPh sb="18" eb="20">
      <t>ジッシ</t>
    </rPh>
    <rPh sb="20" eb="21">
      <t>ブン</t>
    </rPh>
    <phoneticPr fontId="2"/>
  </si>
  <si>
    <t>住基台帳人口（令和６年度）</t>
    <rPh sb="0" eb="1">
      <t>ジュウキ</t>
    </rPh>
    <rPh sb="1" eb="3">
      <t>ダイチョウ</t>
    </rPh>
    <rPh sb="3" eb="5">
      <t>ジンコウ</t>
    </rPh>
    <phoneticPr fontId="2"/>
  </si>
  <si>
    <t>問診(質問)者数
(令和６年度中)</t>
    <phoneticPr fontId="2"/>
  </si>
  <si>
    <t>受診者数
(令和６年度中)</t>
    <phoneticPr fontId="2"/>
  </si>
  <si>
    <t>喀痰細胞診対象者数
(胸部エックス線検査受診者中高危険群者数)
(令和６年度中)</t>
    <rPh sb="0" eb="2">
      <t>カクタン</t>
    </rPh>
    <rPh sb="2" eb="4">
      <t>サイボウ</t>
    </rPh>
    <rPh sb="4" eb="5">
      <t>シン</t>
    </rPh>
    <rPh sb="5" eb="8">
      <t>タイショウシャ</t>
    </rPh>
    <rPh sb="8" eb="9">
      <t>スウ</t>
    </rPh>
    <rPh sb="11" eb="13">
      <t>キョウブ</t>
    </rPh>
    <rPh sb="17" eb="18">
      <t>セン</t>
    </rPh>
    <rPh sb="18" eb="20">
      <t>ケンサ</t>
    </rPh>
    <rPh sb="20" eb="22">
      <t>ジュシン</t>
    </rPh>
    <phoneticPr fontId="3"/>
  </si>
  <si>
    <t>配布数
(令和６年度中)</t>
    <rPh sb="0" eb="2">
      <t>ハイフ</t>
    </rPh>
    <rPh sb="2" eb="3">
      <t>スウ</t>
    </rPh>
    <phoneticPr fontId="3"/>
  </si>
  <si>
    <t>回収数(受診者数)
(令和６年度中)</t>
    <rPh sb="0" eb="2">
      <t>カイシュウ</t>
    </rPh>
    <rPh sb="2" eb="3">
      <t>スウ</t>
    </rPh>
    <rPh sb="4" eb="7">
      <t>ジュシンシャ</t>
    </rPh>
    <rPh sb="7" eb="8">
      <t>スウ</t>
    </rPh>
    <phoneticPr fontId="3"/>
  </si>
  <si>
    <t>令和５年度肺がん検診対象者数</t>
    <rPh sb="3" eb="4">
      <t>ハイ</t>
    </rPh>
    <phoneticPr fontId="3"/>
  </si>
  <si>
    <t>住基台帳人口(令和５年度)</t>
    <rPh sb="0" eb="2">
      <t>ジュウキ</t>
    </rPh>
    <rPh sb="2" eb="4">
      <t>ダイチョウ</t>
    </rPh>
    <rPh sb="4" eb="6">
      <t>ジンコウ</t>
    </rPh>
    <phoneticPr fontId="3"/>
  </si>
  <si>
    <t>肺がん検診結果入力シート（令和５年度実施分）</t>
    <rPh sb="0" eb="1">
      <t>ハイ</t>
    </rPh>
    <rPh sb="3" eb="5">
      <t>ケンシン</t>
    </rPh>
    <rPh sb="5" eb="7">
      <t>ケッカ</t>
    </rPh>
    <rPh sb="7" eb="9">
      <t>ニュウリョク</t>
    </rPh>
    <rPh sb="17" eb="18">
      <t>ド</t>
    </rPh>
    <rPh sb="18" eb="20">
      <t>ジッシ</t>
    </rPh>
    <rPh sb="20" eb="21">
      <t>ブン</t>
    </rPh>
    <phoneticPr fontId="2"/>
  </si>
  <si>
    <t>問診(質問)者数
(令和５年度中)</t>
    <phoneticPr fontId="3"/>
  </si>
  <si>
    <t>住基台帳人口(令和５年度)</t>
    <rPh sb="0" eb="2">
      <t>ダイチョウ</t>
    </rPh>
    <rPh sb="2" eb="4">
      <t>ジンコウ</t>
    </rPh>
    <phoneticPr fontId="2"/>
  </si>
  <si>
    <t>受診者数
（令和５年度中）</t>
    <phoneticPr fontId="3"/>
  </si>
  <si>
    <t>要精密
検査者数
(令和５年度中）</t>
    <phoneticPr fontId="3"/>
  </si>
  <si>
    <t>住基台帳人口(令和５年度)</t>
    <rPh sb="0" eb="2">
      <t>ダイチョウ</t>
    </rPh>
    <rPh sb="2" eb="4">
      <t>ジンコウ</t>
    </rPh>
    <rPh sb="10" eb="11">
      <t>ド</t>
    </rPh>
    <phoneticPr fontId="2"/>
  </si>
  <si>
    <t>受診者数（令和５年度中）</t>
    <phoneticPr fontId="2"/>
  </si>
  <si>
    <t>要精密
検査者数
（令和５年度中）</t>
    <phoneticPr fontId="2"/>
  </si>
  <si>
    <t>配布数（令和５年度中）</t>
    <phoneticPr fontId="2"/>
  </si>
  <si>
    <t xml:space="preserve">
回収数（受診者数）（令和５年度中）</t>
    <phoneticPr fontId="2"/>
  </si>
  <si>
    <t>要精密検査者数(令和５年度中）</t>
    <phoneticPr fontId="2"/>
  </si>
  <si>
    <t>令和５年度プロセス指標</t>
    <rPh sb="9" eb="11">
      <t>シヒョウ</t>
    </rPh>
    <phoneticPr fontId="2"/>
  </si>
  <si>
    <t>令和６年度受診率等</t>
    <rPh sb="5" eb="7">
      <t>ジュシン</t>
    </rPh>
    <rPh sb="7" eb="8">
      <t>リツ</t>
    </rPh>
    <rPh sb="8" eb="9">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</si>
</sst>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
    <numFmt numFmtId="178" formatCode="0_);[Red]\(0\)"/>
  </numFmts>
  <fonts count="37">
    <font>
      <sz val="11"/>
      <color theme="1"/>
      <name val="ＭＳ Ｐゴシック"/>
      <family val="2"/>
      <scheme val="minor"/>
    </font>
    <font>
      <b/>
      <sz val="11"/>
      <color indexed="8"/>
      <name val="ＭＳ Ｐゴシック"/>
      <family val="3"/>
      <charset val="128"/>
    </font>
    <font>
      <sz val="6"/>
      <name val="ＭＳ Ｐゴシック"/>
      <family val="3"/>
      <charset val="128"/>
      <scheme val="minor"/>
    </font>
    <font>
      <sz val="6"/>
      <name val="ＭＳ Ｐゴシック"/>
      <family val="3"/>
      <charset val="128"/>
    </font>
    <font>
      <sz val="11"/>
      <color indexed="8"/>
      <name val="ＭＳ Ｐゴシック"/>
      <family val="3"/>
      <charset val="128"/>
    </font>
    <font>
      <sz val="12"/>
      <color theme="1"/>
      <name val="ＭＳ Ｐゴシック"/>
      <family val="2"/>
      <scheme val="minor"/>
    </font>
    <font>
      <sz val="12"/>
      <color theme="1"/>
      <name val="ＭＳ Ｐゴシック"/>
      <family val="3"/>
      <charset val="128"/>
      <scheme val="minor"/>
    </font>
    <font>
      <b/>
      <sz val="12"/>
      <color indexed="8"/>
      <name val="ＭＳ Ｐゴシック"/>
      <family val="3"/>
      <charset val="128"/>
    </font>
    <font>
      <sz val="12"/>
      <color indexed="8"/>
      <name val="ＭＳ Ｐゴシック"/>
      <family val="3"/>
      <charset val="128"/>
    </font>
    <font>
      <sz val="11"/>
      <color theme="1"/>
      <name val="ＭＳ Ｐゴシック"/>
      <family val="3"/>
      <charset val="128"/>
      <scheme val="minor"/>
    </font>
    <font>
      <b/>
      <sz val="18"/>
      <color theme="3"/>
      <name val="ＭＳ Ｐゴシック"/>
      <family val="2"/>
      <charset val="128"/>
      <scheme val="major"/>
    </font>
    <font>
      <sz val="14"/>
      <color theme="1"/>
      <name val="ＭＳ Ｐゴシック"/>
      <family val="3"/>
      <charset val="128"/>
      <scheme val="minor"/>
    </font>
    <font>
      <sz val="18"/>
      <color theme="1"/>
      <name val="ＭＳ Ｐゴシック"/>
      <family val="3"/>
      <charset val="128"/>
      <scheme val="minor"/>
    </font>
    <font>
      <sz val="18"/>
      <color indexed="8"/>
      <name val="ＭＳ Ｐゴシック"/>
      <family val="3"/>
      <charset val="128"/>
    </font>
    <font>
      <sz val="18"/>
      <color theme="1"/>
      <name val="ＭＳ Ｐゴシック"/>
      <family val="3"/>
      <charset val="128"/>
    </font>
    <font>
      <sz val="18"/>
      <color theme="0"/>
      <name val="ＭＳ Ｐゴシック"/>
      <family val="3"/>
      <charset val="128"/>
    </font>
    <font>
      <b/>
      <sz val="18"/>
      <color theme="0"/>
      <name val="ＭＳ Ｐゴシック"/>
      <family val="3"/>
      <charset val="128"/>
    </font>
    <font>
      <b/>
      <sz val="18"/>
      <color theme="0"/>
      <name val="ＭＳ Ｐゴシック"/>
      <family val="3"/>
      <charset val="128"/>
      <scheme val="minor"/>
    </font>
    <font>
      <b/>
      <sz val="18"/>
      <color theme="1"/>
      <name val="ＭＳ Ｐゴシック"/>
      <family val="3"/>
      <charset val="128"/>
      <scheme val="minor"/>
    </font>
    <font>
      <sz val="14"/>
      <color theme="1"/>
      <name val="ＭＳ Ｐゴシック"/>
      <family val="2"/>
      <scheme val="minor"/>
    </font>
    <font>
      <b/>
      <sz val="16"/>
      <color theme="1"/>
      <name val="ＭＳ Ｐゴシック"/>
      <family val="3"/>
      <charset val="128"/>
      <scheme val="minor"/>
    </font>
    <font>
      <b/>
      <sz val="14"/>
      <color theme="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1"/>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1"/>
      <color rgb="FFFF0000"/>
      <name val="ＭＳ Ｐゴシック"/>
      <family val="2"/>
      <scheme val="minor"/>
    </font>
    <font>
      <b/>
      <sz val="14"/>
      <color theme="1"/>
      <name val="ＭＳ Ｐゴシック"/>
      <family val="2"/>
      <scheme val="minor"/>
    </font>
    <font>
      <sz val="11"/>
      <name val="ＭＳ Ｐゴシック"/>
      <family val="3"/>
      <charset val="128"/>
    </font>
    <font>
      <b/>
      <sz val="9"/>
      <color indexed="81"/>
      <name val="MS P ゴシック"/>
      <family val="3"/>
      <charset val="128"/>
    </font>
    <font>
      <sz val="10"/>
      <color indexed="8"/>
      <name val="ＭＳ Ｐゴシック"/>
      <family val="3"/>
      <charset val="128"/>
    </font>
    <font>
      <b/>
      <sz val="12"/>
      <color indexed="81"/>
      <name val="MS P ゴシック"/>
      <family val="3"/>
      <charset val="128"/>
    </font>
    <font>
      <b/>
      <sz val="12"/>
      <color theme="1"/>
      <name val="ＭＳ Ｐゴシック"/>
      <family val="3"/>
      <charset val="128"/>
      <scheme val="minor"/>
    </font>
    <font>
      <sz val="12"/>
      <name val="ＭＳ Ｐゴシック"/>
      <family val="3"/>
      <charset val="128"/>
    </font>
    <font>
      <sz val="16"/>
      <color theme="1"/>
      <name val="ＭＳ Ｐゴシック"/>
      <family val="3"/>
      <charset val="128"/>
      <scheme val="minor"/>
    </font>
    <font>
      <sz val="12"/>
      <color theme="1"/>
      <name val="ＭＳ Ｐゴシック"/>
      <family val="3"/>
      <charset val="128"/>
    </font>
  </fonts>
  <fills count="19">
    <fill>
      <patternFill patternType="none"/>
    </fill>
    <fill>
      <patternFill patternType="gray125"/>
    </fill>
    <fill>
      <patternFill patternType="solid">
        <fgColor indexed="43"/>
        <bgColor indexed="64"/>
      </patternFill>
    </fill>
    <fill>
      <patternFill patternType="solid">
        <fgColor rgb="FFDDD9C4"/>
        <bgColor indexed="64"/>
      </patternFill>
    </fill>
    <fill>
      <patternFill patternType="solid">
        <fgColor theme="9" tint="0.59999389629810485"/>
        <bgColor indexed="64"/>
      </patternFill>
    </fill>
    <fill>
      <patternFill patternType="solid">
        <fgColor rgb="FFFFFF99"/>
        <bgColor indexed="64"/>
      </patternFill>
    </fill>
    <fill>
      <patternFill patternType="solid">
        <fgColor theme="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0000FF"/>
        <bgColor indexed="64"/>
      </patternFill>
    </fill>
    <fill>
      <patternFill patternType="solid">
        <fgColor rgb="FF0066FF"/>
        <bgColor indexed="64"/>
      </patternFill>
    </fill>
    <fill>
      <patternFill patternType="solid">
        <fgColor rgb="FFFF0000"/>
        <bgColor indexed="64"/>
      </patternFill>
    </fill>
    <fill>
      <patternFill patternType="solid">
        <fgColor rgb="FFFF00FF"/>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1" tint="4.9989318521683403E-2"/>
        <bgColor indexed="64"/>
      </patternFill>
    </fill>
    <fill>
      <patternFill patternType="solid">
        <fgColor rgb="FFCCFFFF"/>
        <bgColor indexed="64"/>
      </patternFill>
    </fill>
    <fill>
      <patternFill patternType="solid">
        <fgColor rgb="FFFFFF00"/>
        <bgColor indexed="64"/>
      </patternFill>
    </fill>
  </fills>
  <borders count="1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bottom/>
      <diagonal/>
    </border>
    <border>
      <left style="thin">
        <color indexed="64"/>
      </left>
      <right style="double">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diagonal/>
    </border>
    <border>
      <left style="double">
        <color indexed="64"/>
      </left>
      <right style="thin">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bottom/>
      <diagonal/>
    </border>
    <border>
      <left/>
      <right style="double">
        <color indexed="64"/>
      </right>
      <top/>
      <bottom style="thin">
        <color indexed="64"/>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double">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bottom style="thick">
        <color rgb="FFFF0000"/>
      </bottom>
      <diagonal/>
    </border>
    <border>
      <left style="thick">
        <color rgb="FFFF0000"/>
      </left>
      <right style="thick">
        <color rgb="FFFF0000"/>
      </right>
      <top style="thin">
        <color indexed="64"/>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double">
        <color indexed="64"/>
      </right>
      <top style="thick">
        <color rgb="FFFF0000"/>
      </top>
      <bottom style="thin">
        <color indexed="64"/>
      </bottom>
      <diagonal/>
    </border>
    <border>
      <left/>
      <right style="thin">
        <color indexed="64"/>
      </right>
      <top style="thick">
        <color rgb="FFFF0000"/>
      </top>
      <bottom style="thin">
        <color indexed="64"/>
      </bottom>
      <diagonal/>
    </border>
    <border>
      <left/>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double">
        <color indexed="64"/>
      </right>
      <top style="thin">
        <color indexed="64"/>
      </top>
      <bottom style="thick">
        <color rgb="FFFF0000"/>
      </bottom>
      <diagonal/>
    </border>
    <border>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right style="thick">
        <color rgb="FFFF0000"/>
      </right>
      <top/>
      <bottom style="thin">
        <color indexed="64"/>
      </bottom>
      <diagonal/>
    </border>
    <border>
      <left/>
      <right style="double">
        <color indexed="64"/>
      </right>
      <top style="thin">
        <color indexed="64"/>
      </top>
      <bottom style="thick">
        <color rgb="FFFF0000"/>
      </bottom>
      <diagonal/>
    </border>
    <border>
      <left/>
      <right style="thick">
        <color rgb="FFFF0000"/>
      </right>
      <top style="thin">
        <color indexed="64"/>
      </top>
      <bottom style="thick">
        <color rgb="FFFF0000"/>
      </bottom>
      <diagonal/>
    </border>
    <border>
      <left style="double">
        <color indexed="64"/>
      </left>
      <right style="thin">
        <color indexed="64"/>
      </right>
      <top style="thick">
        <color rgb="FFFF0000"/>
      </top>
      <bottom style="thin">
        <color indexed="64"/>
      </bottom>
      <diagonal/>
    </border>
    <border>
      <left style="thin">
        <color indexed="64"/>
      </left>
      <right style="thick">
        <color rgb="FFFF0000"/>
      </right>
      <top/>
      <bottom style="thin">
        <color indexed="64"/>
      </bottom>
      <diagonal/>
    </border>
    <border>
      <left style="double">
        <color indexed="64"/>
      </left>
      <right style="thin">
        <color indexed="64"/>
      </right>
      <top style="thin">
        <color indexed="64"/>
      </top>
      <bottom style="thick">
        <color rgb="FFFF0000"/>
      </bottom>
      <diagonal/>
    </border>
    <border>
      <left style="thick">
        <color rgb="FF0070C0"/>
      </left>
      <right style="thick">
        <color rgb="FF0070C0"/>
      </right>
      <top style="thick">
        <color rgb="FF0070C0"/>
      </top>
      <bottom style="thin">
        <color indexed="64"/>
      </bottom>
      <diagonal/>
    </border>
    <border>
      <left style="thick">
        <color rgb="FF0070C0"/>
      </left>
      <right style="thick">
        <color rgb="FF0070C0"/>
      </right>
      <top/>
      <bottom style="thin">
        <color indexed="64"/>
      </bottom>
      <diagonal/>
    </border>
    <border>
      <left style="thick">
        <color rgb="FF0070C0"/>
      </left>
      <right style="thick">
        <color rgb="FF0070C0"/>
      </right>
      <top style="thin">
        <color indexed="64"/>
      </top>
      <bottom style="thin">
        <color indexed="64"/>
      </bottom>
      <diagonal/>
    </border>
    <border>
      <left style="thick">
        <color rgb="FF0070C0"/>
      </left>
      <right style="thick">
        <color rgb="FF0070C0"/>
      </right>
      <top style="thin">
        <color indexed="64"/>
      </top>
      <bottom style="thick">
        <color rgb="FF0070C0"/>
      </bottom>
      <diagonal/>
    </border>
    <border>
      <left style="thick">
        <color rgb="FF0070C0"/>
      </left>
      <right style="thin">
        <color indexed="64"/>
      </right>
      <top style="thick">
        <color rgb="FF0070C0"/>
      </top>
      <bottom style="thin">
        <color indexed="64"/>
      </bottom>
      <diagonal/>
    </border>
    <border>
      <left style="thin">
        <color indexed="64"/>
      </left>
      <right style="double">
        <color indexed="64"/>
      </right>
      <top style="thick">
        <color rgb="FF0070C0"/>
      </top>
      <bottom style="thin">
        <color indexed="64"/>
      </bottom>
      <diagonal/>
    </border>
    <border>
      <left/>
      <right style="thin">
        <color indexed="64"/>
      </right>
      <top style="thick">
        <color rgb="FF0070C0"/>
      </top>
      <bottom style="thin">
        <color indexed="64"/>
      </bottom>
      <diagonal/>
    </border>
    <border>
      <left/>
      <right/>
      <top style="thick">
        <color rgb="FF0070C0"/>
      </top>
      <bottom style="thin">
        <color indexed="64"/>
      </bottom>
      <diagonal/>
    </border>
    <border>
      <left style="thick">
        <color rgb="FF0070C0"/>
      </left>
      <right style="thin">
        <color indexed="64"/>
      </right>
      <top style="thin">
        <color indexed="64"/>
      </top>
      <bottom style="thin">
        <color indexed="64"/>
      </bottom>
      <diagonal/>
    </border>
    <border>
      <left/>
      <right style="thick">
        <color rgb="FF0070C0"/>
      </right>
      <top style="thin">
        <color indexed="64"/>
      </top>
      <bottom style="thin">
        <color indexed="64"/>
      </bottom>
      <diagonal/>
    </border>
    <border>
      <left style="thin">
        <color indexed="64"/>
      </left>
      <right style="thick">
        <color rgb="FF0070C0"/>
      </right>
      <top style="thin">
        <color indexed="64"/>
      </top>
      <bottom style="thin">
        <color indexed="64"/>
      </bottom>
      <diagonal/>
    </border>
    <border>
      <left style="thick">
        <color rgb="FF0070C0"/>
      </left>
      <right style="thin">
        <color indexed="64"/>
      </right>
      <top/>
      <bottom style="thin">
        <color indexed="64"/>
      </bottom>
      <diagonal/>
    </border>
    <border>
      <left style="thin">
        <color indexed="64"/>
      </left>
      <right style="thick">
        <color rgb="FF0070C0"/>
      </right>
      <top/>
      <bottom style="thin">
        <color indexed="64"/>
      </bottom>
      <diagonal/>
    </border>
    <border>
      <left style="thick">
        <color rgb="FF0070C0"/>
      </left>
      <right style="thin">
        <color indexed="64"/>
      </right>
      <top style="thin">
        <color indexed="64"/>
      </top>
      <bottom style="thick">
        <color rgb="FF0070C0"/>
      </bottom>
      <diagonal/>
    </border>
    <border>
      <left style="thin">
        <color indexed="64"/>
      </left>
      <right style="double">
        <color indexed="64"/>
      </right>
      <top style="thin">
        <color indexed="64"/>
      </top>
      <bottom style="thick">
        <color rgb="FF0070C0"/>
      </bottom>
      <diagonal/>
    </border>
    <border>
      <left/>
      <right style="thin">
        <color indexed="64"/>
      </right>
      <top style="thin">
        <color indexed="64"/>
      </top>
      <bottom style="thick">
        <color rgb="FF0070C0"/>
      </bottom>
      <diagonal/>
    </border>
    <border>
      <left style="thin">
        <color indexed="64"/>
      </left>
      <right style="thin">
        <color indexed="64"/>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style="thick">
        <color rgb="FF0070C0"/>
      </right>
      <top/>
      <bottom style="thin">
        <color indexed="64"/>
      </bottom>
      <diagonal/>
    </border>
    <border>
      <left/>
      <right style="double">
        <color indexed="64"/>
      </right>
      <top style="thin">
        <color indexed="64"/>
      </top>
      <bottom style="thick">
        <color rgb="FF0070C0"/>
      </bottom>
      <diagonal/>
    </border>
    <border>
      <left/>
      <right style="thick">
        <color rgb="FF0070C0"/>
      </right>
      <top style="thin">
        <color indexed="64"/>
      </top>
      <bottom style="thick">
        <color rgb="FF0070C0"/>
      </bottom>
      <diagonal/>
    </border>
    <border diagonalUp="1">
      <left style="thick">
        <color rgb="FFFF0000"/>
      </left>
      <right style="thin">
        <color indexed="64"/>
      </right>
      <top style="thick">
        <color rgb="FFFF0000"/>
      </top>
      <bottom style="thin">
        <color indexed="64"/>
      </bottom>
      <diagonal style="thin">
        <color auto="1"/>
      </diagonal>
    </border>
    <border diagonalUp="1">
      <left style="thin">
        <color indexed="64"/>
      </left>
      <right style="double">
        <color indexed="64"/>
      </right>
      <top style="thick">
        <color rgb="FFFF0000"/>
      </top>
      <bottom style="thin">
        <color indexed="64"/>
      </bottom>
      <diagonal style="thin">
        <color auto="1"/>
      </diagonal>
    </border>
    <border diagonalUp="1">
      <left/>
      <right style="thin">
        <color indexed="64"/>
      </right>
      <top style="thick">
        <color rgb="FFFF0000"/>
      </top>
      <bottom style="thin">
        <color indexed="64"/>
      </bottom>
      <diagonal style="thin">
        <color auto="1"/>
      </diagonal>
    </border>
    <border diagonalUp="1">
      <left style="thin">
        <color indexed="64"/>
      </left>
      <right style="thin">
        <color indexed="64"/>
      </right>
      <top style="thick">
        <color rgb="FFFF0000"/>
      </top>
      <bottom style="thin">
        <color indexed="64"/>
      </bottom>
      <diagonal style="thin">
        <color auto="1"/>
      </diagonal>
    </border>
    <border diagonalUp="1">
      <left style="thin">
        <color indexed="64"/>
      </left>
      <right style="thick">
        <color rgb="FFFF0000"/>
      </right>
      <top style="thick">
        <color rgb="FFFF0000"/>
      </top>
      <bottom style="thin">
        <color indexed="64"/>
      </bottom>
      <diagonal style="thin">
        <color auto="1"/>
      </diagonal>
    </border>
    <border diagonalUp="1">
      <left style="thick">
        <color rgb="FFFF0000"/>
      </left>
      <right style="thin">
        <color indexed="64"/>
      </right>
      <top style="thin">
        <color indexed="64"/>
      </top>
      <bottom style="thin">
        <color indexed="64"/>
      </bottom>
      <diagonal style="thin">
        <color auto="1"/>
      </diagonal>
    </border>
    <border diagonalUp="1">
      <left style="thin">
        <color indexed="64"/>
      </left>
      <right style="double">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diagonalUp="1">
      <left style="thin">
        <color indexed="64"/>
      </left>
      <right style="thin">
        <color indexed="64"/>
      </right>
      <top style="thin">
        <color indexed="64"/>
      </top>
      <bottom style="thin">
        <color indexed="64"/>
      </bottom>
      <diagonal style="thin">
        <color auto="1"/>
      </diagonal>
    </border>
    <border diagonalUp="1">
      <left style="thin">
        <color indexed="64"/>
      </left>
      <right style="thick">
        <color rgb="FFFF0000"/>
      </right>
      <top style="thin">
        <color indexed="64"/>
      </top>
      <bottom style="thin">
        <color indexed="64"/>
      </bottom>
      <diagonal style="thin">
        <color auto="1"/>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top/>
      <bottom style="thin">
        <color indexed="64"/>
      </bottom>
      <diagonal/>
    </border>
    <border>
      <left style="thick">
        <color rgb="FFFF0000"/>
      </left>
      <right/>
      <top style="thin">
        <color indexed="64"/>
      </top>
      <bottom style="thick">
        <color rgb="FFFF0000"/>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diagonalDown="1">
      <left style="thin">
        <color indexed="64"/>
      </left>
      <right style="thick">
        <color rgb="FFFF0000"/>
      </right>
      <top style="thin">
        <color indexed="64"/>
      </top>
      <bottom style="thin">
        <color indexed="64"/>
      </bottom>
      <diagonal style="thin">
        <color indexed="64"/>
      </diagonal>
    </border>
    <border diagonalDown="1">
      <left style="thin">
        <color indexed="64"/>
      </left>
      <right style="thick">
        <color rgb="FF0070C0"/>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top/>
      <bottom style="medium">
        <color indexed="64"/>
      </bottom>
      <diagonal/>
    </border>
    <border>
      <left style="thin">
        <color indexed="64"/>
      </left>
      <right/>
      <top/>
      <bottom style="thick">
        <color rgb="FFFF0000"/>
      </bottom>
      <diagonal/>
    </border>
    <border diagonalDown="1">
      <left/>
      <right style="thin">
        <color indexed="64"/>
      </right>
      <top style="thin">
        <color indexed="64"/>
      </top>
      <bottom style="thin">
        <color indexed="64"/>
      </bottom>
      <diagonal style="thin">
        <color indexed="64"/>
      </diagonal>
    </border>
    <border diagonalDown="1">
      <left style="double">
        <color indexed="64"/>
      </left>
      <right style="thin">
        <color indexed="64"/>
      </right>
      <top style="thick">
        <color rgb="FFFF0000"/>
      </top>
      <bottom style="thin">
        <color indexed="64"/>
      </bottom>
      <diagonal style="thin">
        <color indexed="64"/>
      </diagonal>
    </border>
    <border diagonalDown="1">
      <left/>
      <right style="thin">
        <color indexed="64"/>
      </right>
      <top style="thick">
        <color rgb="FFFF0000"/>
      </top>
      <bottom style="thin">
        <color indexed="64"/>
      </bottom>
      <diagonal style="thin">
        <color indexed="64"/>
      </diagonal>
    </border>
    <border diagonalDown="1">
      <left/>
      <right style="thick">
        <color rgb="FFFF0000"/>
      </right>
      <top style="thick">
        <color rgb="FFFF0000"/>
      </top>
      <bottom style="thin">
        <color indexed="64"/>
      </bottom>
      <diagonal style="thin">
        <color indexed="64"/>
      </diagonal>
    </border>
    <border diagonalDown="1">
      <left style="double">
        <color indexed="64"/>
      </left>
      <right style="thin">
        <color indexed="64"/>
      </right>
      <top style="thin">
        <color indexed="64"/>
      </top>
      <bottom style="thin">
        <color indexed="64"/>
      </bottom>
      <diagonal style="thin">
        <color indexed="64"/>
      </diagonal>
    </border>
    <border diagonalDown="1">
      <left/>
      <right style="thick">
        <color rgb="FFFF0000"/>
      </right>
      <top style="thin">
        <color indexed="64"/>
      </top>
      <bottom style="thin">
        <color indexed="64"/>
      </bottom>
      <diagonal style="thin">
        <color indexed="64"/>
      </diagonal>
    </border>
    <border diagonalDown="1">
      <left style="double">
        <color indexed="64"/>
      </left>
      <right style="thin">
        <color indexed="64"/>
      </right>
      <top style="thick">
        <color rgb="FF0070C0"/>
      </top>
      <bottom style="thin">
        <color indexed="64"/>
      </bottom>
      <diagonal style="thin">
        <color indexed="64"/>
      </diagonal>
    </border>
    <border diagonalDown="1">
      <left/>
      <right style="thin">
        <color indexed="64"/>
      </right>
      <top style="thick">
        <color rgb="FF0070C0"/>
      </top>
      <bottom style="thin">
        <color indexed="64"/>
      </bottom>
      <diagonal style="thin">
        <color indexed="64"/>
      </diagonal>
    </border>
    <border diagonalDown="1">
      <left/>
      <right style="thick">
        <color rgb="FF0070C0"/>
      </right>
      <top style="thick">
        <color rgb="FF0070C0"/>
      </top>
      <bottom style="thin">
        <color indexed="64"/>
      </bottom>
      <diagonal style="thin">
        <color indexed="64"/>
      </diagonal>
    </border>
    <border diagonalDown="1">
      <left/>
      <right style="thick">
        <color rgb="FF0070C0"/>
      </right>
      <top style="thin">
        <color indexed="64"/>
      </top>
      <bottom style="thin">
        <color indexed="64"/>
      </bottom>
      <diagonal style="thin">
        <color indexed="64"/>
      </diagonal>
    </border>
  </borders>
  <cellStyleXfs count="2">
    <xf numFmtId="0" fontId="0" fillId="0" borderId="0"/>
    <xf numFmtId="9" fontId="24" fillId="0" borderId="0" applyFont="0" applyFill="0" applyBorder="0" applyAlignment="0" applyProtection="0">
      <alignment vertical="center"/>
    </xf>
  </cellStyleXfs>
  <cellXfs count="906">
    <xf numFmtId="0" fontId="0" fillId="0" borderId="0" xfId="0"/>
    <xf numFmtId="0" fontId="4" fillId="2" borderId="1" xfId="0" applyFont="1" applyFill="1" applyBorder="1" applyAlignment="1">
      <alignment horizontal="centerContinuous"/>
    </xf>
    <xf numFmtId="0" fontId="4" fillId="2" borderId="2" xfId="0" applyFont="1" applyFill="1" applyBorder="1" applyAlignment="1">
      <alignment horizontal="centerContinuous"/>
    </xf>
    <xf numFmtId="0" fontId="4" fillId="0" borderId="11" xfId="0" quotePrefix="1" applyFont="1" applyBorder="1" applyAlignment="1" applyProtection="1">
      <alignment horizontal="right"/>
      <protection locked="0"/>
    </xf>
    <xf numFmtId="0" fontId="4" fillId="2" borderId="4"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5" xfId="0" applyFont="1" applyFill="1" applyBorder="1" applyAlignment="1">
      <alignment horizontal="centerContinuous"/>
    </xf>
    <xf numFmtId="0" fontId="4" fillId="2" borderId="12" xfId="0" applyFont="1" applyFill="1" applyBorder="1" applyAlignment="1">
      <alignment horizontal="centerContinuous" vertical="center"/>
    </xf>
    <xf numFmtId="0" fontId="4" fillId="2" borderId="16" xfId="0" applyFont="1" applyFill="1" applyBorder="1" applyAlignment="1">
      <alignment horizontal="centerContinuous" vertical="center"/>
    </xf>
    <xf numFmtId="0" fontId="4" fillId="2" borderId="13" xfId="0" applyFont="1" applyFill="1" applyBorder="1" applyAlignment="1">
      <alignment horizontal="center" vertical="center"/>
    </xf>
    <xf numFmtId="0" fontId="4" fillId="2" borderId="5" xfId="0" applyFont="1" applyFill="1" applyBorder="1" applyAlignment="1">
      <alignment horizontal="centerContinuous" vertical="center"/>
    </xf>
    <xf numFmtId="0" fontId="4" fillId="2" borderId="17" xfId="0" applyFont="1" applyFill="1" applyBorder="1" applyAlignment="1">
      <alignment horizontal="centerContinuous" vertical="center"/>
    </xf>
    <xf numFmtId="0" fontId="4" fillId="2" borderId="15" xfId="0" applyFont="1" applyFill="1" applyBorder="1" applyAlignment="1">
      <alignment horizontal="center" vertical="center"/>
    </xf>
    <xf numFmtId="0" fontId="4" fillId="2" borderId="9" xfId="0" applyFont="1" applyFill="1" applyBorder="1" applyAlignment="1">
      <alignment horizontal="left" vertical="top"/>
    </xf>
    <xf numFmtId="0" fontId="4" fillId="2" borderId="0" xfId="0" applyFont="1" applyFill="1" applyAlignment="1">
      <alignment horizontal="center" vertical="top" wrapText="1"/>
    </xf>
    <xf numFmtId="0" fontId="4" fillId="2" borderId="14"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5" xfId="0" applyFont="1" applyFill="1" applyBorder="1" applyAlignment="1">
      <alignment horizontal="centerContinuous" wrapText="1"/>
    </xf>
    <xf numFmtId="0" fontId="4" fillId="2" borderId="9" xfId="0" applyFont="1" applyFill="1" applyBorder="1" applyAlignment="1">
      <alignment horizontal="centerContinuous"/>
    </xf>
    <xf numFmtId="0" fontId="4" fillId="2" borderId="15" xfId="0" applyFont="1" applyFill="1" applyBorder="1" applyAlignment="1">
      <alignment horizontal="centerContinuous"/>
    </xf>
    <xf numFmtId="0" fontId="4" fillId="0" borderId="22" xfId="0" quotePrefix="1" applyFont="1" applyBorder="1" applyAlignment="1" applyProtection="1">
      <alignment horizontal="right"/>
      <protection locked="0"/>
    </xf>
    <xf numFmtId="0" fontId="4" fillId="0" borderId="17" xfId="0" applyFont="1" applyBorder="1" applyAlignment="1" applyProtection="1">
      <alignment horizontal="right"/>
      <protection locked="0"/>
    </xf>
    <xf numFmtId="0" fontId="4" fillId="0" borderId="11" xfId="0" applyFont="1" applyBorder="1" applyAlignment="1" applyProtection="1">
      <alignment horizontal="right"/>
      <protection locked="0"/>
    </xf>
    <xf numFmtId="0" fontId="4" fillId="0" borderId="8" xfId="0" applyFont="1" applyBorder="1" applyAlignment="1" applyProtection="1">
      <alignment horizontal="right"/>
      <protection locked="0"/>
    </xf>
    <xf numFmtId="0" fontId="4" fillId="0" borderId="22" xfId="0" applyFont="1" applyBorder="1" applyAlignment="1" applyProtection="1">
      <alignment horizontal="right"/>
      <protection locked="0"/>
    </xf>
    <xf numFmtId="0" fontId="4" fillId="0" borderId="23" xfId="0" applyFont="1" applyBorder="1" applyAlignment="1" applyProtection="1">
      <alignment horizontal="right"/>
      <protection locked="0"/>
    </xf>
    <xf numFmtId="0" fontId="4" fillId="2" borderId="9" xfId="0" applyFont="1" applyFill="1" applyBorder="1" applyAlignment="1">
      <alignment horizontal="center"/>
    </xf>
    <xf numFmtId="0" fontId="4" fillId="2" borderId="27" xfId="0" applyFont="1" applyFill="1" applyBorder="1" applyAlignment="1">
      <alignment horizontal="centerContinuous" vertical="center" wrapText="1"/>
    </xf>
    <xf numFmtId="0" fontId="4" fillId="2" borderId="16" xfId="0" applyFont="1" applyFill="1" applyBorder="1" applyAlignment="1">
      <alignment horizontal="centerContinuous" vertical="center" wrapText="1"/>
    </xf>
    <xf numFmtId="0" fontId="4" fillId="2" borderId="23" xfId="0" applyFont="1" applyFill="1" applyBorder="1" applyAlignment="1">
      <alignment horizontal="centerContinuous" vertical="center" wrapText="1"/>
    </xf>
    <xf numFmtId="0" fontId="4" fillId="2" borderId="19" xfId="0" applyFont="1" applyFill="1" applyBorder="1" applyAlignment="1">
      <alignment horizontal="center" wrapText="1"/>
    </xf>
    <xf numFmtId="0" fontId="4" fillId="2" borderId="13" xfId="0" applyFont="1" applyFill="1" applyBorder="1" applyAlignment="1">
      <alignment vertical="center"/>
    </xf>
    <xf numFmtId="0" fontId="4" fillId="2" borderId="11" xfId="0" applyFont="1" applyFill="1" applyBorder="1" applyAlignment="1">
      <alignment horizontal="centerContinuous" vertical="center"/>
    </xf>
    <xf numFmtId="0" fontId="4" fillId="2" borderId="15" xfId="0" applyFont="1" applyFill="1" applyBorder="1" applyAlignment="1">
      <alignment vertical="center"/>
    </xf>
    <xf numFmtId="0" fontId="4" fillId="2" borderId="19" xfId="0" applyFont="1" applyFill="1" applyBorder="1" applyAlignment="1">
      <alignment horizontal="center" vertical="top"/>
    </xf>
    <xf numFmtId="0" fontId="4" fillId="2" borderId="9" xfId="0" applyFont="1" applyFill="1" applyBorder="1" applyAlignment="1">
      <alignment horizontal="center" vertical="top"/>
    </xf>
    <xf numFmtId="0" fontId="4" fillId="2" borderId="15" xfId="0" applyFont="1" applyFill="1" applyBorder="1" applyAlignment="1">
      <alignment horizontal="center" vertical="top"/>
    </xf>
    <xf numFmtId="0" fontId="4" fillId="2" borderId="19" xfId="0" applyFont="1" applyFill="1" applyBorder="1" applyAlignment="1">
      <alignment horizontal="centerContinuous"/>
    </xf>
    <xf numFmtId="0" fontId="4" fillId="2" borderId="23" xfId="0" applyFont="1" applyFill="1" applyBorder="1" applyAlignment="1">
      <alignment horizontal="centerContinuous" vertical="center"/>
    </xf>
    <xf numFmtId="0" fontId="4" fillId="2" borderId="28" xfId="0" applyFont="1" applyFill="1" applyBorder="1" applyAlignment="1">
      <alignment horizontal="centerContinuous"/>
    </xf>
    <xf numFmtId="0" fontId="4" fillId="2" borderId="6" xfId="0" applyFont="1" applyFill="1" applyBorder="1" applyAlignment="1">
      <alignment horizontal="center" vertical="top" wrapText="1"/>
    </xf>
    <xf numFmtId="0" fontId="4" fillId="2" borderId="5" xfId="0" applyFont="1" applyFill="1" applyBorder="1" applyAlignment="1">
      <alignment horizontal="center"/>
    </xf>
    <xf numFmtId="0" fontId="4" fillId="0" borderId="24" xfId="0" applyFont="1" applyBorder="1" applyAlignment="1" applyProtection="1">
      <alignment horizontal="right"/>
      <protection locked="0"/>
    </xf>
    <xf numFmtId="0" fontId="4" fillId="2" borderId="14" xfId="0" applyFont="1" applyFill="1" applyBorder="1" applyAlignment="1">
      <alignment horizontal="centerContinuous" vertical="center" wrapText="1"/>
    </xf>
    <xf numFmtId="0" fontId="4" fillId="2" borderId="11" xfId="0" applyFont="1" applyFill="1" applyBorder="1" applyAlignment="1">
      <alignment horizontal="centerContinuous" vertical="center" wrapText="1"/>
    </xf>
    <xf numFmtId="0" fontId="4" fillId="2" borderId="19" xfId="0" applyFont="1" applyFill="1" applyBorder="1" applyAlignment="1">
      <alignment horizontal="centerContinuous" vertical="center" wrapText="1"/>
    </xf>
    <xf numFmtId="0" fontId="4" fillId="2" borderId="11" xfId="0" applyFont="1" applyFill="1" applyBorder="1" applyAlignment="1">
      <alignment horizontal="centerContinuous" wrapText="1"/>
    </xf>
    <xf numFmtId="0" fontId="4" fillId="2" borderId="11" xfId="0" applyFont="1" applyFill="1" applyBorder="1" applyAlignment="1">
      <alignment horizontal="centerContinuous" vertical="top" wrapText="1"/>
    </xf>
    <xf numFmtId="0" fontId="4" fillId="2" borderId="4" xfId="0" applyFont="1" applyFill="1" applyBorder="1" applyAlignment="1">
      <alignment horizontal="centerContinuous"/>
    </xf>
    <xf numFmtId="0" fontId="4" fillId="0" borderId="17" xfId="0" quotePrefix="1" applyFont="1" applyBorder="1" applyAlignment="1" applyProtection="1">
      <alignment horizontal="right"/>
      <protection locked="0"/>
    </xf>
    <xf numFmtId="0" fontId="4" fillId="0" borderId="11" xfId="0" quotePrefix="1" applyFont="1" applyBorder="1" applyAlignment="1">
      <alignment horizontal="right"/>
    </xf>
    <xf numFmtId="0" fontId="4" fillId="0" borderId="17" xfId="0" quotePrefix="1" applyFont="1" applyBorder="1" applyAlignment="1">
      <alignment horizontal="right"/>
    </xf>
    <xf numFmtId="0" fontId="4" fillId="0" borderId="0" xfId="0" applyFont="1" applyAlignment="1">
      <alignment horizontal="center" vertical="center" wrapText="1"/>
    </xf>
    <xf numFmtId="0" fontId="4" fillId="0" borderId="8" xfId="0" quotePrefix="1" applyFont="1" applyBorder="1" applyAlignment="1">
      <alignment horizontal="right"/>
    </xf>
    <xf numFmtId="0" fontId="4" fillId="0" borderId="11" xfId="0" applyFont="1" applyBorder="1" applyAlignment="1">
      <alignment horizontal="center" vertical="center"/>
    </xf>
    <xf numFmtId="0" fontId="8" fillId="7" borderId="11" xfId="0" applyFont="1" applyFill="1" applyBorder="1" applyAlignment="1">
      <alignment horizontal="center" vertical="center" wrapText="1"/>
    </xf>
    <xf numFmtId="0" fontId="4" fillId="5" borderId="4" xfId="0" applyFont="1" applyFill="1" applyBorder="1"/>
    <xf numFmtId="0" fontId="4" fillId="5" borderId="9" xfId="0" applyFont="1" applyFill="1" applyBorder="1"/>
    <xf numFmtId="0" fontId="4" fillId="2" borderId="8" xfId="0" applyFont="1" applyFill="1" applyBorder="1" applyAlignment="1">
      <alignment horizontal="centerContinuous"/>
    </xf>
    <xf numFmtId="0" fontId="4" fillId="2" borderId="20" xfId="0" applyFont="1" applyFill="1" applyBorder="1" applyAlignment="1">
      <alignment horizontal="centerContinuous"/>
    </xf>
    <xf numFmtId="0" fontId="4" fillId="2" borderId="4" xfId="0" applyFont="1" applyFill="1" applyBorder="1" applyAlignment="1">
      <alignment horizontal="centerContinuous" vertical="center" shrinkToFit="1"/>
    </xf>
    <xf numFmtId="0" fontId="4" fillId="2" borderId="17" xfId="0" applyFont="1" applyFill="1" applyBorder="1" applyAlignment="1">
      <alignment horizontal="centerContinuous" vertical="center" shrinkToFit="1"/>
    </xf>
    <xf numFmtId="0" fontId="4" fillId="2" borderId="11" xfId="0" applyFont="1" applyFill="1" applyBorder="1" applyAlignment="1">
      <alignment horizontal="centerContinuous" vertical="center" shrinkToFit="1"/>
    </xf>
    <xf numFmtId="0" fontId="4" fillId="2" borderId="10" xfId="0" applyFont="1" applyFill="1" applyBorder="1" applyAlignment="1">
      <alignment horizontal="centerContinuous"/>
    </xf>
    <xf numFmtId="0" fontId="4" fillId="2" borderId="21" xfId="0" applyFont="1" applyFill="1" applyBorder="1" applyAlignment="1">
      <alignment horizontal="centerContinuous"/>
    </xf>
    <xf numFmtId="0" fontId="4" fillId="2" borderId="8" xfId="0" applyFont="1" applyFill="1" applyBorder="1" applyAlignment="1">
      <alignment horizontal="center"/>
    </xf>
    <xf numFmtId="0" fontId="4" fillId="2" borderId="9" xfId="0" applyFont="1" applyFill="1" applyBorder="1" applyAlignment="1">
      <alignment horizontal="center" wrapText="1"/>
    </xf>
    <xf numFmtId="0" fontId="4" fillId="2" borderId="15" xfId="0" applyFont="1" applyFill="1" applyBorder="1" applyAlignment="1">
      <alignment horizontal="center" wrapText="1"/>
    </xf>
    <xf numFmtId="0" fontId="4" fillId="5" borderId="8" xfId="0" applyFont="1" applyFill="1" applyBorder="1"/>
    <xf numFmtId="0" fontId="4" fillId="0" borderId="0" xfId="0" quotePrefix="1" applyFont="1" applyAlignment="1">
      <alignment horizontal="right"/>
    </xf>
    <xf numFmtId="0" fontId="4" fillId="16" borderId="5"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4" fillId="16" borderId="8" xfId="0" applyFont="1" applyFill="1" applyBorder="1" applyAlignment="1">
      <alignment horizontal="center" vertical="center" wrapText="1"/>
    </xf>
    <xf numFmtId="0" fontId="4" fillId="17" borderId="10" xfId="0" applyFont="1" applyFill="1" applyBorder="1" applyAlignment="1">
      <alignment horizontal="right" vertical="center" wrapText="1"/>
    </xf>
    <xf numFmtId="0" fontId="4" fillId="17" borderId="11" xfId="0" applyFont="1" applyFill="1" applyBorder="1" applyAlignment="1">
      <alignment horizontal="right" vertical="center" wrapText="1"/>
    </xf>
    <xf numFmtId="0" fontId="4" fillId="2" borderId="4" xfId="0" applyFont="1" applyFill="1" applyBorder="1" applyAlignment="1">
      <alignment vertical="center" wrapText="1"/>
    </xf>
    <xf numFmtId="0" fontId="4" fillId="2" borderId="9" xfId="0" applyFont="1" applyFill="1" applyBorder="1" applyAlignment="1">
      <alignment vertical="center" wrapText="1"/>
    </xf>
    <xf numFmtId="0" fontId="4" fillId="2" borderId="8" xfId="0" applyFont="1" applyFill="1" applyBorder="1" applyAlignment="1">
      <alignment vertical="center" wrapText="1"/>
    </xf>
    <xf numFmtId="0" fontId="4" fillId="2" borderId="13" xfId="0" applyFont="1" applyFill="1" applyBorder="1" applyAlignment="1">
      <alignment horizontal="centerContinuous"/>
    </xf>
    <xf numFmtId="0" fontId="4" fillId="2" borderId="3" xfId="0" applyFont="1" applyFill="1" applyBorder="1" applyAlignment="1">
      <alignment horizontal="centerContinuous"/>
    </xf>
    <xf numFmtId="0" fontId="4" fillId="2" borderId="11" xfId="0" applyFont="1" applyFill="1" applyBorder="1" applyAlignment="1">
      <alignment vertical="center" wrapText="1"/>
    </xf>
    <xf numFmtId="0" fontId="4" fillId="16" borderId="5" xfId="0" applyFont="1" applyFill="1" applyBorder="1" applyAlignment="1">
      <alignment horizontal="right" vertical="center" wrapText="1"/>
    </xf>
    <xf numFmtId="0" fontId="4" fillId="16" borderId="10" xfId="0" applyFont="1" applyFill="1" applyBorder="1" applyAlignment="1">
      <alignment horizontal="right" vertical="center" wrapText="1"/>
    </xf>
    <xf numFmtId="0" fontId="4" fillId="16" borderId="8" xfId="0" applyFont="1" applyFill="1" applyBorder="1" applyAlignment="1">
      <alignment horizontal="right" vertical="center" wrapText="1"/>
    </xf>
    <xf numFmtId="0" fontId="4" fillId="16" borderId="11" xfId="0" applyFont="1" applyFill="1" applyBorder="1" applyAlignment="1">
      <alignment horizontal="right" vertical="center" wrapText="1"/>
    </xf>
    <xf numFmtId="0" fontId="4" fillId="0" borderId="11" xfId="0" applyFont="1" applyBorder="1" applyAlignment="1">
      <alignment horizontal="right" vertical="center" wrapText="1"/>
    </xf>
    <xf numFmtId="0" fontId="4" fillId="0" borderId="22" xfId="0" applyFont="1" applyBorder="1" applyAlignment="1">
      <alignment horizontal="right" vertical="center" wrapText="1"/>
    </xf>
    <xf numFmtId="0" fontId="4" fillId="16" borderId="12" xfId="0" applyFont="1" applyFill="1" applyBorder="1" applyAlignment="1">
      <alignment horizontal="right" vertical="center" wrapText="1"/>
    </xf>
    <xf numFmtId="0" fontId="4" fillId="16" borderId="16" xfId="0" applyFont="1" applyFill="1" applyBorder="1" applyAlignment="1">
      <alignment horizontal="right" vertical="center" wrapText="1"/>
    </xf>
    <xf numFmtId="0" fontId="4" fillId="16" borderId="27" xfId="0" applyFont="1" applyFill="1" applyBorder="1" applyAlignment="1">
      <alignment horizontal="right" vertical="center" wrapText="1"/>
    </xf>
    <xf numFmtId="0" fontId="4" fillId="16" borderId="22" xfId="0" applyFont="1" applyFill="1" applyBorder="1" applyAlignment="1">
      <alignment horizontal="right" vertical="center" wrapText="1"/>
    </xf>
    <xf numFmtId="0" fontId="4" fillId="6" borderId="5" xfId="0" applyFont="1" applyFill="1" applyBorder="1" applyAlignment="1">
      <alignment horizontal="right" vertical="center" wrapText="1"/>
    </xf>
    <xf numFmtId="0" fontId="4" fillId="6" borderId="10" xfId="0" applyFont="1" applyFill="1" applyBorder="1" applyAlignment="1">
      <alignment horizontal="right" vertical="center" wrapText="1"/>
    </xf>
    <xf numFmtId="0" fontId="4" fillId="6" borderId="8" xfId="0" applyFont="1" applyFill="1" applyBorder="1" applyAlignment="1">
      <alignment horizontal="right" vertical="center" wrapText="1"/>
    </xf>
    <xf numFmtId="0" fontId="4" fillId="0" borderId="24" xfId="0" applyFont="1" applyBorder="1" applyAlignment="1">
      <alignment horizontal="right" vertical="center" wrapText="1"/>
    </xf>
    <xf numFmtId="0" fontId="4" fillId="16" borderId="47" xfId="0" applyFont="1" applyFill="1" applyBorder="1" applyAlignment="1">
      <alignment horizontal="center" vertical="center" wrapText="1"/>
    </xf>
    <xf numFmtId="0" fontId="4" fillId="16" borderId="47" xfId="0" applyFont="1" applyFill="1" applyBorder="1" applyAlignment="1">
      <alignment horizontal="right" vertical="center" wrapText="1"/>
    </xf>
    <xf numFmtId="0" fontId="4" fillId="16" borderId="48" xfId="0" applyFont="1" applyFill="1" applyBorder="1" applyAlignment="1">
      <alignment horizontal="center" vertical="center" wrapText="1"/>
    </xf>
    <xf numFmtId="0" fontId="4" fillId="16" borderId="49" xfId="0" applyFont="1" applyFill="1" applyBorder="1" applyAlignment="1">
      <alignment horizontal="right" vertical="center" wrapText="1"/>
    </xf>
    <xf numFmtId="177" fontId="4" fillId="17" borderId="17" xfId="0" quotePrefix="1" applyNumberFormat="1" applyFont="1" applyFill="1" applyBorder="1" applyAlignment="1">
      <alignment horizontal="right"/>
    </xf>
    <xf numFmtId="177" fontId="4" fillId="17" borderId="12" xfId="0" quotePrefix="1" applyNumberFormat="1" applyFont="1" applyFill="1" applyBorder="1" applyAlignment="1">
      <alignment horizontal="right"/>
    </xf>
    <xf numFmtId="177" fontId="4" fillId="17" borderId="16" xfId="0" quotePrefix="1" applyNumberFormat="1" applyFont="1" applyFill="1" applyBorder="1" applyAlignment="1">
      <alignment horizontal="right"/>
    </xf>
    <xf numFmtId="177" fontId="4" fillId="17" borderId="11" xfId="0" applyNumberFormat="1" applyFont="1" applyFill="1" applyBorder="1" applyAlignment="1">
      <alignment horizontal="right" vertical="center" wrapText="1"/>
    </xf>
    <xf numFmtId="177" fontId="4" fillId="16" borderId="47" xfId="0" applyNumberFormat="1" applyFont="1" applyFill="1" applyBorder="1" applyAlignment="1">
      <alignment horizontal="center" vertical="center" wrapText="1"/>
    </xf>
    <xf numFmtId="0" fontId="4" fillId="0" borderId="0" xfId="0" applyFont="1" applyAlignment="1">
      <alignment horizontal="right" vertical="center" wrapText="1"/>
    </xf>
    <xf numFmtId="0" fontId="4" fillId="2" borderId="30" xfId="0" applyFont="1" applyFill="1" applyBorder="1" applyAlignment="1">
      <alignment horizontal="centerContinuous"/>
    </xf>
    <xf numFmtId="0" fontId="4" fillId="2" borderId="13" xfId="0" applyFont="1" applyFill="1" applyBorder="1"/>
    <xf numFmtId="177" fontId="4" fillId="17" borderId="12" xfId="0" applyNumberFormat="1" applyFont="1" applyFill="1" applyBorder="1" applyAlignment="1">
      <alignment horizontal="right" vertical="center" wrapText="1"/>
    </xf>
    <xf numFmtId="177" fontId="4" fillId="17" borderId="10" xfId="0" applyNumberFormat="1" applyFont="1" applyFill="1" applyBorder="1" applyAlignment="1">
      <alignment horizontal="right" vertical="center" wrapText="1"/>
    </xf>
    <xf numFmtId="0" fontId="4" fillId="2" borderId="42" xfId="0" applyFont="1" applyFill="1" applyBorder="1" applyAlignment="1">
      <alignment horizontal="center" vertical="center" wrapText="1"/>
    </xf>
    <xf numFmtId="0" fontId="4" fillId="5" borderId="45" xfId="0" applyFont="1" applyFill="1" applyBorder="1"/>
    <xf numFmtId="0" fontId="4" fillId="5" borderId="57" xfId="0" applyFont="1" applyFill="1" applyBorder="1"/>
    <xf numFmtId="0" fontId="4" fillId="2" borderId="26" xfId="0" applyFont="1" applyFill="1" applyBorder="1" applyAlignment="1">
      <alignment horizontal="centerContinuous" vertical="center" wrapText="1"/>
    </xf>
    <xf numFmtId="0" fontId="4" fillId="2" borderId="62" xfId="0" applyFont="1" applyFill="1" applyBorder="1" applyAlignment="1">
      <alignment horizontal="centerContinuous"/>
    </xf>
    <xf numFmtId="0" fontId="4" fillId="2" borderId="45" xfId="0" applyFont="1" applyFill="1" applyBorder="1" applyAlignment="1">
      <alignment vertical="center" wrapText="1"/>
    </xf>
    <xf numFmtId="0" fontId="4" fillId="2" borderId="57" xfId="0" applyFont="1" applyFill="1" applyBorder="1" applyAlignment="1">
      <alignment vertical="center" wrapText="1"/>
    </xf>
    <xf numFmtId="0" fontId="4" fillId="2" borderId="58" xfId="0" applyFont="1" applyFill="1" applyBorder="1" applyAlignment="1">
      <alignment vertical="center" wrapText="1"/>
    </xf>
    <xf numFmtId="0" fontId="4" fillId="17" borderId="42" xfId="0" applyFont="1" applyFill="1" applyBorder="1" applyAlignment="1">
      <alignment horizontal="right" vertical="center" wrapText="1"/>
    </xf>
    <xf numFmtId="177" fontId="4" fillId="17" borderId="65" xfId="0" quotePrefix="1" applyNumberFormat="1" applyFont="1" applyFill="1" applyBorder="1" applyAlignment="1">
      <alignment horizontal="right"/>
    </xf>
    <xf numFmtId="0" fontId="4" fillId="2" borderId="11" xfId="0" applyFont="1" applyFill="1" applyBorder="1" applyAlignment="1">
      <alignment horizontal="center" vertical="center" wrapText="1"/>
    </xf>
    <xf numFmtId="0" fontId="5" fillId="0" borderId="0" xfId="0" quotePrefix="1" applyFont="1" applyAlignment="1" applyProtection="1">
      <alignment vertical="center"/>
      <protection locked="0"/>
    </xf>
    <xf numFmtId="0" fontId="0" fillId="0" borderId="0" xfId="0" applyProtection="1">
      <protection locked="0"/>
    </xf>
    <xf numFmtId="0" fontId="4" fillId="3" borderId="11" xfId="0" quotePrefix="1" applyFont="1" applyFill="1" applyBorder="1" applyAlignment="1" applyProtection="1">
      <alignment horizontal="right"/>
      <protection locked="0"/>
    </xf>
    <xf numFmtId="0" fontId="4" fillId="3" borderId="8" xfId="0" applyFont="1" applyFill="1" applyBorder="1" applyAlignment="1" applyProtection="1">
      <alignment horizontal="right"/>
      <protection locked="0"/>
    </xf>
    <xf numFmtId="0" fontId="4" fillId="17" borderId="11" xfId="0" quotePrefix="1" applyFont="1" applyFill="1" applyBorder="1" applyAlignment="1" applyProtection="1">
      <alignment horizontal="right"/>
      <protection locked="0"/>
    </xf>
    <xf numFmtId="0" fontId="6" fillId="0" borderId="12" xfId="0" applyFont="1" applyBorder="1" applyAlignment="1">
      <alignment vertical="center"/>
    </xf>
    <xf numFmtId="176" fontId="6" fillId="0" borderId="11" xfId="0" applyNumberFormat="1" applyFont="1" applyBorder="1" applyAlignment="1">
      <alignment vertical="center"/>
    </xf>
    <xf numFmtId="177" fontId="0" fillId="6" borderId="17" xfId="0" applyNumberFormat="1" applyFill="1" applyBorder="1"/>
    <xf numFmtId="177" fontId="0" fillId="0" borderId="17" xfId="0" applyNumberFormat="1" applyBorder="1"/>
    <xf numFmtId="177" fontId="0" fillId="6" borderId="11" xfId="0" applyNumberFormat="1" applyFill="1" applyBorder="1"/>
    <xf numFmtId="0" fontId="19" fillId="0" borderId="0" xfId="0" applyFont="1" applyAlignment="1" applyProtection="1">
      <alignment vertical="center"/>
      <protection locked="0"/>
    </xf>
    <xf numFmtId="0" fontId="5" fillId="0" borderId="0" xfId="0" applyFont="1" applyAlignment="1" applyProtection="1">
      <alignment vertical="center"/>
      <protection locked="0"/>
    </xf>
    <xf numFmtId="0" fontId="4" fillId="17" borderId="22" xfId="0" quotePrefix="1" applyFont="1" applyFill="1" applyBorder="1" applyAlignment="1" applyProtection="1">
      <alignment horizontal="right"/>
      <protection locked="0"/>
    </xf>
    <xf numFmtId="0" fontId="4" fillId="17" borderId="17" xfId="0" quotePrefix="1" applyFont="1" applyFill="1" applyBorder="1" applyAlignment="1" applyProtection="1">
      <alignment horizontal="right"/>
      <protection locked="0"/>
    </xf>
    <xf numFmtId="0" fontId="4" fillId="17" borderId="23" xfId="0" quotePrefix="1" applyFont="1" applyFill="1" applyBorder="1" applyAlignment="1" applyProtection="1">
      <alignment horizontal="right"/>
      <protection locked="0"/>
    </xf>
    <xf numFmtId="0" fontId="4" fillId="3" borderId="17" xfId="0" quotePrefix="1" applyFont="1" applyFill="1" applyBorder="1" applyAlignment="1" applyProtection="1">
      <alignment horizontal="right"/>
      <protection locked="0"/>
    </xf>
    <xf numFmtId="0" fontId="4" fillId="3" borderId="22" xfId="0" quotePrefix="1" applyFont="1" applyFill="1" applyBorder="1" applyAlignment="1" applyProtection="1">
      <alignment horizontal="right"/>
      <protection locked="0"/>
    </xf>
    <xf numFmtId="0" fontId="4" fillId="3" borderId="20" xfId="0" quotePrefix="1" applyFont="1" applyFill="1" applyBorder="1" applyAlignment="1" applyProtection="1">
      <alignment horizontal="right"/>
      <protection locked="0"/>
    </xf>
    <xf numFmtId="0" fontId="4" fillId="3" borderId="7" xfId="0" quotePrefix="1" applyFont="1" applyFill="1" applyBorder="1" applyAlignment="1" applyProtection="1">
      <alignment horizontal="right"/>
      <protection locked="0"/>
    </xf>
    <xf numFmtId="0" fontId="4" fillId="3" borderId="29" xfId="0" quotePrefix="1" applyFont="1" applyFill="1" applyBorder="1" applyAlignment="1" applyProtection="1">
      <alignment horizontal="right"/>
      <protection locked="0"/>
    </xf>
    <xf numFmtId="0" fontId="4" fillId="3" borderId="23" xfId="0" quotePrefix="1" applyFont="1" applyFill="1" applyBorder="1" applyAlignment="1" applyProtection="1">
      <alignment horizontal="right"/>
      <protection locked="0"/>
    </xf>
    <xf numFmtId="0" fontId="21" fillId="0" borderId="0" xfId="0" applyFont="1" applyAlignment="1" applyProtection="1">
      <alignment vertical="center"/>
      <protection locked="0"/>
    </xf>
    <xf numFmtId="0" fontId="0" fillId="0" borderId="51" xfId="0" applyBorder="1" applyProtection="1">
      <protection locked="0"/>
    </xf>
    <xf numFmtId="177" fontId="0" fillId="6" borderId="0" xfId="0" applyNumberFormat="1" applyFill="1"/>
    <xf numFmtId="177" fontId="0" fillId="6" borderId="12" xfId="0" applyNumberFormat="1" applyFill="1" applyBorder="1"/>
    <xf numFmtId="177" fontId="0" fillId="17" borderId="12" xfId="0" applyNumberFormat="1" applyFill="1" applyBorder="1"/>
    <xf numFmtId="177" fontId="0" fillId="17" borderId="11" xfId="0" applyNumberFormat="1" applyFill="1" applyBorder="1"/>
    <xf numFmtId="177" fontId="0" fillId="6" borderId="47" xfId="0" applyNumberFormat="1" applyFill="1" applyBorder="1"/>
    <xf numFmtId="0" fontId="4" fillId="0" borderId="12" xfId="0" quotePrefix="1" applyFont="1" applyBorder="1" applyAlignment="1">
      <alignment horizontal="right"/>
    </xf>
    <xf numFmtId="0" fontId="4" fillId="0" borderId="61" xfId="0" quotePrefix="1" applyFont="1" applyBorder="1" applyAlignment="1">
      <alignment horizontal="right"/>
    </xf>
    <xf numFmtId="0" fontId="4" fillId="0" borderId="10" xfId="0" quotePrefix="1" applyFont="1" applyBorder="1" applyAlignment="1">
      <alignment horizontal="right"/>
    </xf>
    <xf numFmtId="0" fontId="4" fillId="0" borderId="63" xfId="0" quotePrefix="1" applyFont="1" applyBorder="1" applyAlignment="1">
      <alignment horizontal="right"/>
    </xf>
    <xf numFmtId="0" fontId="4" fillId="0" borderId="7" xfId="0" quotePrefix="1" applyFont="1" applyBorder="1" applyAlignment="1">
      <alignment horizontal="right"/>
    </xf>
    <xf numFmtId="0" fontId="4" fillId="0" borderId="20" xfId="0" quotePrefix="1" applyFont="1" applyBorder="1" applyAlignment="1">
      <alignment horizontal="right"/>
    </xf>
    <xf numFmtId="0" fontId="4" fillId="0" borderId="22" xfId="0" quotePrefix="1" applyFont="1" applyBorder="1" applyAlignment="1">
      <alignment horizontal="right"/>
    </xf>
    <xf numFmtId="0" fontId="4" fillId="0" borderId="56" xfId="0" quotePrefix="1" applyFont="1" applyBorder="1" applyAlignment="1">
      <alignment horizontal="right"/>
    </xf>
    <xf numFmtId="0" fontId="4" fillId="0" borderId="26" xfId="0" quotePrefix="1" applyFont="1" applyBorder="1" applyAlignment="1">
      <alignment horizontal="right"/>
    </xf>
    <xf numFmtId="0" fontId="4" fillId="0" borderId="3" xfId="0" quotePrefix="1" applyFont="1" applyBorder="1" applyAlignment="1">
      <alignment horizontal="right"/>
    </xf>
    <xf numFmtId="0" fontId="4" fillId="0" borderId="4" xfId="0" quotePrefix="1" applyFont="1" applyBorder="1" applyAlignment="1">
      <alignment horizontal="right"/>
    </xf>
    <xf numFmtId="0" fontId="4" fillId="0" borderId="42" xfId="0" quotePrefix="1" applyFont="1" applyBorder="1" applyAlignment="1">
      <alignment horizontal="right"/>
    </xf>
    <xf numFmtId="0" fontId="4" fillId="0" borderId="66" xfId="0" quotePrefix="1" applyFont="1" applyBorder="1" applyAlignment="1">
      <alignment horizontal="right"/>
    </xf>
    <xf numFmtId="0" fontId="4" fillId="0" borderId="44" xfId="0" quotePrefix="1" applyFont="1" applyBorder="1" applyAlignment="1">
      <alignment horizontal="right"/>
    </xf>
    <xf numFmtId="0" fontId="4" fillId="0" borderId="65" xfId="0" quotePrefix="1" applyFont="1" applyBorder="1" applyAlignment="1">
      <alignment horizontal="right"/>
    </xf>
    <xf numFmtId="0" fontId="4" fillId="0" borderId="67" xfId="0" quotePrefix="1" applyFont="1" applyBorder="1" applyAlignment="1">
      <alignment horizontal="right"/>
    </xf>
    <xf numFmtId="0" fontId="20" fillId="0" borderId="0" xfId="0" applyFont="1" applyAlignment="1">
      <alignment vertical="center"/>
    </xf>
    <xf numFmtId="0" fontId="0" fillId="7" borderId="8" xfId="0" applyFill="1" applyBorder="1" applyAlignment="1">
      <alignment horizontal="center" vertical="center"/>
    </xf>
    <xf numFmtId="0" fontId="0" fillId="7" borderId="56" xfId="0" applyFill="1" applyBorder="1" applyAlignment="1">
      <alignment horizontal="center" vertical="center"/>
    </xf>
    <xf numFmtId="176" fontId="0" fillId="0" borderId="11" xfId="1" applyNumberFormat="1" applyFont="1" applyFill="1" applyBorder="1" applyAlignment="1" applyProtection="1"/>
    <xf numFmtId="176" fontId="0" fillId="0" borderId="5" xfId="1" applyNumberFormat="1" applyFont="1" applyFill="1" applyBorder="1" applyAlignment="1" applyProtection="1"/>
    <xf numFmtId="176" fontId="0" fillId="0" borderId="11" xfId="1" applyNumberFormat="1" applyFont="1" applyBorder="1" applyAlignment="1" applyProtection="1"/>
    <xf numFmtId="176" fontId="0" fillId="0" borderId="26" xfId="1" applyNumberFormat="1" applyFont="1" applyBorder="1" applyAlignment="1" applyProtection="1"/>
    <xf numFmtId="176" fontId="0" fillId="0" borderId="4" xfId="1" applyNumberFormat="1" applyFont="1" applyFill="1" applyBorder="1" applyAlignment="1" applyProtection="1"/>
    <xf numFmtId="176" fontId="0" fillId="0" borderId="4" xfId="1" applyNumberFormat="1" applyFont="1" applyBorder="1" applyAlignment="1" applyProtection="1"/>
    <xf numFmtId="176" fontId="0" fillId="0" borderId="62" xfId="1" applyNumberFormat="1" applyFont="1" applyBorder="1" applyAlignment="1" applyProtection="1"/>
    <xf numFmtId="0" fontId="0" fillId="0" borderId="39" xfId="0" applyBorder="1"/>
    <xf numFmtId="176" fontId="0" fillId="0" borderId="42" xfId="1" applyNumberFormat="1" applyFont="1" applyFill="1" applyBorder="1" applyAlignment="1" applyProtection="1"/>
    <xf numFmtId="176" fontId="0" fillId="0" borderId="59" xfId="1" applyNumberFormat="1" applyFont="1" applyFill="1" applyBorder="1" applyAlignment="1" applyProtection="1"/>
    <xf numFmtId="176" fontId="0" fillId="0" borderId="42" xfId="1" applyNumberFormat="1" applyFont="1" applyBorder="1" applyAlignment="1" applyProtection="1"/>
    <xf numFmtId="176" fontId="0" fillId="0" borderId="43" xfId="1" applyNumberFormat="1" applyFont="1" applyBorder="1" applyAlignment="1" applyProtection="1"/>
    <xf numFmtId="0" fontId="4" fillId="13" borderId="17" xfId="0" quotePrefix="1" applyFont="1" applyFill="1" applyBorder="1" applyAlignment="1">
      <alignment horizontal="right"/>
    </xf>
    <xf numFmtId="0" fontId="4" fillId="13" borderId="22" xfId="0" quotePrefix="1" applyFont="1" applyFill="1" applyBorder="1" applyAlignment="1">
      <alignment horizontal="right"/>
    </xf>
    <xf numFmtId="0" fontId="4" fillId="13" borderId="0" xfId="0" quotePrefix="1" applyFont="1" applyFill="1" applyAlignment="1">
      <alignment horizontal="right"/>
    </xf>
    <xf numFmtId="0" fontId="4" fillId="13" borderId="12" xfId="0" quotePrefix="1" applyFont="1" applyFill="1" applyBorder="1" applyAlignment="1">
      <alignment horizontal="right"/>
    </xf>
    <xf numFmtId="0" fontId="4" fillId="13" borderId="11" xfId="0" quotePrefix="1" applyFont="1" applyFill="1" applyBorder="1" applyAlignment="1">
      <alignment horizontal="right"/>
    </xf>
    <xf numFmtId="0" fontId="4" fillId="13" borderId="61" xfId="0" quotePrefix="1" applyFont="1" applyFill="1" applyBorder="1" applyAlignment="1">
      <alignment horizontal="right"/>
    </xf>
    <xf numFmtId="0" fontId="4" fillId="13" borderId="5" xfId="0" applyFont="1" applyFill="1" applyBorder="1" applyAlignment="1">
      <alignment horizontal="center" vertical="center"/>
    </xf>
    <xf numFmtId="0" fontId="0" fillId="13" borderId="5" xfId="0" applyFill="1" applyBorder="1" applyAlignment="1">
      <alignment horizontal="center" vertical="center"/>
    </xf>
    <xf numFmtId="0" fontId="11" fillId="0" borderId="0" xfId="0" applyFont="1" applyProtection="1">
      <protection locked="0"/>
    </xf>
    <xf numFmtId="0" fontId="4" fillId="17" borderId="24" xfId="0" quotePrefix="1" applyFont="1" applyFill="1" applyBorder="1" applyAlignment="1" applyProtection="1">
      <alignment horizontal="right"/>
      <protection locked="0"/>
    </xf>
    <xf numFmtId="0" fontId="0" fillId="0" borderId="0" xfId="0" applyAlignment="1" applyProtection="1">
      <alignment vertical="center"/>
      <protection locked="0"/>
    </xf>
    <xf numFmtId="0" fontId="4" fillId="3" borderId="24" xfId="0" applyFont="1" applyFill="1" applyBorder="1" applyAlignment="1" applyProtection="1">
      <alignment horizontal="right"/>
      <protection locked="0"/>
    </xf>
    <xf numFmtId="0" fontId="4" fillId="3" borderId="11" xfId="0" applyFont="1" applyFill="1" applyBorder="1" applyAlignment="1" applyProtection="1">
      <alignment horizontal="right"/>
      <protection locked="0"/>
    </xf>
    <xf numFmtId="0" fontId="4" fillId="3" borderId="20" xfId="0" applyFont="1" applyFill="1" applyBorder="1" applyAlignment="1" applyProtection="1">
      <alignment horizontal="right"/>
      <protection locked="0"/>
    </xf>
    <xf numFmtId="0" fontId="4" fillId="3" borderId="21" xfId="0" applyFont="1" applyFill="1" applyBorder="1" applyAlignment="1" applyProtection="1">
      <alignment horizontal="right"/>
      <protection locked="0"/>
    </xf>
    <xf numFmtId="0" fontId="4" fillId="3" borderId="24" xfId="0" quotePrefix="1" applyFont="1" applyFill="1" applyBorder="1" applyAlignment="1" applyProtection="1">
      <alignment horizontal="right"/>
      <protection locked="0"/>
    </xf>
    <xf numFmtId="0" fontId="20" fillId="0" borderId="0" xfId="0" applyFont="1" applyProtection="1">
      <protection locked="0"/>
    </xf>
    <xf numFmtId="0" fontId="4" fillId="3" borderId="22" xfId="0" applyFont="1" applyFill="1" applyBorder="1" applyAlignment="1" applyProtection="1">
      <alignment horizontal="right"/>
      <protection locked="0"/>
    </xf>
    <xf numFmtId="0" fontId="4" fillId="3" borderId="8" xfId="0" quotePrefix="1" applyFont="1" applyFill="1" applyBorder="1" applyAlignment="1" applyProtection="1">
      <alignment horizontal="right"/>
      <protection locked="0"/>
    </xf>
    <xf numFmtId="0" fontId="0" fillId="13" borderId="0" xfId="0" applyFill="1" applyProtection="1">
      <protection locked="0"/>
    </xf>
    <xf numFmtId="0" fontId="4" fillId="3" borderId="17" xfId="0" applyFont="1" applyFill="1" applyBorder="1" applyAlignment="1" applyProtection="1">
      <alignment horizontal="right"/>
      <protection locked="0"/>
    </xf>
    <xf numFmtId="0" fontId="0" fillId="6" borderId="0" xfId="0" applyFill="1"/>
    <xf numFmtId="0" fontId="0" fillId="6" borderId="12" xfId="0" applyFill="1" applyBorder="1"/>
    <xf numFmtId="0" fontId="0" fillId="17" borderId="12" xfId="0" applyFill="1" applyBorder="1"/>
    <xf numFmtId="0" fontId="0" fillId="6" borderId="4" xfId="0" applyFill="1" applyBorder="1"/>
    <xf numFmtId="0" fontId="0" fillId="6" borderId="9" xfId="0" applyFill="1" applyBorder="1"/>
    <xf numFmtId="0" fontId="0" fillId="6" borderId="11" xfId="0" applyFill="1" applyBorder="1"/>
    <xf numFmtId="0" fontId="0" fillId="17" borderId="11" xfId="0" applyFill="1" applyBorder="1"/>
    <xf numFmtId="177" fontId="0" fillId="6" borderId="49" xfId="0" applyNumberFormat="1" applyFill="1" applyBorder="1"/>
    <xf numFmtId="0" fontId="4" fillId="0" borderId="24" xfId="0" quotePrefix="1" applyFont="1" applyBorder="1" applyAlignment="1">
      <alignment horizontal="right"/>
    </xf>
    <xf numFmtId="0" fontId="4" fillId="0" borderId="21" xfId="0" quotePrefix="1" applyFont="1" applyBorder="1" applyAlignment="1">
      <alignment horizontal="right"/>
    </xf>
    <xf numFmtId="177" fontId="0" fillId="6" borderId="1" xfId="0" applyNumberFormat="1" applyFill="1" applyBorder="1"/>
    <xf numFmtId="177" fontId="0" fillId="6" borderId="5" xfId="0" applyNumberFormat="1" applyFill="1" applyBorder="1"/>
    <xf numFmtId="177" fontId="0" fillId="6" borderId="37" xfId="0" applyNumberFormat="1" applyFill="1" applyBorder="1"/>
    <xf numFmtId="177" fontId="0" fillId="17" borderId="10" xfId="0" applyNumberFormat="1" applyFill="1" applyBorder="1"/>
    <xf numFmtId="177" fontId="0" fillId="6" borderId="10" xfId="0" applyNumberFormat="1" applyFill="1" applyBorder="1"/>
    <xf numFmtId="10" fontId="0" fillId="0" borderId="11" xfId="1" applyNumberFormat="1" applyFont="1" applyFill="1" applyBorder="1" applyAlignment="1" applyProtection="1"/>
    <xf numFmtId="10" fontId="0" fillId="0" borderId="11" xfId="1" applyNumberFormat="1" applyFont="1" applyBorder="1" applyAlignment="1" applyProtection="1"/>
    <xf numFmtId="0" fontId="19" fillId="0" borderId="0" xfId="0" applyFont="1"/>
    <xf numFmtId="0" fontId="19" fillId="0" borderId="0" xfId="0" applyFont="1" applyAlignment="1">
      <alignment vertical="center"/>
    </xf>
    <xf numFmtId="0" fontId="0" fillId="5" borderId="11" xfId="0" applyFill="1" applyBorder="1" applyAlignment="1">
      <alignment horizontal="center" vertical="center"/>
    </xf>
    <xf numFmtId="0" fontId="0" fillId="5" borderId="11" xfId="0" applyFill="1" applyBorder="1"/>
    <xf numFmtId="0" fontId="0" fillId="17" borderId="10" xfId="0" applyFill="1" applyBorder="1"/>
    <xf numFmtId="0" fontId="0" fillId="6" borderId="49" xfId="0" applyFill="1" applyBorder="1"/>
    <xf numFmtId="177" fontId="0" fillId="6" borderId="8" xfId="0" applyNumberFormat="1" applyFill="1" applyBorder="1"/>
    <xf numFmtId="0" fontId="0" fillId="0" borderId="5" xfId="0" applyBorder="1"/>
    <xf numFmtId="0" fontId="4" fillId="0" borderId="0" xfId="0" applyFont="1" applyAlignment="1">
      <alignment vertical="center"/>
    </xf>
    <xf numFmtId="0" fontId="4" fillId="0" borderId="0" xfId="0" applyFont="1" applyAlignment="1">
      <alignment vertical="top"/>
    </xf>
    <xf numFmtId="0" fontId="4" fillId="0" borderId="0" xfId="0" applyFont="1"/>
    <xf numFmtId="20" fontId="0" fillId="5" borderId="54" xfId="0" applyNumberFormat="1" applyFill="1" applyBorder="1"/>
    <xf numFmtId="0" fontId="0" fillId="5" borderId="3" xfId="0" applyFill="1" applyBorder="1"/>
    <xf numFmtId="0" fontId="0" fillId="5" borderId="52" xfId="0" applyFill="1" applyBorder="1"/>
    <xf numFmtId="0" fontId="0" fillId="5" borderId="14" xfId="0" applyFill="1" applyBorder="1"/>
    <xf numFmtId="0" fontId="0" fillId="5" borderId="55" xfId="0" applyFill="1" applyBorder="1"/>
    <xf numFmtId="0" fontId="0" fillId="5" borderId="7" xfId="0" applyFill="1" applyBorder="1"/>
    <xf numFmtId="0" fontId="0" fillId="5" borderId="11" xfId="0" applyFill="1" applyBorder="1" applyAlignment="1">
      <alignment horizontal="center"/>
    </xf>
    <xf numFmtId="0" fontId="0" fillId="5" borderId="4" xfId="0" applyFill="1" applyBorder="1" applyAlignment="1">
      <alignment horizontal="center"/>
    </xf>
    <xf numFmtId="0" fontId="0" fillId="5" borderId="42" xfId="0" applyFill="1" applyBorder="1" applyAlignment="1">
      <alignment horizontal="center"/>
    </xf>
    <xf numFmtId="0" fontId="0" fillId="5" borderId="42" xfId="0" applyFill="1" applyBorder="1" applyAlignment="1">
      <alignment horizontal="center" vertical="center"/>
    </xf>
    <xf numFmtId="0" fontId="4" fillId="0" borderId="0" xfId="0" applyFont="1" applyAlignment="1">
      <alignment horizontal="center" vertical="center"/>
    </xf>
    <xf numFmtId="0" fontId="0" fillId="0" borderId="5" xfId="0" applyBorder="1" applyAlignment="1">
      <alignment horizontal="center" vertical="center"/>
    </xf>
    <xf numFmtId="176" fontId="0" fillId="5" borderId="11" xfId="1" applyNumberFormat="1" applyFont="1" applyFill="1" applyBorder="1" applyAlignment="1" applyProtection="1"/>
    <xf numFmtId="0" fontId="4" fillId="6" borderId="47" xfId="0" applyFont="1" applyFill="1" applyBorder="1" applyAlignment="1">
      <alignment horizontal="right" vertical="center" wrapText="1"/>
    </xf>
    <xf numFmtId="177" fontId="0" fillId="6" borderId="47" xfId="0" applyNumberFormat="1" applyFill="1" applyBorder="1" applyAlignment="1">
      <alignment horizontal="right"/>
    </xf>
    <xf numFmtId="0" fontId="4" fillId="17" borderId="12" xfId="0" applyFont="1" applyFill="1" applyBorder="1" applyAlignment="1">
      <alignment horizontal="right" vertical="center" wrapText="1"/>
    </xf>
    <xf numFmtId="0" fontId="4" fillId="0" borderId="12" xfId="0" applyFont="1" applyBorder="1" applyAlignment="1">
      <alignment horizontal="right" vertical="center" wrapText="1"/>
    </xf>
    <xf numFmtId="0" fontId="4" fillId="0" borderId="27" xfId="0" applyFont="1" applyBorder="1" applyAlignment="1">
      <alignment horizontal="right" vertical="center" wrapText="1"/>
    </xf>
    <xf numFmtId="0" fontId="4" fillId="0" borderId="16" xfId="0" applyFont="1" applyBorder="1" applyAlignment="1">
      <alignment horizontal="right" vertical="center" wrapText="1"/>
    </xf>
    <xf numFmtId="0" fontId="8" fillId="2" borderId="4" xfId="0" applyFont="1" applyFill="1" applyBorder="1" applyAlignment="1">
      <alignment horizontal="center" vertical="center" wrapText="1"/>
    </xf>
    <xf numFmtId="0" fontId="4" fillId="3" borderId="69" xfId="0" quotePrefix="1" applyFont="1" applyFill="1" applyBorder="1" applyAlignment="1" applyProtection="1">
      <alignment horizontal="right"/>
      <protection locked="0"/>
    </xf>
    <xf numFmtId="0" fontId="4" fillId="0" borderId="70" xfId="0" quotePrefix="1" applyFont="1" applyBorder="1" applyAlignment="1" applyProtection="1">
      <alignment horizontal="right"/>
      <protection locked="0"/>
    </xf>
    <xf numFmtId="0" fontId="4" fillId="3" borderId="70" xfId="0" quotePrefix="1" applyFont="1" applyFill="1" applyBorder="1" applyAlignment="1" applyProtection="1">
      <alignment horizontal="right"/>
      <protection locked="0"/>
    </xf>
    <xf numFmtId="0" fontId="4" fillId="0" borderId="71" xfId="0" quotePrefix="1" applyFont="1" applyBorder="1" applyAlignment="1" applyProtection="1">
      <alignment horizontal="right"/>
      <protection locked="0"/>
    </xf>
    <xf numFmtId="0" fontId="4" fillId="3" borderId="70" xfId="0" applyFont="1" applyFill="1" applyBorder="1" applyAlignment="1" applyProtection="1">
      <alignment horizontal="right"/>
      <protection locked="0"/>
    </xf>
    <xf numFmtId="0" fontId="4" fillId="17" borderId="73" xfId="0" quotePrefix="1" applyFont="1" applyFill="1" applyBorder="1" applyAlignment="1" applyProtection="1">
      <alignment horizontal="right"/>
      <protection locked="0"/>
    </xf>
    <xf numFmtId="0" fontId="4" fillId="3" borderId="74" xfId="0" quotePrefix="1" applyFont="1" applyFill="1" applyBorder="1" applyAlignment="1" applyProtection="1">
      <alignment horizontal="right"/>
      <protection locked="0"/>
    </xf>
    <xf numFmtId="0" fontId="4" fillId="3" borderId="75" xfId="0" quotePrefix="1" applyFont="1" applyFill="1" applyBorder="1" applyAlignment="1" applyProtection="1">
      <alignment horizontal="right"/>
      <protection locked="0"/>
    </xf>
    <xf numFmtId="0" fontId="4" fillId="3" borderId="76" xfId="0" quotePrefix="1" applyFont="1" applyFill="1" applyBorder="1" applyAlignment="1" applyProtection="1">
      <alignment horizontal="right"/>
      <protection locked="0"/>
    </xf>
    <xf numFmtId="0" fontId="4" fillId="3" borderId="77" xfId="0" quotePrefix="1" applyFont="1" applyFill="1" applyBorder="1" applyAlignment="1" applyProtection="1">
      <alignment horizontal="right"/>
      <protection locked="0"/>
    </xf>
    <xf numFmtId="0" fontId="4" fillId="0" borderId="78" xfId="0" quotePrefix="1" applyFont="1" applyBorder="1" applyAlignment="1" applyProtection="1">
      <alignment horizontal="right"/>
      <protection locked="0"/>
    </xf>
    <xf numFmtId="0" fontId="4" fillId="3" borderId="78" xfId="0" quotePrefix="1" applyFont="1" applyFill="1" applyBorder="1" applyAlignment="1" applyProtection="1">
      <alignment horizontal="right"/>
      <protection locked="0"/>
    </xf>
    <xf numFmtId="0" fontId="4" fillId="3" borderId="79" xfId="0" quotePrefix="1" applyFont="1" applyFill="1" applyBorder="1" applyAlignment="1" applyProtection="1">
      <alignment horizontal="right"/>
      <protection locked="0"/>
    </xf>
    <xf numFmtId="0" fontId="4" fillId="17" borderId="78" xfId="0" quotePrefix="1" applyFont="1" applyFill="1" applyBorder="1" applyAlignment="1" applyProtection="1">
      <alignment horizontal="right"/>
      <protection locked="0"/>
    </xf>
    <xf numFmtId="0" fontId="4" fillId="17" borderId="80" xfId="0" quotePrefix="1" applyFont="1" applyFill="1" applyBorder="1" applyAlignment="1" applyProtection="1">
      <alignment horizontal="right"/>
      <protection locked="0"/>
    </xf>
    <xf numFmtId="0" fontId="4" fillId="3" borderId="80" xfId="0" quotePrefix="1" applyFont="1" applyFill="1" applyBorder="1" applyAlignment="1" applyProtection="1">
      <alignment horizontal="right"/>
      <protection locked="0"/>
    </xf>
    <xf numFmtId="0" fontId="4" fillId="0" borderId="80" xfId="0" quotePrefix="1" applyFont="1" applyBorder="1" applyAlignment="1" applyProtection="1">
      <alignment horizontal="right"/>
      <protection locked="0"/>
    </xf>
    <xf numFmtId="0" fontId="4" fillId="3" borderId="81" xfId="0" quotePrefix="1" applyFont="1" applyFill="1" applyBorder="1" applyAlignment="1" applyProtection="1">
      <alignment horizontal="right"/>
      <protection locked="0"/>
    </xf>
    <xf numFmtId="0" fontId="4" fillId="17" borderId="82" xfId="0" quotePrefix="1" applyFont="1" applyFill="1" applyBorder="1" applyAlignment="1" applyProtection="1">
      <alignment horizontal="right"/>
      <protection locked="0"/>
    </xf>
    <xf numFmtId="0" fontId="4" fillId="17" borderId="83" xfId="0" quotePrefix="1" applyFont="1" applyFill="1" applyBorder="1" applyAlignment="1" applyProtection="1">
      <alignment horizontal="right"/>
      <protection locked="0"/>
    </xf>
    <xf numFmtId="0" fontId="4" fillId="17" borderId="84" xfId="0" quotePrefix="1" applyFont="1" applyFill="1" applyBorder="1" applyAlignment="1" applyProtection="1">
      <alignment horizontal="right"/>
      <protection locked="0"/>
    </xf>
    <xf numFmtId="0" fontId="4" fillId="17" borderId="85" xfId="0" quotePrefix="1" applyFont="1" applyFill="1" applyBorder="1" applyAlignment="1" applyProtection="1">
      <alignment horizontal="right"/>
      <protection locked="0"/>
    </xf>
    <xf numFmtId="0" fontId="4" fillId="17" borderId="86" xfId="0" quotePrefix="1" applyFont="1" applyFill="1" applyBorder="1" applyAlignment="1" applyProtection="1">
      <alignment horizontal="right"/>
      <protection locked="0"/>
    </xf>
    <xf numFmtId="0" fontId="4" fillId="3" borderId="87" xfId="0" quotePrefix="1" applyFont="1" applyFill="1" applyBorder="1" applyAlignment="1" applyProtection="1">
      <alignment horizontal="right"/>
      <protection locked="0"/>
    </xf>
    <xf numFmtId="0" fontId="4" fillId="3" borderId="89" xfId="0" quotePrefix="1" applyFont="1" applyFill="1" applyBorder="1" applyAlignment="1" applyProtection="1">
      <alignment horizontal="right"/>
      <protection locked="0"/>
    </xf>
    <xf numFmtId="0" fontId="4" fillId="17" borderId="79" xfId="0" quotePrefix="1" applyFont="1" applyFill="1" applyBorder="1" applyAlignment="1" applyProtection="1">
      <alignment horizontal="right"/>
      <protection locked="0"/>
    </xf>
    <xf numFmtId="0" fontId="4" fillId="17" borderId="90" xfId="0" quotePrefix="1" applyFont="1" applyFill="1" applyBorder="1" applyAlignment="1" applyProtection="1">
      <alignment horizontal="right"/>
      <protection locked="0"/>
    </xf>
    <xf numFmtId="0" fontId="4" fillId="17" borderId="91" xfId="0" quotePrefix="1" applyFont="1" applyFill="1" applyBorder="1" applyAlignment="1" applyProtection="1">
      <alignment horizontal="right"/>
      <protection locked="0"/>
    </xf>
    <xf numFmtId="0" fontId="4" fillId="17" borderId="12" xfId="0" quotePrefix="1" applyFont="1" applyFill="1" applyBorder="1" applyAlignment="1" applyProtection="1">
      <alignment horizontal="right"/>
      <protection locked="0"/>
    </xf>
    <xf numFmtId="0" fontId="4" fillId="3" borderId="12" xfId="0" quotePrefix="1" applyFont="1" applyFill="1" applyBorder="1" applyAlignment="1" applyProtection="1">
      <alignment horizontal="right"/>
      <protection locked="0"/>
    </xf>
    <xf numFmtId="0" fontId="4" fillId="3" borderId="87" xfId="0" applyFont="1" applyFill="1" applyBorder="1" applyAlignment="1" applyProtection="1">
      <alignment horizontal="right"/>
      <protection locked="0"/>
    </xf>
    <xf numFmtId="0" fontId="4" fillId="3" borderId="75" xfId="0" applyFont="1" applyFill="1" applyBorder="1" applyAlignment="1" applyProtection="1">
      <alignment horizontal="right"/>
      <protection locked="0"/>
    </xf>
    <xf numFmtId="0" fontId="4" fillId="3" borderId="92" xfId="0" applyFont="1" applyFill="1" applyBorder="1" applyAlignment="1" applyProtection="1">
      <alignment horizontal="right"/>
      <protection locked="0"/>
    </xf>
    <xf numFmtId="0" fontId="4" fillId="3" borderId="88" xfId="0" applyFont="1" applyFill="1" applyBorder="1" applyAlignment="1" applyProtection="1">
      <alignment horizontal="right"/>
      <protection locked="0"/>
    </xf>
    <xf numFmtId="0" fontId="4" fillId="0" borderId="80" xfId="0" applyFont="1" applyBorder="1" applyAlignment="1" applyProtection="1">
      <alignment horizontal="right"/>
      <protection locked="0"/>
    </xf>
    <xf numFmtId="0" fontId="4" fillId="3" borderId="80" xfId="0" applyFont="1" applyFill="1" applyBorder="1" applyAlignment="1" applyProtection="1">
      <alignment horizontal="right"/>
      <protection locked="0"/>
    </xf>
    <xf numFmtId="0" fontId="4" fillId="3" borderId="93" xfId="0" applyFont="1" applyFill="1" applyBorder="1" applyAlignment="1" applyProtection="1">
      <alignment horizontal="right"/>
      <protection locked="0"/>
    </xf>
    <xf numFmtId="0" fontId="4" fillId="17" borderId="94" xfId="0" quotePrefix="1" applyFont="1" applyFill="1" applyBorder="1" applyAlignment="1" applyProtection="1">
      <alignment horizontal="right"/>
      <protection locked="0"/>
    </xf>
    <xf numFmtId="0" fontId="4" fillId="0" borderId="79" xfId="0" applyFont="1" applyBorder="1" applyAlignment="1" applyProtection="1">
      <alignment horizontal="right"/>
      <protection locked="0"/>
    </xf>
    <xf numFmtId="0" fontId="4" fillId="3" borderId="93" xfId="0" quotePrefix="1" applyFont="1" applyFill="1" applyBorder="1" applyAlignment="1" applyProtection="1">
      <alignment horizontal="right"/>
      <protection locked="0"/>
    </xf>
    <xf numFmtId="0" fontId="4" fillId="0" borderId="12" xfId="0" quotePrefix="1" applyFont="1" applyBorder="1" applyAlignment="1" applyProtection="1">
      <alignment horizontal="right"/>
      <protection locked="0"/>
    </xf>
    <xf numFmtId="0" fontId="4" fillId="3" borderId="95" xfId="0" quotePrefix="1" applyFont="1" applyFill="1" applyBorder="1" applyAlignment="1" applyProtection="1">
      <alignment horizontal="right"/>
      <protection locked="0"/>
    </xf>
    <xf numFmtId="0" fontId="4" fillId="0" borderId="96" xfId="0" quotePrefix="1" applyFont="1" applyBorder="1" applyAlignment="1" applyProtection="1">
      <alignment horizontal="right"/>
      <protection locked="0"/>
    </xf>
    <xf numFmtId="0" fontId="4" fillId="3" borderId="96" xfId="0" quotePrefix="1" applyFont="1" applyFill="1" applyBorder="1" applyAlignment="1" applyProtection="1">
      <alignment horizontal="right"/>
      <protection locked="0"/>
    </xf>
    <xf numFmtId="0" fontId="4" fillId="0" borderId="97" xfId="0" quotePrefix="1" applyFont="1" applyBorder="1" applyAlignment="1" applyProtection="1">
      <alignment horizontal="right"/>
      <protection locked="0"/>
    </xf>
    <xf numFmtId="0" fontId="4" fillId="3" borderId="97" xfId="0" quotePrefix="1" applyFont="1" applyFill="1" applyBorder="1" applyAlignment="1" applyProtection="1">
      <alignment horizontal="right"/>
      <protection locked="0"/>
    </xf>
    <xf numFmtId="0" fontId="4" fillId="3" borderId="96" xfId="0" applyFont="1" applyFill="1" applyBorder="1" applyAlignment="1" applyProtection="1">
      <alignment horizontal="right"/>
      <protection locked="0"/>
    </xf>
    <xf numFmtId="0" fontId="4" fillId="17" borderId="98" xfId="0" quotePrefix="1" applyFont="1" applyFill="1" applyBorder="1" applyAlignment="1" applyProtection="1">
      <alignment horizontal="right"/>
      <protection locked="0"/>
    </xf>
    <xf numFmtId="0" fontId="4" fillId="3" borderId="99" xfId="0" quotePrefix="1" applyFont="1" applyFill="1" applyBorder="1" applyAlignment="1" applyProtection="1">
      <alignment horizontal="right"/>
      <protection locked="0"/>
    </xf>
    <xf numFmtId="0" fontId="4" fillId="3" borderId="100" xfId="0" quotePrefix="1" applyFont="1" applyFill="1" applyBorder="1" applyAlignment="1" applyProtection="1">
      <alignment horizontal="right"/>
      <protection locked="0"/>
    </xf>
    <xf numFmtId="0" fontId="4" fillId="3" borderId="101" xfId="0" quotePrefix="1" applyFont="1" applyFill="1" applyBorder="1" applyAlignment="1" applyProtection="1">
      <alignment horizontal="right"/>
      <protection locked="0"/>
    </xf>
    <xf numFmtId="0" fontId="4" fillId="3" borderId="102" xfId="0" quotePrefix="1" applyFont="1" applyFill="1" applyBorder="1" applyAlignment="1" applyProtection="1">
      <alignment horizontal="right"/>
      <protection locked="0"/>
    </xf>
    <xf numFmtId="0" fontId="4" fillId="0" borderId="103" xfId="0" quotePrefix="1" applyFont="1" applyBorder="1" applyAlignment="1" applyProtection="1">
      <alignment horizontal="right"/>
      <protection locked="0"/>
    </xf>
    <xf numFmtId="0" fontId="4" fillId="3" borderId="103" xfId="0" quotePrefix="1" applyFont="1" applyFill="1" applyBorder="1" applyAlignment="1" applyProtection="1">
      <alignment horizontal="right"/>
      <protection locked="0"/>
    </xf>
    <xf numFmtId="0" fontId="4" fillId="3" borderId="104" xfId="0" quotePrefix="1" applyFont="1" applyFill="1" applyBorder="1" applyAlignment="1" applyProtection="1">
      <alignment horizontal="right"/>
      <protection locked="0"/>
    </xf>
    <xf numFmtId="0" fontId="4" fillId="17" borderId="103" xfId="0" quotePrefix="1" applyFont="1" applyFill="1" applyBorder="1" applyAlignment="1" applyProtection="1">
      <alignment horizontal="right"/>
      <protection locked="0"/>
    </xf>
    <xf numFmtId="0" fontId="4" fillId="17" borderId="105" xfId="0" quotePrefix="1" applyFont="1" applyFill="1" applyBorder="1" applyAlignment="1" applyProtection="1">
      <alignment horizontal="right"/>
      <protection locked="0"/>
    </xf>
    <xf numFmtId="0" fontId="4" fillId="3" borderId="105" xfId="0" quotePrefix="1" applyFont="1" applyFill="1" applyBorder="1" applyAlignment="1" applyProtection="1">
      <alignment horizontal="right"/>
      <protection locked="0"/>
    </xf>
    <xf numFmtId="0" fontId="4" fillId="0" borderId="105" xfId="0" quotePrefix="1" applyFont="1" applyBorder="1" applyAlignment="1" applyProtection="1">
      <alignment horizontal="right"/>
      <protection locked="0"/>
    </xf>
    <xf numFmtId="0" fontId="4" fillId="3" borderId="106" xfId="0" quotePrefix="1" applyFont="1" applyFill="1" applyBorder="1" applyAlignment="1" applyProtection="1">
      <alignment horizontal="right"/>
      <protection locked="0"/>
    </xf>
    <xf numFmtId="0" fontId="4" fillId="3" borderId="107" xfId="0" quotePrefix="1" applyFont="1" applyFill="1" applyBorder="1" applyAlignment="1" applyProtection="1">
      <alignment horizontal="right"/>
      <protection locked="0"/>
    </xf>
    <xf numFmtId="0" fontId="4" fillId="17" borderId="108" xfId="0" quotePrefix="1" applyFont="1" applyFill="1" applyBorder="1" applyAlignment="1" applyProtection="1">
      <alignment horizontal="right"/>
      <protection locked="0"/>
    </xf>
    <xf numFmtId="0" fontId="4" fillId="17" borderId="109" xfId="0" quotePrefix="1" applyFont="1" applyFill="1" applyBorder="1" applyAlignment="1" applyProtection="1">
      <alignment horizontal="right"/>
      <protection locked="0"/>
    </xf>
    <xf numFmtId="0" fontId="4" fillId="17" borderId="110" xfId="0" quotePrefix="1" applyFont="1" applyFill="1" applyBorder="1" applyAlignment="1" applyProtection="1">
      <alignment horizontal="right"/>
      <protection locked="0"/>
    </xf>
    <xf numFmtId="0" fontId="4" fillId="17" borderId="111" xfId="0" quotePrefix="1" applyFont="1" applyFill="1" applyBorder="1" applyAlignment="1" applyProtection="1">
      <alignment horizontal="right"/>
      <protection locked="0"/>
    </xf>
    <xf numFmtId="0" fontId="4" fillId="17" borderId="112" xfId="0" quotePrefix="1" applyFont="1" applyFill="1" applyBorder="1" applyAlignment="1" applyProtection="1">
      <alignment horizontal="right"/>
      <protection locked="0"/>
    </xf>
    <xf numFmtId="0" fontId="4" fillId="3" borderId="113" xfId="0" quotePrefix="1" applyFont="1" applyFill="1" applyBorder="1" applyAlignment="1" applyProtection="1">
      <alignment horizontal="right"/>
      <protection locked="0"/>
    </xf>
    <xf numFmtId="0" fontId="4" fillId="17" borderId="104" xfId="0" quotePrefix="1" applyFont="1" applyFill="1" applyBorder="1" applyAlignment="1" applyProtection="1">
      <alignment horizontal="right"/>
      <protection locked="0"/>
    </xf>
    <xf numFmtId="0" fontId="4" fillId="17" borderId="114" xfId="0" quotePrefix="1" applyFont="1" applyFill="1" applyBorder="1" applyAlignment="1" applyProtection="1">
      <alignment horizontal="right"/>
      <protection locked="0"/>
    </xf>
    <xf numFmtId="0" fontId="4" fillId="17" borderId="115" xfId="0" quotePrefix="1" applyFont="1" applyFill="1" applyBorder="1" applyAlignment="1" applyProtection="1">
      <alignment horizontal="right"/>
      <protection locked="0"/>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21" fillId="0" borderId="50" xfId="0" applyFont="1" applyBorder="1" applyAlignment="1">
      <alignment horizontal="left" vertical="center"/>
    </xf>
    <xf numFmtId="0" fontId="21" fillId="0" borderId="51" xfId="0" applyFont="1" applyBorder="1" applyAlignment="1">
      <alignment horizontal="left" vertical="center"/>
    </xf>
    <xf numFmtId="0" fontId="21" fillId="0" borderId="25" xfId="0" applyFont="1" applyBorder="1" applyAlignment="1">
      <alignment horizontal="left" vertical="center"/>
    </xf>
    <xf numFmtId="0" fontId="21" fillId="0" borderId="52" xfId="0" applyFont="1" applyBorder="1" applyAlignment="1">
      <alignment horizontal="left" vertical="center"/>
    </xf>
    <xf numFmtId="0" fontId="21" fillId="0" borderId="0" xfId="0" applyFont="1" applyAlignment="1">
      <alignment horizontal="left" vertical="center"/>
    </xf>
    <xf numFmtId="0" fontId="21" fillId="0" borderId="53" xfId="0" applyFont="1" applyBorder="1" applyAlignment="1">
      <alignment horizontal="left" vertical="center"/>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45" xfId="0" applyFill="1" applyBorder="1" applyAlignment="1">
      <alignment horizontal="center" vertical="center" wrapText="1"/>
    </xf>
    <xf numFmtId="0" fontId="0" fillId="5" borderId="57" xfId="0" applyFill="1" applyBorder="1" applyAlignment="1">
      <alignment horizontal="center" vertical="center" wrapText="1"/>
    </xf>
    <xf numFmtId="0" fontId="0" fillId="5" borderId="54" xfId="0" applyFill="1" applyBorder="1" applyAlignment="1">
      <alignment horizontal="center"/>
    </xf>
    <xf numFmtId="0" fontId="0" fillId="5" borderId="3" xfId="0" applyFill="1" applyBorder="1" applyAlignment="1">
      <alignment horizontal="center"/>
    </xf>
    <xf numFmtId="0" fontId="0" fillId="5" borderId="52" xfId="0" applyFill="1" applyBorder="1" applyAlignment="1">
      <alignment horizontal="center"/>
    </xf>
    <xf numFmtId="0" fontId="0" fillId="5" borderId="14" xfId="0" applyFill="1" applyBorder="1" applyAlignment="1">
      <alignment horizontal="center"/>
    </xf>
    <xf numFmtId="0" fontId="0" fillId="5" borderId="55" xfId="0" applyFill="1" applyBorder="1" applyAlignment="1">
      <alignment horizontal="center"/>
    </xf>
    <xf numFmtId="0" fontId="0" fillId="5" borderId="7" xfId="0" applyFill="1" applyBorder="1" applyAlignment="1">
      <alignment horizontal="center"/>
    </xf>
    <xf numFmtId="0" fontId="0" fillId="7" borderId="10" xfId="0" applyFill="1" applyBorder="1" applyAlignment="1">
      <alignment horizontal="center" vertical="center" wrapText="1"/>
    </xf>
    <xf numFmtId="0" fontId="0" fillId="7" borderId="7" xfId="0" applyFill="1" applyBorder="1" applyAlignment="1">
      <alignment horizontal="center" vertical="center" wrapText="1"/>
    </xf>
    <xf numFmtId="0" fontId="0" fillId="7" borderId="63" xfId="0" applyFill="1" applyBorder="1" applyAlignment="1">
      <alignment horizontal="center" vertical="center" wrapText="1"/>
    </xf>
    <xf numFmtId="0" fontId="0" fillId="5" borderId="45" xfId="0" applyFill="1" applyBorder="1" applyAlignment="1">
      <alignment horizontal="center" vertical="center"/>
    </xf>
    <xf numFmtId="0" fontId="0" fillId="5" borderId="57" xfId="0" applyFill="1" applyBorder="1" applyAlignment="1">
      <alignment horizontal="center" vertical="center"/>
    </xf>
    <xf numFmtId="0" fontId="0" fillId="5" borderId="58" xfId="0" applyFill="1" applyBorder="1" applyAlignment="1">
      <alignment horizontal="center" vertical="center"/>
    </xf>
    <xf numFmtId="0" fontId="4" fillId="2" borderId="4" xfId="0" applyFont="1" applyFill="1" applyBorder="1" applyAlignment="1">
      <alignment vertical="center"/>
    </xf>
    <xf numFmtId="0" fontId="0" fillId="5" borderId="64" xfId="0" applyFill="1" applyBorder="1" applyAlignment="1">
      <alignment horizontal="center" vertical="center" wrapText="1"/>
    </xf>
    <xf numFmtId="0" fontId="29" fillId="0" borderId="70" xfId="0" quotePrefix="1" applyFont="1" applyBorder="1" applyAlignment="1" applyProtection="1">
      <alignment horizontal="right"/>
      <protection locked="0"/>
    </xf>
    <xf numFmtId="176" fontId="0" fillId="0" borderId="0" xfId="1" applyNumberFormat="1" applyFont="1" applyFill="1" applyBorder="1" applyAlignment="1" applyProtection="1"/>
    <xf numFmtId="0" fontId="4" fillId="18" borderId="10" xfId="0" applyFont="1" applyFill="1" applyBorder="1" applyAlignment="1">
      <alignment horizontal="right" vertical="center" wrapText="1"/>
    </xf>
    <xf numFmtId="177" fontId="0" fillId="18" borderId="12" xfId="0" applyNumberFormat="1" applyFill="1" applyBorder="1"/>
    <xf numFmtId="176" fontId="0" fillId="0" borderId="39" xfId="0" applyNumberFormat="1" applyBorder="1"/>
    <xf numFmtId="0" fontId="0" fillId="0" borderId="9" xfId="0" applyBorder="1"/>
    <xf numFmtId="0" fontId="4" fillId="3" borderId="116" xfId="0" quotePrefix="1" applyFont="1" applyFill="1" applyBorder="1" applyAlignment="1" applyProtection="1">
      <alignment horizontal="right"/>
      <protection locked="0"/>
    </xf>
    <xf numFmtId="0" fontId="4" fillId="3" borderId="117" xfId="0" quotePrefix="1" applyFont="1" applyFill="1" applyBorder="1" applyAlignment="1" applyProtection="1">
      <alignment horizontal="right"/>
      <protection locked="0"/>
    </xf>
    <xf numFmtId="0" fontId="4" fillId="3" borderId="118" xfId="0" quotePrefix="1" applyFont="1" applyFill="1" applyBorder="1" applyAlignment="1" applyProtection="1">
      <alignment horizontal="right"/>
      <protection locked="0"/>
    </xf>
    <xf numFmtId="0" fontId="4" fillId="3" borderId="119" xfId="0" quotePrefix="1" applyFont="1" applyFill="1" applyBorder="1" applyAlignment="1" applyProtection="1">
      <alignment horizontal="right"/>
      <protection locked="0"/>
    </xf>
    <xf numFmtId="0" fontId="4" fillId="3" borderId="118" xfId="0" applyFont="1" applyFill="1" applyBorder="1" applyAlignment="1" applyProtection="1">
      <alignment horizontal="right"/>
      <protection locked="0"/>
    </xf>
    <xf numFmtId="0" fontId="4" fillId="3" borderId="119" xfId="0" applyFont="1" applyFill="1" applyBorder="1" applyAlignment="1" applyProtection="1">
      <alignment horizontal="right"/>
      <protection locked="0"/>
    </xf>
    <xf numFmtId="0" fontId="4" fillId="3" borderId="117" xfId="0" applyFont="1" applyFill="1" applyBorder="1" applyAlignment="1" applyProtection="1">
      <alignment horizontal="right"/>
      <protection locked="0"/>
    </xf>
    <xf numFmtId="0" fontId="4" fillId="3" borderId="120" xfId="0" applyFont="1" applyFill="1" applyBorder="1" applyAlignment="1" applyProtection="1">
      <alignment horizontal="right"/>
      <protection locked="0"/>
    </xf>
    <xf numFmtId="0" fontId="4" fillId="0" borderId="121" xfId="0" quotePrefix="1" applyFont="1" applyBorder="1" applyAlignment="1" applyProtection="1">
      <alignment horizontal="right"/>
      <protection locked="0"/>
    </xf>
    <xf numFmtId="0" fontId="4" fillId="0" borderId="122" xfId="0" quotePrefix="1" applyFont="1" applyBorder="1" applyAlignment="1" applyProtection="1">
      <alignment horizontal="right"/>
      <protection locked="0"/>
    </xf>
    <xf numFmtId="0" fontId="4" fillId="0" borderId="123" xfId="0" quotePrefix="1" applyFont="1" applyBorder="1" applyAlignment="1" applyProtection="1">
      <alignment horizontal="right"/>
      <protection locked="0"/>
    </xf>
    <xf numFmtId="0" fontId="4" fillId="0" borderId="124" xfId="0" quotePrefix="1" applyFont="1" applyBorder="1" applyAlignment="1" applyProtection="1">
      <alignment horizontal="right"/>
      <protection locked="0"/>
    </xf>
    <xf numFmtId="0" fontId="4" fillId="0" borderId="123" xfId="0" applyFont="1" applyBorder="1" applyAlignment="1" applyProtection="1">
      <alignment horizontal="right"/>
      <protection locked="0"/>
    </xf>
    <xf numFmtId="0" fontId="4" fillId="0" borderId="124" xfId="0" applyFont="1" applyBorder="1" applyAlignment="1" applyProtection="1">
      <alignment horizontal="right"/>
      <protection locked="0"/>
    </xf>
    <xf numFmtId="0" fontId="4" fillId="0" borderId="122" xfId="0" applyFont="1" applyBorder="1" applyAlignment="1" applyProtection="1">
      <alignment horizontal="right"/>
      <protection locked="0"/>
    </xf>
    <xf numFmtId="0" fontId="4" fillId="0" borderId="125" xfId="0" applyFont="1" applyBorder="1" applyAlignment="1" applyProtection="1">
      <alignment horizontal="right"/>
      <protection locked="0"/>
    </xf>
    <xf numFmtId="0" fontId="4" fillId="3" borderId="121" xfId="0" quotePrefix="1" applyFont="1" applyFill="1" applyBorder="1" applyAlignment="1" applyProtection="1">
      <alignment horizontal="right"/>
      <protection locked="0"/>
    </xf>
    <xf numFmtId="0" fontId="4" fillId="3" borderId="122" xfId="0" quotePrefix="1" applyFont="1" applyFill="1" applyBorder="1" applyAlignment="1" applyProtection="1">
      <alignment horizontal="right"/>
      <protection locked="0"/>
    </xf>
    <xf numFmtId="0" fontId="4" fillId="3" borderId="123" xfId="0" quotePrefix="1" applyFont="1" applyFill="1" applyBorder="1" applyAlignment="1" applyProtection="1">
      <alignment horizontal="right"/>
      <protection locked="0"/>
    </xf>
    <xf numFmtId="0" fontId="4" fillId="3" borderId="124" xfId="0" quotePrefix="1" applyFont="1" applyFill="1" applyBorder="1" applyAlignment="1" applyProtection="1">
      <alignment horizontal="right"/>
      <protection locked="0"/>
    </xf>
    <xf numFmtId="0" fontId="4" fillId="3" borderId="123" xfId="0" applyFont="1" applyFill="1" applyBorder="1" applyAlignment="1" applyProtection="1">
      <alignment horizontal="right"/>
      <protection locked="0"/>
    </xf>
    <xf numFmtId="0" fontId="4" fillId="3" borderId="124" xfId="0" applyFont="1" applyFill="1" applyBorder="1" applyAlignment="1" applyProtection="1">
      <alignment horizontal="right"/>
      <protection locked="0"/>
    </xf>
    <xf numFmtId="0" fontId="4" fillId="3" borderId="122" xfId="0" applyFont="1" applyFill="1" applyBorder="1" applyAlignment="1" applyProtection="1">
      <alignment horizontal="right"/>
      <protection locked="0"/>
    </xf>
    <xf numFmtId="0" fontId="4" fillId="3" borderId="125" xfId="0" applyFont="1" applyFill="1" applyBorder="1" applyAlignment="1" applyProtection="1">
      <alignment horizontal="right"/>
      <protection locked="0"/>
    </xf>
    <xf numFmtId="0" fontId="4" fillId="17" borderId="121" xfId="0" quotePrefix="1" applyFont="1" applyFill="1" applyBorder="1" applyAlignment="1" applyProtection="1">
      <alignment horizontal="right"/>
      <protection locked="0"/>
    </xf>
    <xf numFmtId="0" fontId="4" fillId="17" borderId="122" xfId="0" quotePrefix="1" applyFont="1" applyFill="1" applyBorder="1" applyAlignment="1" applyProtection="1">
      <alignment horizontal="right"/>
      <protection locked="0"/>
    </xf>
    <xf numFmtId="0" fontId="4" fillId="17" borderId="123" xfId="0" quotePrefix="1" applyFont="1" applyFill="1" applyBorder="1" applyAlignment="1" applyProtection="1">
      <alignment horizontal="right"/>
      <protection locked="0"/>
    </xf>
    <xf numFmtId="0" fontId="4" fillId="17" borderId="124" xfId="0" quotePrefix="1" applyFont="1" applyFill="1" applyBorder="1" applyAlignment="1" applyProtection="1">
      <alignment horizontal="right"/>
      <protection locked="0"/>
    </xf>
    <xf numFmtId="0" fontId="4" fillId="17" borderId="125" xfId="0" quotePrefix="1" applyFont="1" applyFill="1" applyBorder="1" applyAlignment="1" applyProtection="1">
      <alignment horizontal="right"/>
      <protection locked="0"/>
    </xf>
    <xf numFmtId="0" fontId="4" fillId="3" borderId="7" xfId="0" applyFont="1" applyFill="1" applyBorder="1" applyAlignment="1" applyProtection="1">
      <alignment horizontal="right"/>
      <protection locked="0"/>
    </xf>
    <xf numFmtId="0" fontId="4" fillId="3" borderId="126" xfId="0" quotePrefix="1" applyFont="1" applyFill="1" applyBorder="1" applyAlignment="1" applyProtection="1">
      <alignment horizontal="right"/>
      <protection locked="0"/>
    </xf>
    <xf numFmtId="0" fontId="4" fillId="0" borderId="127" xfId="0" quotePrefix="1" applyFont="1" applyBorder="1" applyAlignment="1" applyProtection="1">
      <alignment horizontal="right"/>
      <protection locked="0"/>
    </xf>
    <xf numFmtId="0" fontId="4" fillId="3" borderId="127" xfId="0" quotePrefix="1" applyFont="1" applyFill="1" applyBorder="1" applyAlignment="1" applyProtection="1">
      <alignment horizontal="right"/>
      <protection locked="0"/>
    </xf>
    <xf numFmtId="0" fontId="4" fillId="17" borderId="127" xfId="0" quotePrefix="1" applyFont="1" applyFill="1" applyBorder="1" applyAlignment="1" applyProtection="1">
      <alignment horizontal="right"/>
      <protection locked="0"/>
    </xf>
    <xf numFmtId="0" fontId="4" fillId="3" borderId="128" xfId="0" quotePrefix="1" applyFont="1" applyFill="1" applyBorder="1" applyAlignment="1" applyProtection="1">
      <alignment horizontal="right"/>
      <protection locked="0"/>
    </xf>
    <xf numFmtId="0" fontId="4" fillId="17" borderId="129" xfId="0" quotePrefix="1" applyFont="1" applyFill="1" applyBorder="1" applyAlignment="1" applyProtection="1">
      <alignment horizontal="right"/>
      <protection locked="0"/>
    </xf>
    <xf numFmtId="176" fontId="0" fillId="0" borderId="60" xfId="1" applyNumberFormat="1" applyFont="1" applyFill="1" applyBorder="1" applyAlignment="1" applyProtection="1"/>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top" wrapText="1"/>
    </xf>
    <xf numFmtId="0" fontId="4" fillId="2" borderId="9" xfId="0" applyFont="1" applyFill="1" applyBorder="1" applyAlignment="1">
      <alignment horizontal="center" vertical="top" wrapText="1"/>
    </xf>
    <xf numFmtId="0" fontId="4" fillId="2" borderId="8" xfId="0" applyFont="1" applyFill="1" applyBorder="1" applyAlignment="1">
      <alignment horizontal="center" vertical="top" wrapText="1"/>
    </xf>
    <xf numFmtId="0" fontId="6" fillId="0" borderId="130" xfId="0" applyFont="1" applyBorder="1" applyAlignment="1" applyProtection="1">
      <alignment shrinkToFit="1"/>
      <protection locked="0"/>
    </xf>
    <xf numFmtId="0" fontId="6" fillId="0" borderId="0" xfId="0" applyFont="1" applyAlignment="1">
      <alignment horizontal="center"/>
    </xf>
    <xf numFmtId="0" fontId="5" fillId="0" borderId="0" xfId="0" quotePrefix="1" applyFont="1" applyAlignment="1">
      <alignment horizontal="center" vertical="center"/>
    </xf>
    <xf numFmtId="0" fontId="6" fillId="0" borderId="0" xfId="0" quotePrefix="1" applyFont="1" applyAlignment="1">
      <alignment horizontal="center" vertical="center"/>
    </xf>
    <xf numFmtId="0" fontId="4" fillId="0" borderId="0" xfId="0" quotePrefix="1" applyFont="1" applyAlignment="1">
      <alignment horizontal="left"/>
    </xf>
    <xf numFmtId="0" fontId="1" fillId="0" borderId="0" xfId="0" quotePrefix="1" applyFont="1" applyAlignment="1">
      <alignment horizontal="left"/>
    </xf>
    <xf numFmtId="0" fontId="29" fillId="3" borderId="69" xfId="0" quotePrefix="1" applyFont="1" applyFill="1" applyBorder="1" applyAlignment="1" applyProtection="1">
      <alignment horizontal="right"/>
      <protection locked="0"/>
    </xf>
    <xf numFmtId="0" fontId="29" fillId="3" borderId="70" xfId="0" quotePrefix="1" applyFont="1" applyFill="1" applyBorder="1" applyAlignment="1" applyProtection="1">
      <alignment horizontal="right"/>
      <protection locked="0"/>
    </xf>
    <xf numFmtId="0" fontId="29" fillId="3" borderId="71" xfId="0" quotePrefix="1" applyFont="1" applyFill="1" applyBorder="1" applyAlignment="1" applyProtection="1">
      <alignment horizontal="right"/>
      <protection locked="0"/>
    </xf>
    <xf numFmtId="0" fontId="4" fillId="17" borderId="72" xfId="0" quotePrefix="1" applyFont="1" applyFill="1" applyBorder="1" applyAlignment="1" applyProtection="1">
      <alignment horizontal="right"/>
      <protection locked="0"/>
    </xf>
    <xf numFmtId="176" fontId="6" fillId="0" borderId="11" xfId="0" applyNumberFormat="1" applyFont="1" applyBorder="1" applyAlignment="1" applyProtection="1">
      <alignment vertical="center"/>
      <protection locked="0"/>
    </xf>
    <xf numFmtId="0" fontId="5" fillId="0" borderId="0" xfId="0" applyFont="1" applyAlignment="1">
      <alignment vertical="center"/>
    </xf>
    <xf numFmtId="0" fontId="6" fillId="0" borderId="0" xfId="0" applyFont="1"/>
    <xf numFmtId="0" fontId="8" fillId="0" borderId="0" xfId="0" applyFont="1"/>
    <xf numFmtId="0" fontId="8" fillId="0" borderId="0" xfId="0" quotePrefix="1" applyFont="1"/>
    <xf numFmtId="0" fontId="8" fillId="0" borderId="0" xfId="0" quotePrefix="1" applyFont="1" applyAlignment="1">
      <alignment horizontal="center"/>
    </xf>
    <xf numFmtId="0" fontId="8" fillId="0" borderId="0" xfId="0" applyFont="1" applyAlignment="1">
      <alignment horizontal="center"/>
    </xf>
    <xf numFmtId="0" fontId="6" fillId="0" borderId="0" xfId="0" applyFont="1" applyAlignment="1">
      <alignment horizontal="center" vertical="center"/>
    </xf>
    <xf numFmtId="10" fontId="6" fillId="0" borderId="0" xfId="0" applyNumberFormat="1" applyFont="1" applyAlignment="1">
      <alignment vertical="center"/>
    </xf>
    <xf numFmtId="0" fontId="6" fillId="0" borderId="11" xfId="0" applyFont="1" applyBorder="1"/>
    <xf numFmtId="0" fontId="6" fillId="0" borderId="0" xfId="0" applyFont="1" applyAlignment="1">
      <alignment vertical="center"/>
    </xf>
    <xf numFmtId="0" fontId="5" fillId="0" borderId="0" xfId="0" applyFont="1" applyAlignment="1">
      <alignment horizontal="center" vertical="center"/>
    </xf>
    <xf numFmtId="0" fontId="27" fillId="0" borderId="0" xfId="0" applyFont="1"/>
    <xf numFmtId="0" fontId="11" fillId="0" borderId="0" xfId="0" applyFont="1"/>
    <xf numFmtId="0" fontId="6" fillId="0" borderId="5" xfId="0" applyFont="1" applyBorder="1" applyAlignment="1">
      <alignment vertical="center"/>
    </xf>
    <xf numFmtId="0" fontId="6" fillId="0" borderId="14" xfId="0" applyFont="1" applyBorder="1" applyAlignment="1">
      <alignment vertical="center"/>
    </xf>
    <xf numFmtId="0" fontId="0" fillId="0" borderId="0" xfId="0" applyAlignment="1">
      <alignment vertical="center"/>
    </xf>
    <xf numFmtId="0" fontId="6" fillId="0" borderId="16" xfId="0" applyFont="1" applyBorder="1" applyAlignment="1">
      <alignment vertical="center"/>
    </xf>
    <xf numFmtId="0" fontId="0" fillId="0" borderId="5" xfId="0" applyBorder="1" applyAlignment="1">
      <alignment vertical="center"/>
    </xf>
    <xf numFmtId="0" fontId="0" fillId="0" borderId="14" xfId="0" applyBorder="1" applyAlignment="1">
      <alignment vertical="center"/>
    </xf>
    <xf numFmtId="0" fontId="8" fillId="0" borderId="2" xfId="0" applyFont="1" applyBorder="1" applyAlignment="1">
      <alignment vertical="center"/>
    </xf>
    <xf numFmtId="0" fontId="8" fillId="0" borderId="0" xfId="0" applyFont="1" applyAlignment="1">
      <alignment vertical="center"/>
    </xf>
    <xf numFmtId="0" fontId="8" fillId="0" borderId="2" xfId="0" applyFont="1" applyBorder="1"/>
    <xf numFmtId="0" fontId="8" fillId="0" borderId="2" xfId="0" quotePrefix="1" applyFont="1" applyBorder="1"/>
    <xf numFmtId="0" fontId="7" fillId="0" borderId="0" xfId="0" quotePrefix="1" applyFont="1" applyAlignment="1">
      <alignment horizontal="left"/>
    </xf>
    <xf numFmtId="0" fontId="21" fillId="0" borderId="0" xfId="0" applyFont="1"/>
    <xf numFmtId="0" fontId="0" fillId="0" borderId="14" xfId="0" applyBorder="1"/>
    <xf numFmtId="0" fontId="20" fillId="0" borderId="0" xfId="0" applyFont="1"/>
    <xf numFmtId="0" fontId="6" fillId="0" borderId="6" xfId="0" applyFont="1" applyBorder="1" applyAlignment="1">
      <alignment vertical="center"/>
    </xf>
    <xf numFmtId="0" fontId="0" fillId="0" borderId="9" xfId="0" applyBorder="1" applyAlignment="1">
      <alignment vertical="center"/>
    </xf>
    <xf numFmtId="0" fontId="4" fillId="13" borderId="0" xfId="0" applyFont="1" applyFill="1"/>
    <xf numFmtId="0" fontId="0" fillId="13" borderId="0" xfId="0" applyFill="1"/>
    <xf numFmtId="0" fontId="0" fillId="13" borderId="14" xfId="0" applyFill="1" applyBorder="1"/>
    <xf numFmtId="0" fontId="0" fillId="0" borderId="0" xfId="0" applyAlignment="1">
      <alignment horizontal="center" vertical="center" wrapText="1"/>
    </xf>
    <xf numFmtId="176" fontId="0" fillId="0" borderId="0" xfId="1" applyNumberFormat="1" applyFont="1" applyBorder="1" applyAlignment="1" applyProtection="1"/>
    <xf numFmtId="0" fontId="4" fillId="0" borderId="0" xfId="0" applyFont="1" applyAlignment="1">
      <alignment horizontal="centerContinuous" vertical="center"/>
    </xf>
    <xf numFmtId="0" fontId="4" fillId="0" borderId="0" xfId="0" applyFont="1" applyAlignment="1">
      <alignment horizontal="centerContinuous" vertical="center" shrinkToFit="1"/>
    </xf>
    <xf numFmtId="0" fontId="4" fillId="0" borderId="0" xfId="0" applyFont="1" applyAlignment="1">
      <alignment horizontal="center" vertical="top" wrapText="1"/>
    </xf>
    <xf numFmtId="0" fontId="4" fillId="0" borderId="0" xfId="0" applyFont="1" applyAlignment="1">
      <alignment horizontal="distributed" vertical="center" wrapText="1" indent="1"/>
    </xf>
    <xf numFmtId="0" fontId="4" fillId="0" borderId="0" xfId="0" applyFont="1" applyAlignment="1">
      <alignment horizontal="centerContinuous"/>
    </xf>
    <xf numFmtId="0" fontId="4" fillId="0" borderId="0" xfId="0" applyFont="1" applyAlignment="1">
      <alignment horizontal="right"/>
    </xf>
    <xf numFmtId="0" fontId="4" fillId="0" borderId="14" xfId="0" applyFont="1" applyBorder="1"/>
    <xf numFmtId="177" fontId="0" fillId="0" borderId="0" xfId="0" applyNumberFormat="1"/>
    <xf numFmtId="0" fontId="4" fillId="0" borderId="0" xfId="0" applyFont="1" applyAlignment="1">
      <alignment horizontal="distributed" vertical="center" wrapText="1"/>
    </xf>
    <xf numFmtId="0" fontId="4" fillId="0" borderId="0" xfId="0" quotePrefix="1" applyFont="1" applyAlignment="1">
      <alignment horizontal="distributed" vertical="center" wrapText="1"/>
    </xf>
    <xf numFmtId="176" fontId="0" fillId="0" borderId="0" xfId="0" applyNumberFormat="1"/>
    <xf numFmtId="10" fontId="0" fillId="0" borderId="0" xfId="0" applyNumberFormat="1"/>
    <xf numFmtId="176" fontId="0" fillId="0" borderId="0" xfId="1" applyNumberFormat="1" applyFont="1" applyAlignment="1" applyProtection="1"/>
    <xf numFmtId="10" fontId="0" fillId="0" borderId="0" xfId="1" applyNumberFormat="1" applyFont="1" applyAlignment="1" applyProtection="1"/>
    <xf numFmtId="176" fontId="0" fillId="0" borderId="131" xfId="1" applyNumberFormat="1" applyFont="1" applyFill="1" applyBorder="1" applyAlignment="1" applyProtection="1"/>
    <xf numFmtId="0" fontId="4" fillId="18" borderId="49" xfId="0" applyFont="1" applyFill="1" applyBorder="1" applyAlignment="1">
      <alignment horizontal="right" vertical="center" wrapText="1"/>
    </xf>
    <xf numFmtId="177" fontId="0" fillId="18" borderId="132" xfId="0" applyNumberFormat="1" applyFill="1" applyBorder="1"/>
    <xf numFmtId="177" fontId="0" fillId="18" borderId="133" xfId="0" applyNumberFormat="1" applyFill="1" applyBorder="1"/>
    <xf numFmtId="0" fontId="0" fillId="18" borderId="12" xfId="0" applyFill="1" applyBorder="1"/>
    <xf numFmtId="177" fontId="0" fillId="18" borderId="10" xfId="0" applyNumberFormat="1" applyFill="1" applyBorder="1"/>
    <xf numFmtId="0" fontId="6" fillId="14" borderId="25" xfId="0" applyFont="1" applyFill="1" applyBorder="1" applyAlignment="1">
      <alignment horizontal="center" vertical="center" wrapText="1"/>
    </xf>
    <xf numFmtId="0" fontId="6" fillId="0" borderId="0" xfId="0" applyFont="1" applyProtection="1">
      <protection locked="0"/>
    </xf>
    <xf numFmtId="0" fontId="12" fillId="0" borderId="0" xfId="0" applyFont="1"/>
    <xf numFmtId="176" fontId="12" fillId="0" borderId="0" xfId="0" applyNumberFormat="1" applyFont="1"/>
    <xf numFmtId="10" fontId="12" fillId="0" borderId="0" xfId="0" applyNumberFormat="1" applyFont="1"/>
    <xf numFmtId="0" fontId="6" fillId="0" borderId="0" xfId="0" applyFont="1" applyAlignment="1" applyProtection="1">
      <alignment horizontal="center" vertical="center"/>
      <protection locked="0"/>
    </xf>
    <xf numFmtId="0" fontId="21" fillId="0" borderId="0" xfId="0" applyFont="1" applyProtection="1">
      <protection locked="0"/>
    </xf>
    <xf numFmtId="178" fontId="0" fillId="6" borderId="1" xfId="0" applyNumberFormat="1" applyFill="1" applyBorder="1"/>
    <xf numFmtId="178" fontId="0" fillId="6" borderId="5" xfId="0" applyNumberFormat="1" applyFill="1" applyBorder="1"/>
    <xf numFmtId="178" fontId="0" fillId="6" borderId="10" xfId="0" applyNumberFormat="1" applyFill="1" applyBorder="1"/>
    <xf numFmtId="178" fontId="0" fillId="17" borderId="10" xfId="0" applyNumberFormat="1" applyFill="1" applyBorder="1"/>
    <xf numFmtId="178" fontId="0" fillId="18" borderId="10" xfId="0" applyNumberFormat="1" applyFill="1" applyBorder="1"/>
    <xf numFmtId="178" fontId="0" fillId="18" borderId="133" xfId="0" applyNumberFormat="1" applyFill="1" applyBorder="1"/>
    <xf numFmtId="178" fontId="0" fillId="6" borderId="37" xfId="0" applyNumberFormat="1" applyFill="1" applyBorder="1"/>
    <xf numFmtId="0" fontId="6" fillId="0" borderId="36" xfId="0" applyFont="1" applyBorder="1"/>
    <xf numFmtId="0" fontId="6" fillId="0" borderId="45" xfId="0" applyFont="1" applyBorder="1"/>
    <xf numFmtId="0" fontId="6" fillId="0" borderId="41" xfId="0" applyFont="1" applyBorder="1"/>
    <xf numFmtId="0" fontId="6" fillId="0" borderId="42" xfId="0" applyFont="1" applyBorder="1"/>
    <xf numFmtId="0" fontId="6" fillId="0" borderId="36" xfId="0" applyFont="1" applyBorder="1" applyProtection="1">
      <protection locked="0"/>
    </xf>
    <xf numFmtId="0" fontId="6" fillId="0" borderId="11" xfId="0" applyFont="1" applyBorder="1" applyProtection="1">
      <protection locked="0"/>
    </xf>
    <xf numFmtId="0" fontId="6" fillId="0" borderId="41" xfId="0" applyFont="1" applyBorder="1" applyProtection="1">
      <protection locked="0"/>
    </xf>
    <xf numFmtId="0" fontId="6" fillId="0" borderId="42" xfId="0" applyFont="1" applyBorder="1" applyProtection="1">
      <protection locked="0"/>
    </xf>
    <xf numFmtId="0" fontId="6" fillId="0" borderId="11" xfId="0" applyFont="1" applyBorder="1" applyAlignment="1" applyProtection="1">
      <alignment horizontal="center" vertical="center"/>
      <protection locked="0"/>
    </xf>
    <xf numFmtId="0" fontId="6" fillId="0" borderId="134" xfId="0" applyFont="1" applyBorder="1" applyAlignment="1">
      <alignment horizontal="center" vertical="center"/>
    </xf>
    <xf numFmtId="0" fontId="34" fillId="0" borderId="135" xfId="0" applyFont="1" applyBorder="1" applyAlignment="1">
      <alignment horizontal="center" vertical="center"/>
    </xf>
    <xf numFmtId="0" fontId="34" fillId="0" borderId="135" xfId="0" applyFont="1" applyBorder="1" applyAlignment="1">
      <alignment horizontal="center" vertical="center" wrapText="1"/>
    </xf>
    <xf numFmtId="0" fontId="34" fillId="0" borderId="136" xfId="0" applyFont="1" applyBorder="1" applyAlignment="1">
      <alignment horizontal="center" vertical="center"/>
    </xf>
    <xf numFmtId="0" fontId="34" fillId="14" borderId="134" xfId="0" applyFont="1" applyFill="1" applyBorder="1" applyAlignment="1">
      <alignment horizontal="center" vertical="center" wrapText="1"/>
    </xf>
    <xf numFmtId="0" fontId="34" fillId="14" borderId="135" xfId="0" applyFont="1" applyFill="1" applyBorder="1" applyAlignment="1">
      <alignment horizontal="center" vertical="center" wrapText="1"/>
    </xf>
    <xf numFmtId="0" fontId="6" fillId="14" borderId="135" xfId="0" applyFont="1" applyFill="1" applyBorder="1" applyAlignment="1">
      <alignment horizontal="center" vertical="center" wrapText="1"/>
    </xf>
    <xf numFmtId="0" fontId="6" fillId="0" borderId="58" xfId="0" applyFont="1" applyBorder="1"/>
    <xf numFmtId="0" fontId="6" fillId="0" borderId="8" xfId="0" applyFont="1" applyBorder="1"/>
    <xf numFmtId="0" fontId="6" fillId="0" borderId="33" xfId="0" applyFont="1" applyBorder="1"/>
    <xf numFmtId="0" fontId="6" fillId="0" borderId="34" xfId="0" applyFont="1" applyBorder="1"/>
    <xf numFmtId="0" fontId="6" fillId="0" borderId="4" xfId="0" applyFont="1" applyBorder="1"/>
    <xf numFmtId="0" fontId="6" fillId="0" borderId="134" xfId="0" applyFont="1" applyBorder="1"/>
    <xf numFmtId="0" fontId="34" fillId="8" borderId="134" xfId="0" applyFont="1" applyFill="1" applyBorder="1" applyAlignment="1">
      <alignment horizontal="center" vertical="center"/>
    </xf>
    <xf numFmtId="0" fontId="34" fillId="8" borderId="135" xfId="0" applyFont="1" applyFill="1" applyBorder="1" applyAlignment="1">
      <alignment horizontal="center" vertical="center"/>
    </xf>
    <xf numFmtId="176" fontId="34" fillId="8" borderId="135" xfId="0" applyNumberFormat="1" applyFont="1" applyFill="1" applyBorder="1" applyAlignment="1">
      <alignment horizontal="center" vertical="center" wrapText="1"/>
    </xf>
    <xf numFmtId="176" fontId="34" fillId="8" borderId="135" xfId="0" applyNumberFormat="1" applyFont="1" applyFill="1" applyBorder="1" applyAlignment="1">
      <alignment horizontal="center" vertical="center"/>
    </xf>
    <xf numFmtId="176" fontId="34" fillId="8" borderId="136" xfId="0" applyNumberFormat="1" applyFont="1" applyFill="1" applyBorder="1" applyAlignment="1">
      <alignment horizontal="center" vertical="center" wrapText="1"/>
    </xf>
    <xf numFmtId="0" fontId="34" fillId="7" borderId="134" xfId="0" applyFont="1" applyFill="1" applyBorder="1" applyAlignment="1">
      <alignment horizontal="center" vertical="center"/>
    </xf>
    <xf numFmtId="0" fontId="34" fillId="7" borderId="135" xfId="0" applyFont="1" applyFill="1" applyBorder="1" applyAlignment="1">
      <alignment horizontal="center" vertical="center"/>
    </xf>
    <xf numFmtId="176" fontId="34" fillId="7" borderId="135" xfId="0" applyNumberFormat="1" applyFont="1" applyFill="1" applyBorder="1" applyAlignment="1">
      <alignment horizontal="center" vertical="center" wrapText="1"/>
    </xf>
    <xf numFmtId="176" fontId="34" fillId="7" borderId="135" xfId="0" applyNumberFormat="1" applyFont="1" applyFill="1" applyBorder="1" applyAlignment="1">
      <alignment horizontal="center" vertical="center"/>
    </xf>
    <xf numFmtId="176" fontId="34" fillId="7" borderId="136" xfId="0" applyNumberFormat="1" applyFont="1" applyFill="1" applyBorder="1" applyAlignment="1">
      <alignment horizontal="center" vertical="center" wrapText="1"/>
    </xf>
    <xf numFmtId="0" fontId="6" fillId="0" borderId="134" xfId="0" applyFont="1" applyBorder="1" applyAlignment="1" applyProtection="1">
      <alignment horizontal="center" vertical="center"/>
      <protection locked="0"/>
    </xf>
    <xf numFmtId="0" fontId="6" fillId="0" borderId="135" xfId="0" applyFont="1" applyBorder="1" applyAlignment="1" applyProtection="1">
      <alignment horizontal="center" vertical="center"/>
      <protection locked="0"/>
    </xf>
    <xf numFmtId="0" fontId="34" fillId="0" borderId="136" xfId="0" applyFont="1" applyBorder="1" applyAlignment="1">
      <alignment horizontal="center" vertical="center" wrapText="1"/>
    </xf>
    <xf numFmtId="0" fontId="36" fillId="15" borderId="134" xfId="0" applyFont="1" applyFill="1" applyBorder="1" applyAlignment="1">
      <alignment horizontal="center" vertical="center"/>
    </xf>
    <xf numFmtId="0" fontId="36" fillId="15" borderId="135" xfId="0" applyFont="1" applyFill="1" applyBorder="1" applyAlignment="1">
      <alignment horizontal="center" vertical="center"/>
    </xf>
    <xf numFmtId="176" fontId="36" fillId="15" borderId="135" xfId="0" applyNumberFormat="1" applyFont="1" applyFill="1" applyBorder="1" applyAlignment="1">
      <alignment horizontal="center" vertical="center" wrapText="1"/>
    </xf>
    <xf numFmtId="176" fontId="36" fillId="15" borderId="135" xfId="0" applyNumberFormat="1" applyFont="1" applyFill="1" applyBorder="1" applyAlignment="1">
      <alignment horizontal="center" vertical="center"/>
    </xf>
    <xf numFmtId="176" fontId="36" fillId="15" borderId="136" xfId="0" applyNumberFormat="1" applyFont="1" applyFill="1" applyBorder="1" applyAlignment="1">
      <alignment horizontal="center" vertical="center" wrapText="1"/>
    </xf>
    <xf numFmtId="0" fontId="6" fillId="0" borderId="58" xfId="0" applyFont="1" applyBorder="1" applyProtection="1">
      <protection locked="0"/>
    </xf>
    <xf numFmtId="0" fontId="6" fillId="0" borderId="8" xfId="0" applyFont="1" applyBorder="1" applyProtection="1">
      <protection locked="0"/>
    </xf>
    <xf numFmtId="0" fontId="6" fillId="0" borderId="33" xfId="0" applyFont="1" applyBorder="1" applyProtection="1">
      <protection locked="0"/>
    </xf>
    <xf numFmtId="0" fontId="6" fillId="0" borderId="34" xfId="0" applyFont="1" applyBorder="1" applyProtection="1">
      <protection locked="0"/>
    </xf>
    <xf numFmtId="0" fontId="6" fillId="0" borderId="45" xfId="0" applyFont="1" applyBorder="1" applyProtection="1">
      <protection locked="0"/>
    </xf>
    <xf numFmtId="0" fontId="6" fillId="0" borderId="4" xfId="0" applyFont="1" applyBorder="1" applyProtection="1">
      <protection locked="0"/>
    </xf>
    <xf numFmtId="0" fontId="35" fillId="15" borderId="33" xfId="0" applyFont="1" applyFill="1" applyBorder="1"/>
    <xf numFmtId="176" fontId="35" fillId="15" borderId="34" xfId="0" applyNumberFormat="1" applyFont="1" applyFill="1" applyBorder="1"/>
    <xf numFmtId="0" fontId="35" fillId="15" borderId="34" xfId="0" applyFont="1" applyFill="1" applyBorder="1"/>
    <xf numFmtId="10" fontId="35" fillId="15" borderId="34" xfId="0" applyNumberFormat="1" applyFont="1" applyFill="1" applyBorder="1"/>
    <xf numFmtId="176" fontId="35" fillId="15" borderId="35" xfId="0" applyNumberFormat="1" applyFont="1" applyFill="1" applyBorder="1"/>
    <xf numFmtId="0" fontId="35" fillId="15" borderId="36" xfId="0" applyFont="1" applyFill="1" applyBorder="1"/>
    <xf numFmtId="176" fontId="35" fillId="15" borderId="11" xfId="0" applyNumberFormat="1" applyFont="1" applyFill="1" applyBorder="1"/>
    <xf numFmtId="0" fontId="35" fillId="15" borderId="11" xfId="0" applyFont="1" applyFill="1" applyBorder="1"/>
    <xf numFmtId="10" fontId="35" fillId="15" borderId="11" xfId="0" applyNumberFormat="1" applyFont="1" applyFill="1" applyBorder="1"/>
    <xf numFmtId="176" fontId="35" fillId="15" borderId="26" xfId="0" applyNumberFormat="1" applyFont="1" applyFill="1" applyBorder="1"/>
    <xf numFmtId="177" fontId="35" fillId="0" borderId="43" xfId="0" applyNumberFormat="1" applyFont="1" applyBorder="1"/>
    <xf numFmtId="0" fontId="35" fillId="15" borderId="41" xfId="0" applyFont="1" applyFill="1" applyBorder="1"/>
    <xf numFmtId="176" fontId="35" fillId="15" borderId="42" xfId="0" applyNumberFormat="1" applyFont="1" applyFill="1" applyBorder="1"/>
    <xf numFmtId="0" fontId="35" fillId="15" borderId="42" xfId="0" applyFont="1" applyFill="1" applyBorder="1"/>
    <xf numFmtId="10" fontId="35" fillId="15" borderId="42" xfId="0" applyNumberFormat="1" applyFont="1" applyFill="1" applyBorder="1"/>
    <xf numFmtId="0" fontId="35" fillId="15" borderId="139" xfId="0" applyFont="1" applyFill="1" applyBorder="1"/>
    <xf numFmtId="176" fontId="35" fillId="15" borderId="43" xfId="0" applyNumberFormat="1" applyFont="1" applyFill="1" applyBorder="1"/>
    <xf numFmtId="0" fontId="35" fillId="15" borderId="58" xfId="0" applyFont="1" applyFill="1" applyBorder="1"/>
    <xf numFmtId="176" fontId="35" fillId="15" borderId="8" xfId="0" applyNumberFormat="1" applyFont="1" applyFill="1" applyBorder="1"/>
    <xf numFmtId="0" fontId="35" fillId="15" borderId="8" xfId="0" applyFont="1" applyFill="1" applyBorder="1"/>
    <xf numFmtId="10" fontId="35" fillId="15" borderId="8" xfId="0" applyNumberFormat="1" applyFont="1" applyFill="1" applyBorder="1"/>
    <xf numFmtId="176" fontId="35" fillId="15" borderId="56" xfId="0" applyNumberFormat="1" applyFont="1" applyFill="1" applyBorder="1"/>
    <xf numFmtId="177" fontId="35" fillId="0" borderId="62" xfId="0" applyNumberFormat="1" applyFont="1" applyBorder="1"/>
    <xf numFmtId="0" fontId="35" fillId="15" borderId="45" xfId="0" applyFont="1" applyFill="1" applyBorder="1"/>
    <xf numFmtId="176" fontId="35" fillId="15" borderId="4" xfId="0" applyNumberFormat="1" applyFont="1" applyFill="1" applyBorder="1"/>
    <xf numFmtId="0" fontId="35" fillId="15" borderId="4" xfId="0" applyFont="1" applyFill="1" applyBorder="1"/>
    <xf numFmtId="10" fontId="35" fillId="15" borderId="4" xfId="0" applyNumberFormat="1" applyFont="1" applyFill="1" applyBorder="1"/>
    <xf numFmtId="176" fontId="35" fillId="15" borderId="62" xfId="0" applyNumberFormat="1" applyFont="1" applyFill="1" applyBorder="1"/>
    <xf numFmtId="177" fontId="35" fillId="0" borderId="136" xfId="0" applyNumberFormat="1" applyFont="1" applyBorder="1"/>
    <xf numFmtId="0" fontId="35" fillId="15" borderId="134" xfId="0" applyFont="1" applyFill="1" applyBorder="1"/>
    <xf numFmtId="0" fontId="35" fillId="15" borderId="135" xfId="0" applyFont="1" applyFill="1" applyBorder="1"/>
    <xf numFmtId="177" fontId="35" fillId="0" borderId="34" xfId="0" applyNumberFormat="1" applyFont="1" applyBorder="1"/>
    <xf numFmtId="0" fontId="35" fillId="7" borderId="33" xfId="0" applyFont="1" applyFill="1" applyBorder="1"/>
    <xf numFmtId="176" fontId="35" fillId="7" borderId="34" xfId="0" applyNumberFormat="1" applyFont="1" applyFill="1" applyBorder="1"/>
    <xf numFmtId="0" fontId="35" fillId="7" borderId="34" xfId="0" applyFont="1" applyFill="1" applyBorder="1"/>
    <xf numFmtId="10" fontId="35" fillId="7" borderId="34" xfId="0" applyNumberFormat="1" applyFont="1" applyFill="1" applyBorder="1"/>
    <xf numFmtId="176" fontId="35" fillId="7" borderId="35" xfId="0" applyNumberFormat="1" applyFont="1" applyFill="1" applyBorder="1"/>
    <xf numFmtId="177" fontId="35" fillId="0" borderId="11" xfId="0" applyNumberFormat="1" applyFont="1" applyBorder="1"/>
    <xf numFmtId="0" fontId="35" fillId="7" borderId="36" xfId="0" applyFont="1" applyFill="1" applyBorder="1"/>
    <xf numFmtId="176" fontId="35" fillId="7" borderId="11" xfId="0" applyNumberFormat="1" applyFont="1" applyFill="1" applyBorder="1"/>
    <xf numFmtId="0" fontId="35" fillId="7" borderId="11" xfId="0" applyFont="1" applyFill="1" applyBorder="1"/>
    <xf numFmtId="10" fontId="35" fillId="7" borderId="11" xfId="0" applyNumberFormat="1" applyFont="1" applyFill="1" applyBorder="1"/>
    <xf numFmtId="176" fontId="35" fillId="7" borderId="26" xfId="0" applyNumberFormat="1" applyFont="1" applyFill="1" applyBorder="1"/>
    <xf numFmtId="177" fontId="35" fillId="0" borderId="42" xfId="0" applyNumberFormat="1" applyFont="1" applyBorder="1"/>
    <xf numFmtId="0" fontId="35" fillId="7" borderId="41" xfId="0" applyFont="1" applyFill="1" applyBorder="1"/>
    <xf numFmtId="176" fontId="35" fillId="7" borderId="42" xfId="0" applyNumberFormat="1" applyFont="1" applyFill="1" applyBorder="1"/>
    <xf numFmtId="0" fontId="35" fillId="7" borderId="42" xfId="0" applyFont="1" applyFill="1" applyBorder="1"/>
    <xf numFmtId="0" fontId="35" fillId="7" borderId="139" xfId="0" applyFont="1" applyFill="1" applyBorder="1"/>
    <xf numFmtId="10" fontId="35" fillId="7" borderId="42" xfId="0" applyNumberFormat="1" applyFont="1" applyFill="1" applyBorder="1"/>
    <xf numFmtId="176" fontId="35" fillId="7" borderId="43" xfId="0" applyNumberFormat="1" applyFont="1" applyFill="1" applyBorder="1"/>
    <xf numFmtId="177" fontId="35" fillId="0" borderId="8" xfId="0" applyNumberFormat="1" applyFont="1" applyBorder="1"/>
    <xf numFmtId="0" fontId="35" fillId="7" borderId="58" xfId="0" applyFont="1" applyFill="1" applyBorder="1"/>
    <xf numFmtId="176" fontId="35" fillId="7" borderId="8" xfId="0" applyNumberFormat="1" applyFont="1" applyFill="1" applyBorder="1"/>
    <xf numFmtId="0" fontId="35" fillId="7" borderId="8" xfId="0" applyFont="1" applyFill="1" applyBorder="1"/>
    <xf numFmtId="10" fontId="35" fillId="7" borderId="8" xfId="0" applyNumberFormat="1" applyFont="1" applyFill="1" applyBorder="1"/>
    <xf numFmtId="176" fontId="35" fillId="7" borderId="56" xfId="0" applyNumberFormat="1" applyFont="1" applyFill="1" applyBorder="1"/>
    <xf numFmtId="177" fontId="35" fillId="0" borderId="4" xfId="0" applyNumberFormat="1" applyFont="1" applyBorder="1"/>
    <xf numFmtId="0" fontId="35" fillId="7" borderId="45" xfId="0" applyFont="1" applyFill="1" applyBorder="1"/>
    <xf numFmtId="176" fontId="35" fillId="7" borderId="4" xfId="0" applyNumberFormat="1" applyFont="1" applyFill="1" applyBorder="1"/>
    <xf numFmtId="0" fontId="35" fillId="7" borderId="4" xfId="0" applyFont="1" applyFill="1" applyBorder="1"/>
    <xf numFmtId="10" fontId="35" fillId="7" borderId="4" xfId="0" applyNumberFormat="1" applyFont="1" applyFill="1" applyBorder="1"/>
    <xf numFmtId="176" fontId="35" fillId="7" borderId="62" xfId="0" applyNumberFormat="1" applyFont="1" applyFill="1" applyBorder="1"/>
    <xf numFmtId="177" fontId="35" fillId="0" borderId="135" xfId="0" applyNumberFormat="1" applyFont="1" applyBorder="1"/>
    <xf numFmtId="0" fontId="35" fillId="7" borderId="134" xfId="0" applyFont="1" applyFill="1" applyBorder="1"/>
    <xf numFmtId="0" fontId="35" fillId="7" borderId="135" xfId="0" applyFont="1" applyFill="1" applyBorder="1"/>
    <xf numFmtId="0" fontId="35" fillId="8" borderId="33" xfId="0" applyFont="1" applyFill="1" applyBorder="1"/>
    <xf numFmtId="176" fontId="35" fillId="8" borderId="34" xfId="0" applyNumberFormat="1" applyFont="1" applyFill="1" applyBorder="1"/>
    <xf numFmtId="0" fontId="35" fillId="8" borderId="34" xfId="0" applyFont="1" applyFill="1" applyBorder="1"/>
    <xf numFmtId="10" fontId="35" fillId="8" borderId="34" xfId="0" applyNumberFormat="1" applyFont="1" applyFill="1" applyBorder="1"/>
    <xf numFmtId="176" fontId="35" fillId="8" borderId="35" xfId="0" applyNumberFormat="1" applyFont="1" applyFill="1" applyBorder="1"/>
    <xf numFmtId="0" fontId="35" fillId="8" borderId="36" xfId="0" applyFont="1" applyFill="1" applyBorder="1"/>
    <xf numFmtId="176" fontId="35" fillId="8" borderId="11" xfId="0" applyNumberFormat="1" applyFont="1" applyFill="1" applyBorder="1"/>
    <xf numFmtId="0" fontId="35" fillId="8" borderId="11" xfId="0" applyFont="1" applyFill="1" applyBorder="1"/>
    <xf numFmtId="10" fontId="35" fillId="8" borderId="11" xfId="0" applyNumberFormat="1" applyFont="1" applyFill="1" applyBorder="1"/>
    <xf numFmtId="176" fontId="35" fillId="8" borderId="26" xfId="0" applyNumberFormat="1" applyFont="1" applyFill="1" applyBorder="1"/>
    <xf numFmtId="0" fontId="35" fillId="8" borderId="41" xfId="0" applyFont="1" applyFill="1" applyBorder="1"/>
    <xf numFmtId="176" fontId="35" fillId="8" borderId="42" xfId="0" applyNumberFormat="1" applyFont="1" applyFill="1" applyBorder="1"/>
    <xf numFmtId="0" fontId="35" fillId="8" borderId="42" xfId="0" applyFont="1" applyFill="1" applyBorder="1"/>
    <xf numFmtId="10" fontId="35" fillId="8" borderId="42" xfId="0" applyNumberFormat="1" applyFont="1" applyFill="1" applyBorder="1"/>
    <xf numFmtId="176" fontId="35" fillId="8" borderId="43" xfId="0" applyNumberFormat="1" applyFont="1" applyFill="1" applyBorder="1"/>
    <xf numFmtId="0" fontId="35" fillId="8" borderId="58" xfId="0" applyFont="1" applyFill="1" applyBorder="1"/>
    <xf numFmtId="176" fontId="35" fillId="8" borderId="8" xfId="0" applyNumberFormat="1" applyFont="1" applyFill="1" applyBorder="1"/>
    <xf numFmtId="0" fontId="35" fillId="8" borderId="8" xfId="0" applyFont="1" applyFill="1" applyBorder="1"/>
    <xf numFmtId="10" fontId="35" fillId="8" borderId="8" xfId="0" applyNumberFormat="1" applyFont="1" applyFill="1" applyBorder="1"/>
    <xf numFmtId="176" fontId="35" fillId="8" borderId="56" xfId="0" applyNumberFormat="1" applyFont="1" applyFill="1" applyBorder="1"/>
    <xf numFmtId="0" fontId="35" fillId="8" borderId="45" xfId="0" applyFont="1" applyFill="1" applyBorder="1"/>
    <xf numFmtId="176" fontId="35" fillId="8" borderId="4" xfId="0" applyNumberFormat="1" applyFont="1" applyFill="1" applyBorder="1"/>
    <xf numFmtId="0" fontId="35" fillId="8" borderId="4" xfId="0" applyFont="1" applyFill="1" applyBorder="1"/>
    <xf numFmtId="10" fontId="35" fillId="8" borderId="4" xfId="0" applyNumberFormat="1" applyFont="1" applyFill="1" applyBorder="1"/>
    <xf numFmtId="176" fontId="35" fillId="8" borderId="62" xfId="0" applyNumberFormat="1" applyFont="1" applyFill="1" applyBorder="1"/>
    <xf numFmtId="0" fontId="35" fillId="8" borderId="134" xfId="0" applyFont="1" applyFill="1" applyBorder="1"/>
    <xf numFmtId="0" fontId="35" fillId="8" borderId="135" xfId="0" applyFont="1" applyFill="1" applyBorder="1"/>
    <xf numFmtId="176" fontId="35" fillId="0" borderId="34" xfId="1" applyNumberFormat="1" applyFont="1" applyFill="1" applyBorder="1" applyAlignment="1" applyProtection="1"/>
    <xf numFmtId="176" fontId="35" fillId="0" borderId="35" xfId="0" applyNumberFormat="1" applyFont="1" applyBorder="1"/>
    <xf numFmtId="177" fontId="35" fillId="14" borderId="33" xfId="0" applyNumberFormat="1" applyFont="1" applyFill="1" applyBorder="1"/>
    <xf numFmtId="177" fontId="35" fillId="14" borderId="34" xfId="0" applyNumberFormat="1" applyFont="1" applyFill="1" applyBorder="1"/>
    <xf numFmtId="177" fontId="35" fillId="14" borderId="137" xfId="0" applyNumberFormat="1" applyFont="1" applyFill="1" applyBorder="1"/>
    <xf numFmtId="176" fontId="35" fillId="14" borderId="137" xfId="0" applyNumberFormat="1" applyFont="1" applyFill="1" applyBorder="1"/>
    <xf numFmtId="176" fontId="35" fillId="14" borderId="34" xfId="0" applyNumberFormat="1" applyFont="1" applyFill="1" applyBorder="1"/>
    <xf numFmtId="176" fontId="35" fillId="14" borderId="35" xfId="0" applyNumberFormat="1" applyFont="1" applyFill="1" applyBorder="1"/>
    <xf numFmtId="176" fontId="35" fillId="0" borderId="11" xfId="1" applyNumberFormat="1" applyFont="1" applyFill="1" applyBorder="1" applyAlignment="1" applyProtection="1"/>
    <xf numFmtId="176" fontId="35" fillId="0" borderId="26" xfId="0" applyNumberFormat="1" applyFont="1" applyBorder="1"/>
    <xf numFmtId="177" fontId="35" fillId="14" borderId="36" xfId="0" applyNumberFormat="1" applyFont="1" applyFill="1" applyBorder="1"/>
    <xf numFmtId="177" fontId="35" fillId="14" borderId="11" xfId="0" applyNumberFormat="1" applyFont="1" applyFill="1" applyBorder="1"/>
    <xf numFmtId="177" fontId="35" fillId="14" borderId="17" xfId="0" applyNumberFormat="1" applyFont="1" applyFill="1" applyBorder="1"/>
    <xf numFmtId="176" fontId="35" fillId="14" borderId="17" xfId="0" applyNumberFormat="1" applyFont="1" applyFill="1" applyBorder="1"/>
    <xf numFmtId="176" fontId="35" fillId="14" borderId="11" xfId="0" applyNumberFormat="1" applyFont="1" applyFill="1" applyBorder="1"/>
    <xf numFmtId="176" fontId="35" fillId="14" borderId="26" xfId="0" applyNumberFormat="1" applyFont="1" applyFill="1" applyBorder="1"/>
    <xf numFmtId="176" fontId="35" fillId="0" borderId="42" xfId="1" applyNumberFormat="1" applyFont="1" applyFill="1" applyBorder="1" applyAlignment="1" applyProtection="1"/>
    <xf numFmtId="176" fontId="35" fillId="0" borderId="43" xfId="0" applyNumberFormat="1" applyFont="1" applyBorder="1"/>
    <xf numFmtId="177" fontId="35" fillId="14" borderId="41" xfId="0" applyNumberFormat="1" applyFont="1" applyFill="1" applyBorder="1"/>
    <xf numFmtId="177" fontId="35" fillId="14" borderId="42" xfId="0" applyNumberFormat="1" applyFont="1" applyFill="1" applyBorder="1"/>
    <xf numFmtId="177" fontId="35" fillId="14" borderId="44" xfId="0" applyNumberFormat="1" applyFont="1" applyFill="1" applyBorder="1"/>
    <xf numFmtId="176" fontId="35" fillId="14" borderId="44" xfId="0" applyNumberFormat="1" applyFont="1" applyFill="1" applyBorder="1"/>
    <xf numFmtId="176" fontId="35" fillId="14" borderId="42" xfId="0" applyNumberFormat="1" applyFont="1" applyFill="1" applyBorder="1"/>
    <xf numFmtId="176" fontId="35" fillId="14" borderId="43" xfId="0" applyNumberFormat="1" applyFont="1" applyFill="1" applyBorder="1"/>
    <xf numFmtId="176" fontId="35" fillId="0" borderId="8" xfId="1" applyNumberFormat="1" applyFont="1" applyFill="1" applyBorder="1" applyAlignment="1" applyProtection="1"/>
    <xf numFmtId="176" fontId="35" fillId="0" borderId="56" xfId="0" applyNumberFormat="1" applyFont="1" applyBorder="1"/>
    <xf numFmtId="177" fontId="35" fillId="14" borderId="58" xfId="0" applyNumberFormat="1" applyFont="1" applyFill="1" applyBorder="1"/>
    <xf numFmtId="177" fontId="35" fillId="14" borderId="8" xfId="0" applyNumberFormat="1" applyFont="1" applyFill="1" applyBorder="1"/>
    <xf numFmtId="177" fontId="35" fillId="14" borderId="7" xfId="0" applyNumberFormat="1" applyFont="1" applyFill="1" applyBorder="1"/>
    <xf numFmtId="176" fontId="35" fillId="14" borderId="7" xfId="0" applyNumberFormat="1" applyFont="1" applyFill="1" applyBorder="1"/>
    <xf numFmtId="176" fontId="35" fillId="14" borderId="8" xfId="0" applyNumberFormat="1" applyFont="1" applyFill="1" applyBorder="1"/>
    <xf numFmtId="176" fontId="35" fillId="14" borderId="56" xfId="0" applyNumberFormat="1" applyFont="1" applyFill="1" applyBorder="1"/>
    <xf numFmtId="176" fontId="35" fillId="0" borderId="4" xfId="1" applyNumberFormat="1" applyFont="1" applyFill="1" applyBorder="1" applyAlignment="1" applyProtection="1"/>
    <xf numFmtId="176" fontId="35" fillId="0" borderId="62" xfId="0" applyNumberFormat="1" applyFont="1" applyBorder="1"/>
    <xf numFmtId="177" fontId="35" fillId="14" borderId="45" xfId="0" applyNumberFormat="1" applyFont="1" applyFill="1" applyBorder="1"/>
    <xf numFmtId="177" fontId="35" fillId="14" borderId="4" xfId="0" applyNumberFormat="1" applyFont="1" applyFill="1" applyBorder="1"/>
    <xf numFmtId="177" fontId="35" fillId="14" borderId="3" xfId="0" applyNumberFormat="1" applyFont="1" applyFill="1" applyBorder="1"/>
    <xf numFmtId="176" fontId="35" fillId="14" borderId="3" xfId="0" applyNumberFormat="1" applyFont="1" applyFill="1" applyBorder="1"/>
    <xf numFmtId="176" fontId="35" fillId="14" borderId="4" xfId="0" applyNumberFormat="1" applyFont="1" applyFill="1" applyBorder="1"/>
    <xf numFmtId="176" fontId="35" fillId="14" borderId="62" xfId="0" applyNumberFormat="1" applyFont="1" applyFill="1" applyBorder="1"/>
    <xf numFmtId="177" fontId="35" fillId="14" borderId="134" xfId="0" applyNumberFormat="1" applyFont="1" applyFill="1" applyBorder="1"/>
    <xf numFmtId="177" fontId="35" fillId="14" borderId="135" xfId="0" applyNumberFormat="1" applyFont="1" applyFill="1" applyBorder="1"/>
    <xf numFmtId="177" fontId="35" fillId="14" borderId="138" xfId="0" applyNumberFormat="1" applyFont="1" applyFill="1" applyBorder="1"/>
    <xf numFmtId="0" fontId="9" fillId="0" borderId="11" xfId="0" quotePrefix="1" applyFont="1" applyBorder="1" applyAlignment="1">
      <alignment horizontal="center" vertical="center" shrinkToFit="1"/>
    </xf>
    <xf numFmtId="177" fontId="35" fillId="0" borderId="35" xfId="0" applyNumberFormat="1" applyFont="1" applyBorder="1"/>
    <xf numFmtId="177" fontId="35" fillId="0" borderId="26" xfId="0" applyNumberFormat="1" applyFont="1" applyBorder="1"/>
    <xf numFmtId="177" fontId="35" fillId="0" borderId="56" xfId="0" applyNumberFormat="1" applyFont="1" applyBorder="1"/>
    <xf numFmtId="0" fontId="4" fillId="3" borderId="142" xfId="0" quotePrefix="1" applyFont="1" applyFill="1" applyBorder="1" applyAlignment="1" applyProtection="1">
      <alignment horizontal="right"/>
      <protection locked="0"/>
    </xf>
    <xf numFmtId="0" fontId="4" fillId="3" borderId="143" xfId="0" quotePrefix="1" applyFont="1" applyFill="1" applyBorder="1" applyAlignment="1" applyProtection="1">
      <alignment horizontal="right"/>
      <protection locked="0"/>
    </xf>
    <xf numFmtId="0" fontId="4" fillId="3" borderId="144" xfId="0" quotePrefix="1" applyFont="1" applyFill="1" applyBorder="1" applyAlignment="1" applyProtection="1">
      <alignment horizontal="right"/>
      <protection locked="0"/>
    </xf>
    <xf numFmtId="0" fontId="4" fillId="0" borderId="145" xfId="0" quotePrefix="1" applyFont="1" applyBorder="1" applyAlignment="1" applyProtection="1">
      <alignment horizontal="right"/>
      <protection locked="0"/>
    </xf>
    <xf numFmtId="0" fontId="4" fillId="0" borderId="141" xfId="0" quotePrefix="1" applyFont="1" applyBorder="1" applyAlignment="1" applyProtection="1">
      <alignment horizontal="right"/>
      <protection locked="0"/>
    </xf>
    <xf numFmtId="0" fontId="4" fillId="0" borderId="146" xfId="0" quotePrefix="1" applyFont="1" applyBorder="1" applyAlignment="1" applyProtection="1">
      <alignment horizontal="right"/>
      <protection locked="0"/>
    </xf>
    <xf numFmtId="0" fontId="4" fillId="3" borderId="145" xfId="0" quotePrefix="1" applyFont="1" applyFill="1" applyBorder="1" applyAlignment="1" applyProtection="1">
      <alignment horizontal="right"/>
      <protection locked="0"/>
    </xf>
    <xf numFmtId="0" fontId="4" fillId="3" borderId="141" xfId="0" quotePrefix="1" applyFont="1" applyFill="1" applyBorder="1" applyAlignment="1" applyProtection="1">
      <alignment horizontal="right"/>
      <protection locked="0"/>
    </xf>
    <xf numFmtId="0" fontId="4" fillId="3" borderId="146" xfId="0" quotePrefix="1" applyFont="1" applyFill="1" applyBorder="1" applyAlignment="1" applyProtection="1">
      <alignment horizontal="right"/>
      <protection locked="0"/>
    </xf>
    <xf numFmtId="0" fontId="4" fillId="17" borderId="145" xfId="0" quotePrefix="1" applyFont="1" applyFill="1" applyBorder="1" applyAlignment="1" applyProtection="1">
      <alignment horizontal="right"/>
      <protection locked="0"/>
    </xf>
    <xf numFmtId="0" fontId="4" fillId="17" borderId="47" xfId="0" quotePrefix="1" applyFont="1" applyFill="1" applyBorder="1" applyAlignment="1" applyProtection="1">
      <alignment horizontal="right"/>
      <protection locked="0"/>
    </xf>
    <xf numFmtId="0" fontId="4" fillId="17" borderId="132" xfId="0" quotePrefix="1" applyFont="1" applyFill="1" applyBorder="1" applyAlignment="1" applyProtection="1">
      <alignment horizontal="right"/>
      <protection locked="0"/>
    </xf>
    <xf numFmtId="0" fontId="4" fillId="3" borderId="47" xfId="0" quotePrefix="1" applyFont="1" applyFill="1" applyBorder="1" applyAlignment="1" applyProtection="1">
      <alignment horizontal="right"/>
      <protection locked="0"/>
    </xf>
    <xf numFmtId="0" fontId="4" fillId="3" borderId="132" xfId="0" quotePrefix="1" applyFont="1" applyFill="1" applyBorder="1" applyAlignment="1" applyProtection="1">
      <alignment horizontal="right"/>
      <protection locked="0"/>
    </xf>
    <xf numFmtId="0" fontId="4" fillId="0" borderId="47" xfId="0" quotePrefix="1" applyFont="1" applyBorder="1" applyAlignment="1" applyProtection="1">
      <alignment horizontal="right"/>
      <protection locked="0"/>
    </xf>
    <xf numFmtId="0" fontId="4" fillId="0" borderId="132" xfId="0" quotePrefix="1" applyFont="1" applyBorder="1" applyAlignment="1" applyProtection="1">
      <alignment horizontal="right"/>
      <protection locked="0"/>
    </xf>
    <xf numFmtId="0" fontId="4" fillId="3" borderId="147" xfId="0" quotePrefix="1" applyFont="1" applyFill="1" applyBorder="1" applyAlignment="1" applyProtection="1">
      <alignment horizontal="right"/>
      <protection locked="0"/>
    </xf>
    <xf numFmtId="0" fontId="4" fillId="3" borderId="148" xfId="0" quotePrefix="1" applyFont="1" applyFill="1" applyBorder="1" applyAlignment="1" applyProtection="1">
      <alignment horizontal="right"/>
      <protection locked="0"/>
    </xf>
    <xf numFmtId="0" fontId="4" fillId="3" borderId="149" xfId="0" quotePrefix="1" applyFont="1" applyFill="1" applyBorder="1" applyAlignment="1" applyProtection="1">
      <alignment horizontal="right"/>
      <protection locked="0"/>
    </xf>
    <xf numFmtId="0" fontId="4" fillId="0" borderId="150" xfId="0" quotePrefix="1" applyFont="1" applyBorder="1" applyAlignment="1" applyProtection="1">
      <alignment horizontal="right"/>
      <protection locked="0"/>
    </xf>
    <xf numFmtId="0" fontId="4" fillId="3" borderId="150" xfId="0" quotePrefix="1" applyFont="1" applyFill="1" applyBorder="1" applyAlignment="1" applyProtection="1">
      <alignment horizontal="right"/>
      <protection locked="0"/>
    </xf>
    <xf numFmtId="0" fontId="4" fillId="17" borderId="133" xfId="0" quotePrefix="1" applyFont="1" applyFill="1" applyBorder="1" applyAlignment="1" applyProtection="1">
      <alignment horizontal="right"/>
      <protection locked="0"/>
    </xf>
    <xf numFmtId="0" fontId="4" fillId="3" borderId="133" xfId="0" quotePrefix="1" applyFont="1" applyFill="1" applyBorder="1" applyAlignment="1" applyProtection="1">
      <alignment horizontal="right"/>
      <protection locked="0"/>
    </xf>
    <xf numFmtId="0" fontId="4" fillId="0" borderId="133" xfId="0" quotePrefix="1" applyFont="1" applyBorder="1" applyAlignment="1" applyProtection="1">
      <alignment horizontal="right"/>
      <protection locked="0"/>
    </xf>
    <xf numFmtId="0" fontId="4" fillId="2" borderId="12" xfId="0" applyFont="1" applyFill="1" applyBorder="1" applyAlignment="1">
      <alignment horizontal="center" vertical="center" textRotation="255"/>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0" fontId="4" fillId="2" borderId="12" xfId="0" applyFont="1" applyFill="1" applyBorder="1" applyAlignment="1">
      <alignment horizontal="center" vertical="center"/>
    </xf>
    <xf numFmtId="0" fontId="4" fillId="2" borderId="16" xfId="0" applyFont="1" applyFill="1" applyBorder="1" applyAlignment="1">
      <alignment horizontal="center" vertical="center"/>
    </xf>
    <xf numFmtId="0" fontId="21" fillId="0" borderId="0" xfId="0" quotePrefix="1" applyFont="1" applyAlignment="1">
      <alignment horizontal="center" vertical="center"/>
    </xf>
    <xf numFmtId="0" fontId="4" fillId="2" borderId="1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3" xfId="0" applyFill="1" applyBorder="1" applyAlignment="1">
      <alignment horizontal="center" vertical="center" wrapText="1"/>
    </xf>
    <xf numFmtId="0" fontId="0" fillId="7" borderId="10" xfId="0" applyFill="1" applyBorder="1" applyAlignment="1">
      <alignment horizontal="center" vertical="center" wrapText="1"/>
    </xf>
    <xf numFmtId="0" fontId="0" fillId="7" borderId="7" xfId="0" applyFill="1" applyBorder="1" applyAlignment="1">
      <alignment horizontal="center" vertical="center" wrapText="1"/>
    </xf>
    <xf numFmtId="0" fontId="4" fillId="7" borderId="1"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10" xfId="0" applyFont="1" applyFill="1" applyBorder="1" applyAlignment="1">
      <alignment horizontal="center" vertical="center"/>
    </xf>
    <xf numFmtId="0" fontId="4" fillId="7" borderId="7"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0" fillId="0" borderId="17" xfId="0" applyBorder="1" applyAlignment="1">
      <alignment horizontal="center" vertical="center" wrapText="1"/>
    </xf>
    <xf numFmtId="0" fontId="0" fillId="7" borderId="68" xfId="0" applyFill="1" applyBorder="1" applyAlignment="1">
      <alignment horizontal="center" vertical="center" wrapText="1"/>
    </xf>
    <xf numFmtId="0" fontId="0" fillId="7" borderId="63" xfId="0" applyFill="1" applyBorder="1" applyAlignment="1">
      <alignment horizontal="center" vertical="center" wrapText="1"/>
    </xf>
    <xf numFmtId="0" fontId="0" fillId="5" borderId="36" xfId="0" applyFill="1" applyBorder="1" applyAlignment="1">
      <alignment horizontal="center" vertical="center"/>
    </xf>
    <xf numFmtId="0" fontId="0" fillId="7" borderId="11" xfId="0" applyFill="1" applyBorder="1" applyAlignment="1">
      <alignment horizontal="center" vertical="center" wrapText="1"/>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7" xfId="0" applyFont="1" applyFill="1" applyBorder="1" applyAlignment="1">
      <alignment horizontal="center" vertical="center"/>
    </xf>
    <xf numFmtId="0" fontId="4" fillId="2" borderId="60" xfId="0" applyFont="1" applyFill="1" applyBorder="1" applyAlignment="1">
      <alignment horizontal="center" vertical="center" wrapText="1"/>
    </xf>
    <xf numFmtId="0" fontId="0" fillId="5" borderId="36" xfId="0" applyFill="1" applyBorder="1" applyAlignment="1">
      <alignment horizontal="center" vertical="center" wrapText="1"/>
    </xf>
    <xf numFmtId="0" fontId="0" fillId="5" borderId="41" xfId="0" applyFill="1" applyBorder="1" applyAlignment="1">
      <alignment horizontal="center" vertical="center" wrapText="1"/>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8" xfId="0" applyFont="1" applyFill="1" applyBorder="1" applyAlignment="1">
      <alignment horizontal="center" vertical="center"/>
    </xf>
    <xf numFmtId="0" fontId="11" fillId="0" borderId="50" xfId="0" applyFont="1" applyBorder="1" applyAlignment="1">
      <alignment horizontal="left" vertical="center"/>
    </xf>
    <xf numFmtId="0" fontId="21" fillId="0" borderId="51" xfId="0" applyFont="1" applyBorder="1" applyAlignment="1">
      <alignment horizontal="left" vertical="center"/>
    </xf>
    <xf numFmtId="0" fontId="21" fillId="0" borderId="25" xfId="0" applyFont="1" applyBorder="1" applyAlignment="1">
      <alignment horizontal="left" vertical="center"/>
    </xf>
    <xf numFmtId="0" fontId="21" fillId="0" borderId="52" xfId="0" applyFont="1" applyBorder="1" applyAlignment="1">
      <alignment horizontal="left" vertical="center"/>
    </xf>
    <xf numFmtId="0" fontId="21" fillId="0" borderId="0" xfId="0" applyFont="1" applyAlignment="1">
      <alignment horizontal="left" vertical="center"/>
    </xf>
    <xf numFmtId="0" fontId="21" fillId="0" borderId="53" xfId="0" applyFont="1" applyBorder="1" applyAlignment="1">
      <alignment horizontal="left" vertical="center"/>
    </xf>
    <xf numFmtId="0" fontId="4" fillId="7" borderId="11" xfId="0" applyFont="1" applyFill="1" applyBorder="1" applyAlignment="1">
      <alignment horizontal="center" vertical="center"/>
    </xf>
    <xf numFmtId="0" fontId="4" fillId="2" borderId="61" xfId="0" applyFont="1" applyFill="1" applyBorder="1" applyAlignment="1">
      <alignment horizontal="center" vertical="center"/>
    </xf>
    <xf numFmtId="0" fontId="31" fillId="2" borderId="1"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12" fillId="0" borderId="12"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4" fillId="7" borderId="4" xfId="0" quotePrefix="1" applyFont="1" applyFill="1" applyBorder="1" applyAlignment="1">
      <alignment horizontal="center" vertical="center" wrapText="1"/>
    </xf>
    <xf numFmtId="0" fontId="4" fillId="7" borderId="9" xfId="0" quotePrefix="1" applyFont="1" applyFill="1" applyBorder="1" applyAlignment="1">
      <alignment horizontal="center" vertical="center" wrapText="1"/>
    </xf>
    <xf numFmtId="0" fontId="0" fillId="5" borderId="54" xfId="0" applyFill="1" applyBorder="1" applyAlignment="1">
      <alignment horizontal="center"/>
    </xf>
    <xf numFmtId="0" fontId="0" fillId="5" borderId="3" xfId="0" applyFill="1" applyBorder="1" applyAlignment="1">
      <alignment horizontal="center"/>
    </xf>
    <xf numFmtId="0" fontId="0" fillId="5" borderId="52" xfId="0" applyFill="1" applyBorder="1" applyAlignment="1">
      <alignment horizontal="center"/>
    </xf>
    <xf numFmtId="0" fontId="0" fillId="5" borderId="14" xfId="0" applyFill="1" applyBorder="1" applyAlignment="1">
      <alignment horizontal="center"/>
    </xf>
    <xf numFmtId="0" fontId="0" fillId="5" borderId="55" xfId="0" applyFill="1" applyBorder="1" applyAlignment="1">
      <alignment horizontal="center"/>
    </xf>
    <xf numFmtId="0" fontId="0" fillId="5" borderId="7" xfId="0" applyFill="1" applyBorder="1" applyAlignment="1">
      <alignment horizontal="center"/>
    </xf>
    <xf numFmtId="0" fontId="0" fillId="5" borderId="45" xfId="0"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2" xfId="0" applyFont="1" applyFill="1" applyBorder="1" applyAlignment="1">
      <alignment horizontal="center" vertical="center"/>
    </xf>
    <xf numFmtId="0" fontId="4" fillId="5" borderId="11" xfId="0" applyFont="1" applyFill="1" applyBorder="1" applyAlignment="1">
      <alignment horizontal="center" vertical="center"/>
    </xf>
    <xf numFmtId="0" fontId="4" fillId="2" borderId="27"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6" fillId="9" borderId="12" xfId="0" applyFont="1" applyFill="1" applyBorder="1" applyAlignment="1">
      <alignment horizontal="center" vertical="center"/>
    </xf>
    <xf numFmtId="0" fontId="16" fillId="9" borderId="17" xfId="0" applyFont="1" applyFill="1" applyBorder="1" applyAlignment="1">
      <alignment horizontal="center" vertical="center"/>
    </xf>
    <xf numFmtId="0" fontId="4" fillId="2" borderId="17" xfId="0" applyFont="1" applyFill="1" applyBorder="1" applyAlignment="1">
      <alignment horizontal="center" vertical="center"/>
    </xf>
    <xf numFmtId="0" fontId="4" fillId="5" borderId="4" xfId="0" applyFont="1" applyFill="1" applyBorder="1" applyAlignment="1">
      <alignment horizontal="center"/>
    </xf>
    <xf numFmtId="0" fontId="4" fillId="5" borderId="9" xfId="0" applyFont="1" applyFill="1" applyBorder="1" applyAlignment="1">
      <alignment horizontal="center"/>
    </xf>
    <xf numFmtId="0" fontId="4" fillId="5" borderId="8" xfId="0" applyFont="1" applyFill="1" applyBorder="1" applyAlignment="1">
      <alignment horizontal="center"/>
    </xf>
    <xf numFmtId="0" fontId="0" fillId="7" borderId="4" xfId="0" quotePrefix="1" applyFill="1" applyBorder="1" applyAlignment="1">
      <alignment horizontal="center" vertical="center" wrapText="1"/>
    </xf>
    <xf numFmtId="0" fontId="0" fillId="7" borderId="9" xfId="0" quotePrefix="1" applyFill="1" applyBorder="1" applyAlignment="1">
      <alignment horizontal="center" vertical="center" wrapText="1"/>
    </xf>
    <xf numFmtId="0" fontId="0" fillId="7" borderId="8" xfId="0" quotePrefix="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1"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13" fillId="0" borderId="11" xfId="0" quotePrefix="1" applyFont="1" applyBorder="1" applyAlignment="1">
      <alignment horizontal="center" vertical="center"/>
    </xf>
    <xf numFmtId="0" fontId="16" fillId="11" borderId="12" xfId="0" applyFont="1" applyFill="1" applyBorder="1" applyAlignment="1">
      <alignment horizontal="center" vertical="center"/>
    </xf>
    <xf numFmtId="0" fontId="16" fillId="11" borderId="17" xfId="0" applyFont="1" applyFill="1" applyBorder="1" applyAlignment="1">
      <alignment horizontal="center" vertical="center"/>
    </xf>
    <xf numFmtId="0" fontId="12" fillId="0" borderId="11" xfId="0" applyFont="1" applyBorder="1" applyAlignment="1">
      <alignment horizontal="center" vertical="center"/>
    </xf>
    <xf numFmtId="0" fontId="4" fillId="2" borderId="2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9"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7" borderId="5" xfId="0" applyFont="1" applyFill="1" applyBorder="1" applyAlignment="1">
      <alignment horizontal="center" vertical="center"/>
    </xf>
    <xf numFmtId="0" fontId="4" fillId="7" borderId="14" xfId="0" applyFont="1" applyFill="1" applyBorder="1" applyAlignment="1">
      <alignment horizontal="center" vertical="center"/>
    </xf>
    <xf numFmtId="0" fontId="0" fillId="7" borderId="54" xfId="0" applyFill="1" applyBorder="1" applyAlignment="1">
      <alignment horizontal="center"/>
    </xf>
    <xf numFmtId="0" fontId="0" fillId="7" borderId="3" xfId="0" applyFill="1" applyBorder="1" applyAlignment="1">
      <alignment horizontal="center"/>
    </xf>
    <xf numFmtId="0" fontId="0" fillId="7" borderId="52" xfId="0" applyFill="1" applyBorder="1" applyAlignment="1">
      <alignment horizontal="center"/>
    </xf>
    <xf numFmtId="0" fontId="0" fillId="7" borderId="14" xfId="0" applyFill="1" applyBorder="1" applyAlignment="1">
      <alignment horizontal="center"/>
    </xf>
    <xf numFmtId="0" fontId="0" fillId="7" borderId="55" xfId="0" applyFill="1" applyBorder="1" applyAlignment="1">
      <alignment horizontal="center"/>
    </xf>
    <xf numFmtId="0" fontId="0" fillId="7" borderId="7" xfId="0" applyFill="1" applyBorder="1" applyAlignment="1">
      <alignment horizontal="center"/>
    </xf>
    <xf numFmtId="0" fontId="21" fillId="0" borderId="50" xfId="0" applyFont="1" applyBorder="1" applyAlignment="1">
      <alignment horizontal="left" vertical="center"/>
    </xf>
    <xf numFmtId="0" fontId="0" fillId="5" borderId="45" xfId="0" applyFill="1" applyBorder="1" applyAlignment="1">
      <alignment horizontal="center" vertical="center"/>
    </xf>
    <xf numFmtId="0" fontId="0" fillId="5" borderId="57" xfId="0" applyFill="1" applyBorder="1" applyAlignment="1">
      <alignment horizontal="center" vertical="center"/>
    </xf>
    <xf numFmtId="0" fontId="0" fillId="5" borderId="58" xfId="0" applyFill="1" applyBorder="1" applyAlignment="1">
      <alignment horizontal="center" vertical="center"/>
    </xf>
    <xf numFmtId="0" fontId="4" fillId="5" borderId="45"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14" fillId="0" borderId="11" xfId="0" quotePrefix="1" applyFont="1" applyBorder="1" applyAlignment="1">
      <alignment horizontal="center" vertical="center"/>
    </xf>
    <xf numFmtId="0" fontId="15" fillId="11" borderId="12" xfId="0" applyFont="1" applyFill="1" applyBorder="1" applyAlignment="1">
      <alignment horizontal="center" vertical="center"/>
    </xf>
    <xf numFmtId="0" fontId="15" fillId="11" borderId="17" xfId="0" applyFont="1" applyFill="1" applyBorder="1" applyAlignment="1">
      <alignment horizontal="center" vertical="center"/>
    </xf>
    <xf numFmtId="0" fontId="15" fillId="10" borderId="12" xfId="0" applyFont="1" applyFill="1" applyBorder="1" applyAlignment="1">
      <alignment horizontal="center" vertical="center"/>
    </xf>
    <xf numFmtId="0" fontId="15" fillId="10" borderId="17" xfId="0" applyFont="1" applyFill="1" applyBorder="1" applyAlignment="1">
      <alignment horizontal="center" vertical="center"/>
    </xf>
    <xf numFmtId="0" fontId="4" fillId="7" borderId="8" xfId="0" quotePrefix="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1" fillId="0" borderId="0" xfId="0" applyFont="1" applyAlignment="1">
      <alignment horizontal="left" vertical="center"/>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5" borderId="4"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60"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9" xfId="0" applyFont="1" applyFill="1" applyBorder="1" applyAlignment="1">
      <alignment horizontal="center" vertical="center"/>
    </xf>
    <xf numFmtId="0" fontId="0" fillId="4" borderId="4" xfId="0" applyFill="1" applyBorder="1" applyAlignment="1">
      <alignment horizontal="center" vertical="center" wrapText="1"/>
    </xf>
    <xf numFmtId="0" fontId="0" fillId="4" borderId="9" xfId="0" applyFill="1" applyBorder="1" applyAlignment="1">
      <alignment horizontal="center" vertical="center" wrapText="1"/>
    </xf>
    <xf numFmtId="0" fontId="0" fillId="4" borderId="4" xfId="0" applyFill="1" applyBorder="1" applyAlignment="1">
      <alignment horizontal="center" wrapText="1"/>
    </xf>
    <xf numFmtId="0" fontId="0" fillId="4" borderId="9" xfId="0" applyFill="1" applyBorder="1" applyAlignment="1">
      <alignment horizontal="center" wrapText="1"/>
    </xf>
    <xf numFmtId="0" fontId="4" fillId="2" borderId="5" xfId="0" applyFont="1" applyFill="1" applyBorder="1" applyAlignment="1">
      <alignment horizontal="center" vertical="top" wrapText="1"/>
    </xf>
    <xf numFmtId="0" fontId="4" fillId="2" borderId="46" xfId="0" applyFont="1" applyFill="1" applyBorder="1" applyAlignment="1">
      <alignment horizontal="center" vertical="center" wrapText="1"/>
    </xf>
    <xf numFmtId="0" fontId="11" fillId="0" borderId="6" xfId="0" applyFont="1" applyBorder="1" applyAlignment="1">
      <alignment horizontal="left" vertical="center"/>
    </xf>
    <xf numFmtId="0" fontId="19" fillId="0" borderId="0" xfId="0" applyFont="1" applyAlignment="1">
      <alignment horizontal="left" vertical="center"/>
    </xf>
    <xf numFmtId="0" fontId="19" fillId="0" borderId="6" xfId="0" applyFont="1" applyBorder="1" applyAlignment="1">
      <alignment horizontal="left" vertical="center"/>
    </xf>
    <xf numFmtId="0" fontId="21" fillId="0" borderId="6" xfId="0" applyFont="1" applyBorder="1" applyAlignment="1">
      <alignment horizontal="left" vertical="center"/>
    </xf>
    <xf numFmtId="0" fontId="4" fillId="4" borderId="11" xfId="0"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9" xfId="0" applyFont="1" applyFill="1" applyBorder="1" applyAlignment="1">
      <alignment horizontal="center" vertical="top" wrapText="1"/>
    </xf>
    <xf numFmtId="0" fontId="4" fillId="2" borderId="5" xfId="0" applyFont="1" applyFill="1" applyBorder="1" applyAlignment="1">
      <alignment horizontal="center" vertical="center"/>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0" fillId="5" borderId="11" xfId="0" applyFill="1" applyBorder="1" applyAlignment="1">
      <alignment horizontal="center" vertical="center"/>
    </xf>
    <xf numFmtId="0" fontId="0" fillId="5" borderId="4" xfId="0" applyFill="1" applyBorder="1" applyAlignment="1">
      <alignment horizontal="center" vertical="center"/>
    </xf>
    <xf numFmtId="0" fontId="0" fillId="5" borderId="9" xfId="0" applyFill="1" applyBorder="1" applyAlignment="1">
      <alignment horizontal="center" vertical="center"/>
    </xf>
    <xf numFmtId="0" fontId="0" fillId="4" borderId="11" xfId="0" applyFill="1" applyBorder="1" applyAlignment="1">
      <alignment horizontal="center" vertical="center" wrapText="1"/>
    </xf>
    <xf numFmtId="0" fontId="0" fillId="4" borderId="11" xfId="0" applyFill="1" applyBorder="1" applyAlignment="1">
      <alignment horizontal="center" wrapText="1"/>
    </xf>
    <xf numFmtId="0" fontId="4" fillId="5" borderId="8" xfId="0" applyFont="1" applyFill="1" applyBorder="1" applyAlignment="1">
      <alignment horizontal="center" vertical="center" wrapText="1"/>
    </xf>
    <xf numFmtId="0" fontId="0" fillId="5" borderId="11" xfId="0" applyFill="1" applyBorder="1" applyAlignment="1">
      <alignment horizontal="center" vertical="center" wrapText="1"/>
    </xf>
    <xf numFmtId="0" fontId="17" fillId="6" borderId="12" xfId="0" applyFont="1" applyFill="1" applyBorder="1" applyAlignment="1">
      <alignment horizontal="center" vertical="center"/>
    </xf>
    <xf numFmtId="0" fontId="17" fillId="6" borderId="16" xfId="0" applyFont="1" applyFill="1" applyBorder="1" applyAlignment="1">
      <alignment horizontal="center" vertical="center"/>
    </xf>
    <xf numFmtId="0" fontId="17" fillId="6" borderId="17" xfId="0" applyFont="1" applyFill="1" applyBorder="1" applyAlignment="1">
      <alignment horizontal="center" vertical="center"/>
    </xf>
    <xf numFmtId="0" fontId="18" fillId="12" borderId="12" xfId="0"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8" fillId="12" borderId="16" xfId="0" applyFont="1" applyFill="1" applyBorder="1" applyAlignment="1">
      <alignment horizontal="center" vertical="center"/>
    </xf>
    <xf numFmtId="0" fontId="18" fillId="12" borderId="1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140" xfId="0" applyFont="1" applyFill="1" applyBorder="1" applyAlignment="1">
      <alignment horizontal="center" vertical="top" wrapText="1"/>
    </xf>
    <xf numFmtId="176" fontId="0" fillId="5" borderId="11" xfId="1" applyNumberFormat="1" applyFont="1" applyFill="1" applyBorder="1" applyAlignment="1" applyProtection="1">
      <alignment horizontal="center" vertical="center"/>
    </xf>
    <xf numFmtId="176" fontId="0" fillId="5" borderId="11" xfId="1" applyNumberFormat="1" applyFont="1" applyFill="1" applyBorder="1" applyAlignment="1" applyProtection="1">
      <alignment horizontal="center" vertical="center" wrapText="1"/>
    </xf>
    <xf numFmtId="176" fontId="0" fillId="4" borderId="4" xfId="1" applyNumberFormat="1" applyFont="1" applyFill="1" applyBorder="1" applyAlignment="1" applyProtection="1">
      <alignment horizontal="center" wrapText="1"/>
    </xf>
    <xf numFmtId="176" fontId="0" fillId="4" borderId="9" xfId="1" applyNumberFormat="1" applyFont="1" applyFill="1" applyBorder="1" applyAlignment="1" applyProtection="1">
      <alignment horizontal="center" wrapText="1"/>
    </xf>
    <xf numFmtId="176" fontId="0" fillId="4" borderId="4" xfId="1" applyNumberFormat="1" applyFont="1" applyFill="1" applyBorder="1" applyAlignment="1" applyProtection="1">
      <alignment horizontal="center" vertical="center" wrapText="1"/>
    </xf>
    <xf numFmtId="176" fontId="0" fillId="4" borderId="9" xfId="1" applyNumberFormat="1" applyFont="1" applyFill="1" applyBorder="1" applyAlignment="1" applyProtection="1">
      <alignment horizontal="center" vertical="center" wrapText="1"/>
    </xf>
    <xf numFmtId="176" fontId="0" fillId="5" borderId="4" xfId="1" applyNumberFormat="1" applyFont="1" applyFill="1" applyBorder="1" applyAlignment="1" applyProtection="1">
      <alignment horizontal="center" vertical="center"/>
    </xf>
    <xf numFmtId="0" fontId="0" fillId="5" borderId="8" xfId="0" applyFill="1" applyBorder="1" applyAlignment="1">
      <alignment horizontal="center" vertical="center"/>
    </xf>
    <xf numFmtId="176" fontId="0" fillId="5" borderId="9" xfId="1" applyNumberFormat="1" applyFont="1" applyFill="1" applyBorder="1" applyAlignment="1" applyProtection="1">
      <alignment horizontal="center" vertical="center"/>
    </xf>
    <xf numFmtId="176" fontId="4" fillId="4" borderId="4" xfId="1" applyNumberFormat="1" applyFont="1" applyFill="1" applyBorder="1" applyAlignment="1" applyProtection="1">
      <alignment horizontal="center" vertical="center"/>
    </xf>
    <xf numFmtId="176" fontId="4" fillId="4" borderId="9" xfId="1" applyNumberFormat="1" applyFont="1" applyFill="1" applyBorder="1" applyAlignment="1" applyProtection="1">
      <alignment horizontal="center" vertical="center"/>
    </xf>
    <xf numFmtId="0" fontId="4" fillId="2" borderId="27"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4" fillId="2" borderId="27" xfId="0" applyFont="1" applyFill="1" applyBorder="1" applyAlignment="1">
      <alignment horizontal="center" vertical="center"/>
    </xf>
    <xf numFmtId="0" fontId="22" fillId="4" borderId="4" xfId="0" applyFont="1" applyFill="1" applyBorder="1" applyAlignment="1">
      <alignment horizontal="center" wrapText="1"/>
    </xf>
    <xf numFmtId="0" fontId="23" fillId="4" borderId="9" xfId="0" applyFont="1" applyFill="1" applyBorder="1" applyAlignment="1">
      <alignment horizontal="center" wrapText="1"/>
    </xf>
    <xf numFmtId="0" fontId="26" fillId="4" borderId="4" xfId="0" applyFont="1" applyFill="1" applyBorder="1" applyAlignment="1">
      <alignment horizontal="center" vertical="center" wrapText="1"/>
    </xf>
    <xf numFmtId="0" fontId="26" fillId="4" borderId="9" xfId="0" applyFont="1" applyFill="1" applyBorder="1" applyAlignment="1">
      <alignment horizontal="center" vertical="center" wrapText="1"/>
    </xf>
    <xf numFmtId="0" fontId="23" fillId="4" borderId="4" xfId="0" applyFont="1" applyFill="1" applyBorder="1" applyAlignment="1">
      <alignment horizontal="center" wrapText="1"/>
    </xf>
    <xf numFmtId="0" fontId="11" fillId="0" borderId="0" xfId="0" applyFont="1" applyAlignment="1">
      <alignment vertical="center"/>
    </xf>
    <xf numFmtId="0" fontId="11" fillId="0" borderId="6" xfId="0" applyFont="1" applyBorder="1" applyAlignment="1">
      <alignment vertical="center"/>
    </xf>
    <xf numFmtId="0" fontId="20" fillId="0" borderId="0" xfId="0" applyFont="1" applyAlignment="1">
      <alignment horizontal="left" vertical="center"/>
    </xf>
    <xf numFmtId="0" fontId="13" fillId="0" borderId="12" xfId="0" quotePrefix="1" applyFont="1" applyBorder="1" applyAlignment="1">
      <alignment horizontal="center" vertical="center"/>
    </xf>
    <xf numFmtId="0" fontId="13" fillId="0" borderId="17" xfId="0" quotePrefix="1" applyFont="1" applyBorder="1" applyAlignment="1">
      <alignment horizontal="center" vertical="center"/>
    </xf>
    <xf numFmtId="0" fontId="25" fillId="4" borderId="4" xfId="0" applyFont="1" applyFill="1" applyBorder="1" applyAlignment="1">
      <alignment horizontal="center" vertical="center" wrapText="1"/>
    </xf>
    <xf numFmtId="176" fontId="11" fillId="0" borderId="0" xfId="1" applyNumberFormat="1" applyFont="1" applyAlignment="1" applyProtection="1">
      <alignment horizontal="left" vertical="center"/>
    </xf>
    <xf numFmtId="176" fontId="11" fillId="0" borderId="6" xfId="1" applyNumberFormat="1" applyFont="1" applyBorder="1" applyAlignment="1" applyProtection="1">
      <alignment horizontal="left" vertical="center"/>
    </xf>
    <xf numFmtId="0" fontId="4" fillId="2" borderId="15" xfId="0" applyFont="1" applyFill="1" applyBorder="1" applyAlignment="1">
      <alignment horizontal="center" vertical="top" wrapText="1"/>
    </xf>
    <xf numFmtId="0" fontId="4" fillId="2" borderId="20"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12" xfId="0" applyFont="1" applyFill="1" applyBorder="1" applyAlignment="1">
      <alignment horizontal="center" vertical="center" shrinkToFit="1"/>
    </xf>
    <xf numFmtId="0" fontId="4" fillId="2" borderId="23" xfId="0" applyFont="1" applyFill="1" applyBorder="1" applyAlignment="1">
      <alignment horizontal="center" vertical="center" shrinkToFit="1"/>
    </xf>
    <xf numFmtId="0" fontId="4" fillId="4" borderId="8" xfId="0" applyFont="1" applyFill="1" applyBorder="1" applyAlignment="1">
      <alignment horizontal="center" vertical="center"/>
    </xf>
    <xf numFmtId="0" fontId="20" fillId="0" borderId="0" xfId="0" applyFont="1" applyAlignment="1" applyProtection="1">
      <alignment horizontal="left" vertical="center"/>
      <protection locked="0"/>
    </xf>
    <xf numFmtId="0" fontId="33" fillId="15" borderId="38" xfId="0" applyFont="1" applyFill="1" applyBorder="1" applyAlignment="1">
      <alignment horizontal="center" vertical="center"/>
    </xf>
    <xf numFmtId="0" fontId="33" fillId="15" borderId="39" xfId="0" applyFont="1" applyFill="1" applyBorder="1" applyAlignment="1">
      <alignment horizontal="center" vertical="center"/>
    </xf>
    <xf numFmtId="0" fontId="33" fillId="15" borderId="40" xfId="0" applyFont="1" applyFill="1" applyBorder="1" applyAlignment="1">
      <alignment horizontal="center" vertical="center"/>
    </xf>
    <xf numFmtId="0" fontId="20" fillId="0" borderId="0" xfId="0" applyFont="1" applyAlignment="1" applyProtection="1">
      <alignment horizontal="left"/>
      <protection locked="0"/>
    </xf>
    <xf numFmtId="0" fontId="33" fillId="14" borderId="38" xfId="0" applyFont="1" applyFill="1" applyBorder="1" applyAlignment="1">
      <alignment horizontal="center" vertical="center"/>
    </xf>
    <xf numFmtId="0" fontId="33" fillId="14" borderId="39" xfId="0" applyFont="1" applyFill="1" applyBorder="1" applyAlignment="1">
      <alignment horizontal="center" vertical="center"/>
    </xf>
    <xf numFmtId="0" fontId="33" fillId="14" borderId="40" xfId="0" applyFont="1" applyFill="1" applyBorder="1" applyAlignment="1">
      <alignment horizontal="center" vertical="center"/>
    </xf>
    <xf numFmtId="0" fontId="33" fillId="8" borderId="38" xfId="0" applyFont="1" applyFill="1" applyBorder="1" applyAlignment="1" applyProtection="1">
      <alignment horizontal="center" vertical="center"/>
      <protection locked="0"/>
    </xf>
    <xf numFmtId="0" fontId="33" fillId="0" borderId="39" xfId="0" applyFont="1" applyBorder="1" applyAlignment="1">
      <alignment horizontal="center" vertical="center"/>
    </xf>
    <xf numFmtId="0" fontId="33" fillId="0" borderId="40" xfId="0" applyFont="1" applyBorder="1" applyAlignment="1">
      <alignment horizontal="center" vertical="center"/>
    </xf>
    <xf numFmtId="0" fontId="33" fillId="7" borderId="38" xfId="0" applyFont="1" applyFill="1" applyBorder="1" applyAlignment="1" applyProtection="1">
      <alignment horizontal="center" vertical="center"/>
      <protection locked="0"/>
    </xf>
  </cellXfs>
  <cellStyles count="2">
    <cellStyle name="パーセント" xfId="1" builtinId="5"/>
    <cellStyle name="標準" xfId="0" builtinId="0"/>
  </cellStyles>
  <dxfs count="0"/>
  <tableStyles count="0" defaultTableStyle="TableStyleMedium2" defaultPivotStyle="PivotStyleMedium9"/>
  <colors>
    <mruColors>
      <color rgb="FFFF00FF"/>
      <color rgb="FFCCFFFF"/>
      <color rgb="FFFFFF99"/>
      <color rgb="FF66FFCC"/>
      <color rgb="FF99FFCC"/>
      <color rgb="FF00CC00"/>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49696</xdr:colOff>
      <xdr:row>4</xdr:row>
      <xdr:rowOff>49695</xdr:rowOff>
    </xdr:from>
    <xdr:to>
      <xdr:col>6</xdr:col>
      <xdr:colOff>646043</xdr:colOff>
      <xdr:row>6</xdr:row>
      <xdr:rowOff>292736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9696" y="902804"/>
          <a:ext cx="8133521" cy="665454"/>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900" b="1">
              <a:solidFill>
                <a:schemeClr val="dk1"/>
              </a:solidFill>
              <a:effectLst/>
              <a:latin typeface="+mn-lt"/>
              <a:ea typeface="+mn-ea"/>
              <a:cs typeface="+mn-cs"/>
            </a:rPr>
            <a:t>肺がん検診の対象者</a:t>
          </a:r>
          <a:r>
            <a:rPr kumimoji="1" lang="en-US" altLang="ja-JP" sz="900" b="1">
              <a:solidFill>
                <a:schemeClr val="dk1"/>
              </a:solidFill>
              <a:effectLst/>
              <a:latin typeface="+mn-lt"/>
              <a:ea typeface="+mn-ea"/>
              <a:cs typeface="+mn-cs"/>
            </a:rPr>
            <a:t>40</a:t>
          </a:r>
          <a:r>
            <a:rPr kumimoji="1" lang="ja-JP" altLang="ja-JP" sz="900" b="1">
              <a:solidFill>
                <a:schemeClr val="dk1"/>
              </a:solidFill>
              <a:effectLst/>
              <a:latin typeface="+mn-lt"/>
              <a:ea typeface="+mn-ea"/>
              <a:cs typeface="+mn-cs"/>
            </a:rPr>
            <a:t>歳以上</a:t>
          </a:r>
          <a:r>
            <a:rPr kumimoji="1" lang="ja-JP" altLang="en-US" sz="900" b="1">
              <a:solidFill>
                <a:schemeClr val="dk1"/>
              </a:solidFill>
              <a:effectLst/>
              <a:latin typeface="+mn-lt"/>
              <a:ea typeface="+mn-ea"/>
              <a:cs typeface="+mn-cs"/>
            </a:rPr>
            <a:t>（喀痰細胞診は</a:t>
          </a:r>
          <a:r>
            <a:rPr kumimoji="1" lang="en-US" altLang="ja-JP" sz="900" b="1">
              <a:solidFill>
                <a:schemeClr val="dk1"/>
              </a:solidFill>
              <a:effectLst/>
              <a:latin typeface="+mn-lt"/>
              <a:ea typeface="+mn-ea"/>
              <a:cs typeface="+mn-cs"/>
            </a:rPr>
            <a:t>50</a:t>
          </a:r>
          <a:r>
            <a:rPr kumimoji="1" lang="ja-JP" altLang="en-US" sz="900" b="1">
              <a:solidFill>
                <a:schemeClr val="dk1"/>
              </a:solidFill>
              <a:effectLst/>
              <a:latin typeface="+mn-lt"/>
              <a:ea typeface="+mn-ea"/>
              <a:cs typeface="+mn-cs"/>
            </a:rPr>
            <a:t>歳以上でかつ喫煙指数</a:t>
          </a:r>
          <a:r>
            <a:rPr kumimoji="1" lang="en-US" altLang="ja-JP" sz="900" b="1">
              <a:solidFill>
                <a:schemeClr val="dk1"/>
              </a:solidFill>
              <a:effectLst/>
              <a:latin typeface="+mn-lt"/>
              <a:ea typeface="+mn-ea"/>
              <a:cs typeface="+mn-cs"/>
            </a:rPr>
            <a:t>600</a:t>
          </a:r>
          <a:r>
            <a:rPr kumimoji="1" lang="ja-JP" altLang="en-US" sz="900" b="1">
              <a:solidFill>
                <a:schemeClr val="dk1"/>
              </a:solidFill>
              <a:effectLst/>
              <a:latin typeface="+mn-lt"/>
              <a:ea typeface="+mn-ea"/>
              <a:cs typeface="+mn-cs"/>
            </a:rPr>
            <a:t>以上）のデータが</a:t>
          </a:r>
          <a:r>
            <a:rPr kumimoji="1" lang="ja-JP" altLang="en-US" sz="900" b="1"/>
            <a:t>国の指針に基づくがん検診のデータとなります。</a:t>
          </a:r>
          <a:endParaRPr kumimoji="1" lang="en-US" altLang="ja-JP" sz="900" b="1"/>
        </a:p>
        <a:p>
          <a:r>
            <a:rPr kumimoji="1" lang="ja-JP" altLang="en-US" sz="900" b="1"/>
            <a:t>区市町村が実施するがん検診について、東京都では、国の指針に基づく検診の実施を推奨しています。</a:t>
          </a:r>
          <a:endParaRPr kumimoji="1" lang="en-US" altLang="ja-JP" sz="900" b="1"/>
        </a:p>
        <a:p>
          <a:r>
            <a:rPr kumimoji="1" lang="ja-JP" altLang="en-US" sz="900" b="1"/>
            <a:t>太枠内は、</a:t>
          </a:r>
          <a:r>
            <a:rPr kumimoji="1" lang="ja-JP" altLang="en-US" sz="900" b="1">
              <a:solidFill>
                <a:srgbClr val="FF0000"/>
              </a:solidFill>
            </a:rPr>
            <a:t>本年度回答した令和６年度地域保健・健康増進事業報告の内容をコピー</a:t>
          </a:r>
          <a:r>
            <a:rPr kumimoji="1" lang="en-US" altLang="ja-JP" sz="900" b="1">
              <a:solidFill>
                <a:srgbClr val="FF0000"/>
              </a:solidFill>
            </a:rPr>
            <a:t>&amp;</a:t>
          </a:r>
          <a:r>
            <a:rPr kumimoji="1" lang="ja-JP" altLang="en-US" sz="900" b="1">
              <a:solidFill>
                <a:srgbClr val="FF0000"/>
              </a:solidFill>
            </a:rPr>
            <a:t>ペースト</a:t>
          </a:r>
          <a:r>
            <a:rPr kumimoji="1" lang="ja-JP" altLang="en-US" sz="900" b="1"/>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44823</xdr:colOff>
      <xdr:row>4</xdr:row>
      <xdr:rowOff>89648</xdr:rowOff>
    </xdr:from>
    <xdr:to>
      <xdr:col>13</xdr:col>
      <xdr:colOff>609600</xdr:colOff>
      <xdr:row>8</xdr:row>
      <xdr:rowOff>79335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4823" y="991348"/>
          <a:ext cx="9149977" cy="70088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050" b="1">
              <a:solidFill>
                <a:schemeClr val="dk1"/>
              </a:solidFill>
              <a:effectLst/>
              <a:latin typeface="+mn-lt"/>
              <a:ea typeface="+mn-ea"/>
              <a:cs typeface="+mn-cs"/>
            </a:rPr>
            <a:t>肺がん検診の対象者</a:t>
          </a:r>
          <a:r>
            <a:rPr kumimoji="1" lang="en-US" altLang="ja-JP" sz="1050" b="1">
              <a:solidFill>
                <a:schemeClr val="dk1"/>
              </a:solidFill>
              <a:effectLst/>
              <a:latin typeface="+mn-lt"/>
              <a:ea typeface="+mn-ea"/>
              <a:cs typeface="+mn-cs"/>
            </a:rPr>
            <a:t>40</a:t>
          </a:r>
          <a:r>
            <a:rPr kumimoji="1" lang="ja-JP" altLang="ja-JP" sz="1050" b="1">
              <a:solidFill>
                <a:schemeClr val="dk1"/>
              </a:solidFill>
              <a:effectLst/>
              <a:latin typeface="+mn-lt"/>
              <a:ea typeface="+mn-ea"/>
              <a:cs typeface="+mn-cs"/>
            </a:rPr>
            <a:t>歳以上</a:t>
          </a:r>
          <a:r>
            <a:rPr kumimoji="1" lang="ja-JP" altLang="en-US" sz="1050" b="1">
              <a:solidFill>
                <a:schemeClr val="dk1"/>
              </a:solidFill>
              <a:effectLst/>
              <a:latin typeface="+mn-lt"/>
              <a:ea typeface="+mn-ea"/>
              <a:cs typeface="+mn-cs"/>
            </a:rPr>
            <a:t>（喀痰細胞診は</a:t>
          </a:r>
          <a:r>
            <a:rPr kumimoji="1" lang="en-US" altLang="ja-JP" sz="1050" b="1">
              <a:solidFill>
                <a:schemeClr val="dk1"/>
              </a:solidFill>
              <a:effectLst/>
              <a:latin typeface="+mn-lt"/>
              <a:ea typeface="+mn-ea"/>
              <a:cs typeface="+mn-cs"/>
            </a:rPr>
            <a:t>50</a:t>
          </a:r>
          <a:r>
            <a:rPr kumimoji="1" lang="ja-JP" altLang="en-US" sz="1050" b="1">
              <a:solidFill>
                <a:schemeClr val="dk1"/>
              </a:solidFill>
              <a:effectLst/>
              <a:latin typeface="+mn-lt"/>
              <a:ea typeface="+mn-ea"/>
              <a:cs typeface="+mn-cs"/>
            </a:rPr>
            <a:t>歳以上でかつ喫煙指数</a:t>
          </a:r>
          <a:r>
            <a:rPr kumimoji="1" lang="en-US" altLang="ja-JP" sz="1050" b="1">
              <a:solidFill>
                <a:schemeClr val="dk1"/>
              </a:solidFill>
              <a:effectLst/>
              <a:latin typeface="+mn-lt"/>
              <a:ea typeface="+mn-ea"/>
              <a:cs typeface="+mn-cs"/>
            </a:rPr>
            <a:t>600</a:t>
          </a:r>
          <a:r>
            <a:rPr kumimoji="1" lang="ja-JP" altLang="en-US" sz="1050" b="1">
              <a:solidFill>
                <a:schemeClr val="dk1"/>
              </a:solidFill>
              <a:effectLst/>
              <a:latin typeface="+mn-lt"/>
              <a:ea typeface="+mn-ea"/>
              <a:cs typeface="+mn-cs"/>
            </a:rPr>
            <a:t>以上）のデータが</a:t>
          </a:r>
          <a:r>
            <a:rPr kumimoji="1" lang="ja-JP" altLang="en-US" sz="1050" b="1"/>
            <a:t>国の指針に基づくがん検診のデータとなります。</a:t>
          </a:r>
          <a:endParaRPr kumimoji="1" lang="en-US" altLang="ja-JP" sz="1050" b="1"/>
        </a:p>
        <a:p>
          <a:r>
            <a:rPr kumimoji="1" lang="ja-JP" altLang="en-US" sz="1050" b="1"/>
            <a:t>区市町村が実施するがん検診について、東京都では、国の指針に基づく検診の実施を推奨しています。</a:t>
          </a:r>
          <a:endParaRPr kumimoji="1" lang="en-US" altLang="ja-JP" sz="1050" b="1"/>
        </a:p>
        <a:p>
          <a:r>
            <a:rPr kumimoji="1" lang="ja-JP" altLang="en-US" sz="1050" b="1"/>
            <a:t>太枠内は、</a:t>
          </a:r>
          <a:r>
            <a:rPr kumimoji="1" lang="ja-JP" altLang="en-US" sz="1050" b="1">
              <a:solidFill>
                <a:srgbClr val="FF0000"/>
              </a:solidFill>
            </a:rPr>
            <a:t>本年度回答した令和６年度地域保健・健康増進事業報告の内容をコピー</a:t>
          </a:r>
          <a:r>
            <a:rPr kumimoji="1" lang="en-US" altLang="ja-JP" sz="1050" b="1">
              <a:solidFill>
                <a:srgbClr val="FF0000"/>
              </a:solidFill>
            </a:rPr>
            <a:t>&amp;</a:t>
          </a:r>
          <a:r>
            <a:rPr kumimoji="1" lang="ja-JP" altLang="en-US" sz="1050" b="1">
              <a:solidFill>
                <a:srgbClr val="FF0000"/>
              </a:solidFill>
            </a:rPr>
            <a:t>ペースト</a:t>
          </a:r>
          <a:r>
            <a:rPr kumimoji="1" lang="ja-JP" altLang="en-US" sz="1050" b="1"/>
            <a:t>してください。</a:t>
          </a:r>
        </a:p>
      </xdr:txBody>
    </xdr:sp>
    <xdr:clientData/>
  </xdr:twoCellAnchor>
  <xdr:twoCellAnchor>
    <xdr:from>
      <xdr:col>15</xdr:col>
      <xdr:colOff>63500</xdr:colOff>
      <xdr:row>4</xdr:row>
      <xdr:rowOff>79375</xdr:rowOff>
    </xdr:from>
    <xdr:to>
      <xdr:col>28</xdr:col>
      <xdr:colOff>571500</xdr:colOff>
      <xdr:row>8</xdr:row>
      <xdr:rowOff>87739</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3500" y="898525"/>
          <a:ext cx="9423400" cy="732264"/>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050" b="1">
              <a:solidFill>
                <a:schemeClr val="dk1"/>
              </a:solidFill>
              <a:effectLst/>
              <a:latin typeface="+mn-lt"/>
              <a:ea typeface="+mn-ea"/>
              <a:cs typeface="+mn-cs"/>
            </a:rPr>
            <a:t>肺がん検診の対象者</a:t>
          </a:r>
          <a:r>
            <a:rPr kumimoji="1" lang="en-US" altLang="ja-JP" sz="1050" b="1">
              <a:solidFill>
                <a:schemeClr val="dk1"/>
              </a:solidFill>
              <a:effectLst/>
              <a:latin typeface="+mn-lt"/>
              <a:ea typeface="+mn-ea"/>
              <a:cs typeface="+mn-cs"/>
            </a:rPr>
            <a:t>40</a:t>
          </a:r>
          <a:r>
            <a:rPr kumimoji="1" lang="ja-JP" altLang="ja-JP" sz="1050" b="1">
              <a:solidFill>
                <a:schemeClr val="dk1"/>
              </a:solidFill>
              <a:effectLst/>
              <a:latin typeface="+mn-lt"/>
              <a:ea typeface="+mn-ea"/>
              <a:cs typeface="+mn-cs"/>
            </a:rPr>
            <a:t>歳以上</a:t>
          </a:r>
          <a:r>
            <a:rPr kumimoji="1" lang="ja-JP" altLang="en-US" sz="1050" b="1">
              <a:solidFill>
                <a:schemeClr val="dk1"/>
              </a:solidFill>
              <a:effectLst/>
              <a:latin typeface="+mn-lt"/>
              <a:ea typeface="+mn-ea"/>
              <a:cs typeface="+mn-cs"/>
            </a:rPr>
            <a:t>（喀痰細胞診は</a:t>
          </a:r>
          <a:r>
            <a:rPr kumimoji="1" lang="en-US" altLang="ja-JP" sz="1050" b="1">
              <a:solidFill>
                <a:schemeClr val="dk1"/>
              </a:solidFill>
              <a:effectLst/>
              <a:latin typeface="+mn-lt"/>
              <a:ea typeface="+mn-ea"/>
              <a:cs typeface="+mn-cs"/>
            </a:rPr>
            <a:t>50</a:t>
          </a:r>
          <a:r>
            <a:rPr kumimoji="1" lang="ja-JP" altLang="en-US" sz="1050" b="1">
              <a:solidFill>
                <a:schemeClr val="dk1"/>
              </a:solidFill>
              <a:effectLst/>
              <a:latin typeface="+mn-lt"/>
              <a:ea typeface="+mn-ea"/>
              <a:cs typeface="+mn-cs"/>
            </a:rPr>
            <a:t>歳以上でかつ喫煙指数</a:t>
          </a:r>
          <a:r>
            <a:rPr kumimoji="1" lang="en-US" altLang="ja-JP" sz="1050" b="1">
              <a:solidFill>
                <a:schemeClr val="dk1"/>
              </a:solidFill>
              <a:effectLst/>
              <a:latin typeface="+mn-lt"/>
              <a:ea typeface="+mn-ea"/>
              <a:cs typeface="+mn-cs"/>
            </a:rPr>
            <a:t>600</a:t>
          </a:r>
          <a:r>
            <a:rPr kumimoji="1" lang="ja-JP" altLang="en-US" sz="1050" b="1">
              <a:solidFill>
                <a:schemeClr val="dk1"/>
              </a:solidFill>
              <a:effectLst/>
              <a:latin typeface="+mn-lt"/>
              <a:ea typeface="+mn-ea"/>
              <a:cs typeface="+mn-cs"/>
            </a:rPr>
            <a:t>以上）のデータが</a:t>
          </a:r>
          <a:r>
            <a:rPr kumimoji="1" lang="ja-JP" altLang="en-US" sz="1050" b="1"/>
            <a:t>国の指針に基づくがん検診のデータとなります。</a:t>
          </a:r>
          <a:endParaRPr kumimoji="1" lang="en-US" altLang="ja-JP" sz="1050" b="1"/>
        </a:p>
        <a:p>
          <a:r>
            <a:rPr kumimoji="1" lang="ja-JP" altLang="en-US" sz="1050" b="1"/>
            <a:t>区市町村が実施するがん検診について、東京都では、国の指針に基づく検診の実施を推奨しています。</a:t>
          </a:r>
          <a:endParaRPr kumimoji="1" lang="en-US" altLang="ja-JP" sz="1050" b="1"/>
        </a:p>
        <a:p>
          <a:r>
            <a:rPr kumimoji="1" lang="ja-JP" altLang="en-US" sz="1050" b="1"/>
            <a:t>太枠内は、</a:t>
          </a:r>
          <a:r>
            <a:rPr kumimoji="1" lang="ja-JP" altLang="en-US" sz="1050" b="1">
              <a:solidFill>
                <a:srgbClr val="FF0000"/>
              </a:solidFill>
            </a:rPr>
            <a:t>本年度回答した令和６年度地域保健・健康増進事業報告の内容をコピー</a:t>
          </a:r>
          <a:r>
            <a:rPr kumimoji="1" lang="en-US" altLang="ja-JP" sz="1050" b="1">
              <a:solidFill>
                <a:srgbClr val="FF0000"/>
              </a:solidFill>
            </a:rPr>
            <a:t>&amp;</a:t>
          </a:r>
          <a:r>
            <a:rPr kumimoji="1" lang="ja-JP" altLang="en-US" sz="1050" b="1">
              <a:solidFill>
                <a:srgbClr val="FF0000"/>
              </a:solidFill>
            </a:rPr>
            <a:t>ペースト</a:t>
          </a:r>
          <a:r>
            <a:rPr kumimoji="1" lang="ja-JP" altLang="en-US" sz="1050" b="1"/>
            <a:t>してください。</a:t>
          </a:r>
        </a:p>
      </xdr:txBody>
    </xdr:sp>
    <xdr:clientData/>
  </xdr:twoCellAnchor>
  <xdr:twoCellAnchor>
    <xdr:from>
      <xdr:col>8</xdr:col>
      <xdr:colOff>205336</xdr:colOff>
      <xdr:row>189</xdr:row>
      <xdr:rowOff>137096</xdr:rowOff>
    </xdr:from>
    <xdr:to>
      <xdr:col>23</xdr:col>
      <xdr:colOff>426006</xdr:colOff>
      <xdr:row>227</xdr:row>
      <xdr:rowOff>90778</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6083622" y="34182167"/>
          <a:ext cx="11242455" cy="6675611"/>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同一人で肺がん検診の胸部エックス線検査と喀痰細胞診の両方を受診した場合は、「胸部エックス線検査」及び「喀痰細胞診（喀痰細胞診のみ受診は除く）」のそれぞれに計上すること。「胸部エックス線検査」又は「喀痰細胞診（喀痰細胞診のみ受診は除く）」以外による検査（ＣＴ検査等）のみの場合は計上しないこと。</a:t>
          </a:r>
        </a:p>
        <a:p>
          <a:pPr rtl="0"/>
          <a:r>
            <a:rPr kumimoji="1" lang="ja-JP" altLang="en-US" sz="1400">
              <a:solidFill>
                <a:schemeClr val="dk1"/>
              </a:solidFill>
              <a:effectLst/>
              <a:latin typeface="+mn-lt"/>
              <a:ea typeface="+mn-ea"/>
              <a:cs typeface="+mn-cs"/>
            </a:rPr>
            <a:t>■　問診（質問）者数（年度中）</a:t>
          </a:r>
        </a:p>
        <a:p>
          <a:pPr rtl="0"/>
          <a:r>
            <a:rPr kumimoji="1" lang="ja-JP" altLang="en-US" sz="1400">
              <a:solidFill>
                <a:schemeClr val="dk1"/>
              </a:solidFill>
              <a:effectLst/>
              <a:latin typeface="+mn-lt"/>
              <a:ea typeface="+mn-ea"/>
              <a:cs typeface="+mn-cs"/>
            </a:rPr>
            <a:t>　　喫煙歴、職歴、血痰の有無及び妊娠の可能性の有無を聴取し、かつ、過去の検診の受診状況等を聴取した者を計上すること。必ずしも医師の対面による聴取で実施する必要はなく、受診者に自己式の質問用紙に上記の内容を記載させた場合も計上すること。</a:t>
          </a:r>
        </a:p>
        <a:p>
          <a:pPr rtl="0"/>
          <a:r>
            <a:rPr kumimoji="1" lang="ja-JP" altLang="en-US" sz="1400">
              <a:solidFill>
                <a:schemeClr val="dk1"/>
              </a:solidFill>
              <a:effectLst/>
              <a:latin typeface="+mn-lt"/>
              <a:ea typeface="+mn-ea"/>
              <a:cs typeface="+mn-cs"/>
            </a:rPr>
            <a:t>■　喀痰細胞診対象者数（胸部エックス線検査受診者中高危険群者数）（年度中）</a:t>
          </a:r>
        </a:p>
        <a:p>
          <a:pPr rtl="0"/>
          <a:r>
            <a:rPr kumimoji="1" lang="ja-JP" altLang="en-US" sz="1400">
              <a:solidFill>
                <a:schemeClr val="dk1"/>
              </a:solidFill>
              <a:effectLst/>
              <a:latin typeface="+mn-lt"/>
              <a:ea typeface="+mn-ea"/>
              <a:cs typeface="+mn-cs"/>
            </a:rPr>
            <a:t>　　「喀痰細胞診対象者数（胸部エックス線検査受診者中高危険群者数）」には胸部エックス線検査を受けた者のうち、</a:t>
          </a:r>
          <a:r>
            <a:rPr kumimoji="1" lang="en-US" altLang="ja-JP" sz="1400">
              <a:solidFill>
                <a:schemeClr val="dk1"/>
              </a:solidFill>
              <a:effectLst/>
              <a:latin typeface="+mn-lt"/>
              <a:ea typeface="+mn-ea"/>
              <a:cs typeface="+mn-cs"/>
            </a:rPr>
            <a:t>50</a:t>
          </a:r>
          <a:r>
            <a:rPr kumimoji="1" lang="ja-JP" altLang="en-US" sz="1400">
              <a:solidFill>
                <a:schemeClr val="dk1"/>
              </a:solidFill>
              <a:effectLst/>
              <a:latin typeface="+mn-lt"/>
              <a:ea typeface="+mn-ea"/>
              <a:cs typeface="+mn-cs"/>
            </a:rPr>
            <a:t>歳以上で喫煙指数が</a:t>
          </a:r>
          <a:r>
            <a:rPr kumimoji="1" lang="en-US" altLang="ja-JP" sz="1400">
              <a:solidFill>
                <a:schemeClr val="dk1"/>
              </a:solidFill>
              <a:effectLst/>
              <a:latin typeface="+mn-lt"/>
              <a:ea typeface="+mn-ea"/>
              <a:cs typeface="+mn-cs"/>
            </a:rPr>
            <a:t>600</a:t>
          </a:r>
          <a:r>
            <a:rPr kumimoji="1" lang="ja-JP" altLang="en-US" sz="1400">
              <a:solidFill>
                <a:schemeClr val="dk1"/>
              </a:solidFill>
              <a:effectLst/>
              <a:latin typeface="+mn-lt"/>
              <a:ea typeface="+mn-ea"/>
              <a:cs typeface="+mn-cs"/>
            </a:rPr>
            <a:t>以上の者（いわゆる高危険群者）に該当する者の数を計上すること。</a:t>
          </a:r>
        </a:p>
        <a:p>
          <a:pPr rtl="0"/>
          <a:r>
            <a:rPr kumimoji="1" lang="ja-JP" altLang="en-US" sz="1400">
              <a:solidFill>
                <a:schemeClr val="dk1"/>
              </a:solidFill>
              <a:effectLst/>
              <a:latin typeface="+mn-lt"/>
              <a:ea typeface="+mn-ea"/>
              <a:cs typeface="+mn-cs"/>
            </a:rPr>
            <a:t>■　回収数（受診者数）（年度中）</a:t>
          </a:r>
        </a:p>
        <a:p>
          <a:pPr rtl="0"/>
          <a:r>
            <a:rPr kumimoji="1" lang="ja-JP" altLang="en-US" sz="1400">
              <a:solidFill>
                <a:schemeClr val="dk1"/>
              </a:solidFill>
              <a:effectLst/>
              <a:latin typeface="+mn-lt"/>
              <a:ea typeface="+mn-ea"/>
              <a:cs typeface="+mn-cs"/>
            </a:rPr>
            <a:t>　　喀痰容器配布回収状況の「配布数」「回収数（受診者数）」には喀痰細胞診対象者（胸部エックス線検査受診者中高危険群者）について、喀痰容器の配布又は回収の状況を実人員で計上すること。</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胸部エックス線検査のみ・喀痰細胞診（喀痰細胞診のみ受診は除く）の検査ごとに、該当する年齢階級の区分に計上すること。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前年度（</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年度）に検診受診歴のない者を計上すること。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　初回、非初回の別が不明な者は、「計」欄に計上すること。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前年度（</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年度）に検診受診歴のある者を計上すること。なお、肺がん検診において、前年度（</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年度）に胸部エックス線検査のみを受診した者が、今回胸部エックス線検査及び喀痰細胞診を受診した場合は、胸部エックス線検査については非初回、喀痰細胞診については初回の欄に計上すること。</a:t>
          </a:r>
        </a:p>
        <a:p>
          <a:pPr rtl="0"/>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初回、非初回の別が不明な者は、「計」欄に計上すること。</a:t>
          </a:r>
          <a:endParaRPr kumimoji="1" lang="ja-JP" altLang="en-US" sz="14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49695</xdr:colOff>
      <xdr:row>4</xdr:row>
      <xdr:rowOff>41413</xdr:rowOff>
    </xdr:from>
    <xdr:to>
      <xdr:col>6</xdr:col>
      <xdr:colOff>589280</xdr:colOff>
      <xdr:row>6</xdr:row>
      <xdr:rowOff>256762</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49695" y="894853"/>
          <a:ext cx="7336625" cy="631909"/>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900" b="1">
              <a:solidFill>
                <a:schemeClr val="dk1"/>
              </a:solidFill>
              <a:effectLst/>
              <a:latin typeface="+mn-lt"/>
              <a:ea typeface="+mn-ea"/>
              <a:cs typeface="+mn-cs"/>
            </a:rPr>
            <a:t>肺がん検診の対象者</a:t>
          </a:r>
          <a:r>
            <a:rPr kumimoji="1" lang="en-US" altLang="ja-JP" sz="900" b="1">
              <a:solidFill>
                <a:schemeClr val="dk1"/>
              </a:solidFill>
              <a:effectLst/>
              <a:latin typeface="+mn-lt"/>
              <a:ea typeface="+mn-ea"/>
              <a:cs typeface="+mn-cs"/>
            </a:rPr>
            <a:t>40</a:t>
          </a:r>
          <a:r>
            <a:rPr kumimoji="1" lang="ja-JP" altLang="ja-JP" sz="900" b="1">
              <a:solidFill>
                <a:schemeClr val="dk1"/>
              </a:solidFill>
              <a:effectLst/>
              <a:latin typeface="+mn-lt"/>
              <a:ea typeface="+mn-ea"/>
              <a:cs typeface="+mn-cs"/>
            </a:rPr>
            <a:t>歳以上</a:t>
          </a:r>
          <a:r>
            <a:rPr kumimoji="1" lang="ja-JP" altLang="en-US" sz="900" b="1">
              <a:solidFill>
                <a:schemeClr val="dk1"/>
              </a:solidFill>
              <a:effectLst/>
              <a:latin typeface="+mn-lt"/>
              <a:ea typeface="+mn-ea"/>
              <a:cs typeface="+mn-cs"/>
            </a:rPr>
            <a:t>（喀痰細胞診は</a:t>
          </a:r>
          <a:r>
            <a:rPr kumimoji="1" lang="en-US" altLang="ja-JP" sz="900" b="1">
              <a:solidFill>
                <a:schemeClr val="dk1"/>
              </a:solidFill>
              <a:effectLst/>
              <a:latin typeface="+mn-lt"/>
              <a:ea typeface="+mn-ea"/>
              <a:cs typeface="+mn-cs"/>
            </a:rPr>
            <a:t>50</a:t>
          </a:r>
          <a:r>
            <a:rPr kumimoji="1" lang="ja-JP" altLang="en-US" sz="900" b="1">
              <a:solidFill>
                <a:schemeClr val="dk1"/>
              </a:solidFill>
              <a:effectLst/>
              <a:latin typeface="+mn-lt"/>
              <a:ea typeface="+mn-ea"/>
              <a:cs typeface="+mn-cs"/>
            </a:rPr>
            <a:t>歳以上でかつ喫煙指数</a:t>
          </a:r>
          <a:r>
            <a:rPr kumimoji="1" lang="en-US" altLang="ja-JP" sz="900" b="1">
              <a:solidFill>
                <a:schemeClr val="dk1"/>
              </a:solidFill>
              <a:effectLst/>
              <a:latin typeface="+mn-lt"/>
              <a:ea typeface="+mn-ea"/>
              <a:cs typeface="+mn-cs"/>
            </a:rPr>
            <a:t>600</a:t>
          </a:r>
          <a:r>
            <a:rPr kumimoji="1" lang="ja-JP" altLang="en-US" sz="900" b="1">
              <a:solidFill>
                <a:schemeClr val="dk1"/>
              </a:solidFill>
              <a:effectLst/>
              <a:latin typeface="+mn-lt"/>
              <a:ea typeface="+mn-ea"/>
              <a:cs typeface="+mn-cs"/>
            </a:rPr>
            <a:t>以上）のデータが</a:t>
          </a:r>
          <a:r>
            <a:rPr kumimoji="1" lang="ja-JP" altLang="en-US" sz="900" b="1"/>
            <a:t>国の指針に基づくがん検診のデータとなります。</a:t>
          </a:r>
          <a:endParaRPr kumimoji="1" lang="en-US" altLang="ja-JP" sz="900" b="1"/>
        </a:p>
        <a:p>
          <a:r>
            <a:rPr kumimoji="1" lang="ja-JP" altLang="en-US" sz="900" b="1"/>
            <a:t>区市町村が実施するがん検診について、東京都では、国の指針に基づく検診の実施を推奨しています。</a:t>
          </a:r>
          <a:endParaRPr kumimoji="1" lang="en-US" altLang="ja-JP" sz="900" b="1"/>
        </a:p>
        <a:p>
          <a:r>
            <a:rPr kumimoji="1" lang="ja-JP" altLang="en-US" sz="900" b="1"/>
            <a:t>太枠内は、</a:t>
          </a:r>
          <a:r>
            <a:rPr kumimoji="1" lang="ja-JP" altLang="en-US" sz="900" b="1" i="0" u="none" strike="noStrike" kern="0" cap="none" spc="0" normalizeH="0" baseline="0" noProof="0">
              <a:ln>
                <a:noFill/>
              </a:ln>
              <a:solidFill>
                <a:srgbClr val="0070C0"/>
              </a:solidFill>
              <a:effectLst/>
              <a:uLnTx/>
              <a:uFillTx/>
              <a:latin typeface="+mn-lt"/>
              <a:ea typeface="+mn-ea"/>
              <a:cs typeface="+mn-cs"/>
            </a:rPr>
            <a:t>昨年度回答した都の令和６年度精度管理評価事業プロセス指標調査票の内容</a:t>
          </a:r>
          <a:r>
            <a:rPr kumimoji="1" lang="ja-JP" altLang="ja-JP" sz="900" b="1">
              <a:solidFill>
                <a:srgbClr val="0070C0"/>
              </a:solidFill>
              <a:effectLst/>
              <a:latin typeface="+mn-lt"/>
              <a:ea typeface="+mn-ea"/>
              <a:cs typeface="+mn-cs"/>
            </a:rPr>
            <a:t>をコピー</a:t>
          </a:r>
          <a:r>
            <a:rPr kumimoji="1" lang="en-US" altLang="ja-JP" sz="900" b="1">
              <a:solidFill>
                <a:srgbClr val="0070C0"/>
              </a:solidFill>
              <a:effectLst/>
              <a:latin typeface="+mn-lt"/>
              <a:ea typeface="+mn-ea"/>
              <a:cs typeface="+mn-cs"/>
            </a:rPr>
            <a:t>&amp;</a:t>
          </a:r>
          <a:r>
            <a:rPr kumimoji="1" lang="ja-JP" altLang="ja-JP" sz="900" b="1">
              <a:solidFill>
                <a:srgbClr val="0070C0"/>
              </a:solidFill>
              <a:effectLst/>
              <a:latin typeface="+mn-lt"/>
              <a:ea typeface="+mn-ea"/>
              <a:cs typeface="+mn-cs"/>
            </a:rPr>
            <a:t>ペースト</a:t>
          </a:r>
          <a:r>
            <a:rPr kumimoji="1" lang="ja-JP" altLang="ja-JP" sz="900" b="1">
              <a:solidFill>
                <a:schemeClr val="dk1"/>
              </a:solidFill>
              <a:effectLst/>
              <a:latin typeface="+mn-lt"/>
              <a:ea typeface="+mn-ea"/>
              <a:cs typeface="+mn-cs"/>
            </a:rPr>
            <a:t>してください</a:t>
          </a:r>
          <a:r>
            <a:rPr kumimoji="1" lang="ja-JP" altLang="en-US" sz="900" b="1" i="0" u="none" strike="noStrike" kern="0" cap="none" spc="0" normalizeH="0" baseline="0" noProof="0">
              <a:ln>
                <a:noFill/>
              </a:ln>
              <a:solidFill>
                <a:sysClr val="windowText" lastClr="000000"/>
              </a:solidFill>
              <a:effectLst/>
              <a:uLnTx/>
              <a:uFillTx/>
              <a:latin typeface="+mn-lt"/>
              <a:ea typeface="+mn-ea"/>
              <a:cs typeface="+mn-cs"/>
            </a:rPr>
            <a:t>。</a:t>
          </a:r>
          <a:endParaRPr kumimoji="1" lang="en-US" altLang="ja-JP" sz="900" b="1"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31750</xdr:colOff>
      <xdr:row>4</xdr:row>
      <xdr:rowOff>95250</xdr:rowOff>
    </xdr:from>
    <xdr:to>
      <xdr:col>12</xdr:col>
      <xdr:colOff>670485</xdr:colOff>
      <xdr:row>8</xdr:row>
      <xdr:rowOff>103614</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31750" y="889000"/>
          <a:ext cx="8830235" cy="706864"/>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000" b="1">
              <a:solidFill>
                <a:schemeClr val="dk1"/>
              </a:solidFill>
              <a:effectLst/>
              <a:latin typeface="+mn-lt"/>
              <a:ea typeface="+mn-ea"/>
              <a:cs typeface="+mn-cs"/>
            </a:rPr>
            <a:t>肺がん検診の対象者</a:t>
          </a:r>
          <a:r>
            <a:rPr kumimoji="1" lang="en-US" altLang="ja-JP" sz="1000" b="1">
              <a:solidFill>
                <a:schemeClr val="dk1"/>
              </a:solidFill>
              <a:effectLst/>
              <a:latin typeface="+mn-lt"/>
              <a:ea typeface="+mn-ea"/>
              <a:cs typeface="+mn-cs"/>
            </a:rPr>
            <a:t>40</a:t>
          </a:r>
          <a:r>
            <a:rPr kumimoji="1" lang="ja-JP" altLang="ja-JP" sz="1000" b="1">
              <a:solidFill>
                <a:schemeClr val="dk1"/>
              </a:solidFill>
              <a:effectLst/>
              <a:latin typeface="+mn-lt"/>
              <a:ea typeface="+mn-ea"/>
              <a:cs typeface="+mn-cs"/>
            </a:rPr>
            <a:t>歳以上</a:t>
          </a:r>
          <a:r>
            <a:rPr kumimoji="1" lang="ja-JP" altLang="en-US" sz="1000" b="1">
              <a:solidFill>
                <a:schemeClr val="dk1"/>
              </a:solidFill>
              <a:effectLst/>
              <a:latin typeface="+mn-lt"/>
              <a:ea typeface="+mn-ea"/>
              <a:cs typeface="+mn-cs"/>
            </a:rPr>
            <a:t>（喀痰細胞診は</a:t>
          </a:r>
          <a:r>
            <a:rPr kumimoji="1" lang="en-US" altLang="ja-JP" sz="1000" b="1">
              <a:solidFill>
                <a:schemeClr val="dk1"/>
              </a:solidFill>
              <a:effectLst/>
              <a:latin typeface="+mn-lt"/>
              <a:ea typeface="+mn-ea"/>
              <a:cs typeface="+mn-cs"/>
            </a:rPr>
            <a:t>50</a:t>
          </a:r>
          <a:r>
            <a:rPr kumimoji="1" lang="ja-JP" altLang="en-US" sz="1000" b="1">
              <a:solidFill>
                <a:schemeClr val="dk1"/>
              </a:solidFill>
              <a:effectLst/>
              <a:latin typeface="+mn-lt"/>
              <a:ea typeface="+mn-ea"/>
              <a:cs typeface="+mn-cs"/>
            </a:rPr>
            <a:t>歳以上でかつ喫煙指数</a:t>
          </a:r>
          <a:r>
            <a:rPr kumimoji="1" lang="en-US" altLang="ja-JP" sz="1000" b="1">
              <a:solidFill>
                <a:schemeClr val="dk1"/>
              </a:solidFill>
              <a:effectLst/>
              <a:latin typeface="+mn-lt"/>
              <a:ea typeface="+mn-ea"/>
              <a:cs typeface="+mn-cs"/>
            </a:rPr>
            <a:t>600</a:t>
          </a:r>
          <a:r>
            <a:rPr kumimoji="1" lang="ja-JP" altLang="en-US" sz="1000" b="1">
              <a:solidFill>
                <a:schemeClr val="dk1"/>
              </a:solidFill>
              <a:effectLst/>
              <a:latin typeface="+mn-lt"/>
              <a:ea typeface="+mn-ea"/>
              <a:cs typeface="+mn-cs"/>
            </a:rPr>
            <a:t>以上）のデータが</a:t>
          </a:r>
          <a:r>
            <a:rPr kumimoji="1" lang="ja-JP" altLang="en-US" sz="1000" b="1"/>
            <a:t>国の指針に基づくがん検診のデータとなります。</a:t>
          </a:r>
          <a:endParaRPr kumimoji="1" lang="en-US" altLang="ja-JP" sz="1000" b="1"/>
        </a:p>
        <a:p>
          <a:r>
            <a:rPr kumimoji="1" lang="ja-JP" altLang="en-US" sz="1000" b="1"/>
            <a:t>区市町村が実施するがん検診について、東京都では、国の指針に基づく検診の実施を推奨しています。</a:t>
          </a:r>
          <a:endParaRPr kumimoji="1" lang="en-US" altLang="ja-JP" sz="1000" b="1"/>
        </a:p>
        <a:p>
          <a:r>
            <a:rPr kumimoji="1" lang="ja-JP" altLang="en-US" sz="1000" b="1"/>
            <a:t>太枠内は、</a:t>
          </a:r>
          <a:r>
            <a:rPr kumimoji="1" lang="ja-JP" altLang="en-US" sz="900" b="1" i="0" u="none" strike="noStrike" kern="0" cap="none" spc="0" normalizeH="0" baseline="0" noProof="0">
              <a:ln>
                <a:noFill/>
              </a:ln>
              <a:solidFill>
                <a:srgbClr val="0070C0"/>
              </a:solidFill>
              <a:effectLst/>
              <a:uLnTx/>
              <a:uFillTx/>
              <a:latin typeface="+mn-lt"/>
              <a:ea typeface="+mn-ea"/>
              <a:cs typeface="+mn-cs"/>
            </a:rPr>
            <a:t>昨年度回答した都の令和６年度精度管理評価事業プロセス指標調査票の内容</a:t>
          </a:r>
          <a:r>
            <a:rPr kumimoji="1" lang="ja-JP" altLang="ja-JP" sz="1100" b="1">
              <a:solidFill>
                <a:srgbClr val="0070C0"/>
              </a:solidFill>
              <a:effectLst/>
              <a:latin typeface="+mn-lt"/>
              <a:ea typeface="+mn-ea"/>
              <a:cs typeface="+mn-cs"/>
            </a:rPr>
            <a:t>をコピー</a:t>
          </a:r>
          <a:r>
            <a:rPr kumimoji="1" lang="en-US" altLang="ja-JP" sz="1100" b="1">
              <a:solidFill>
                <a:srgbClr val="0070C0"/>
              </a:solidFill>
              <a:effectLst/>
              <a:latin typeface="+mn-lt"/>
              <a:ea typeface="+mn-ea"/>
              <a:cs typeface="+mn-cs"/>
            </a:rPr>
            <a:t>&amp;</a:t>
          </a:r>
          <a:r>
            <a:rPr kumimoji="1" lang="ja-JP" altLang="ja-JP" sz="1100" b="1">
              <a:solidFill>
                <a:srgbClr val="0070C0"/>
              </a:solidFill>
              <a:effectLst/>
              <a:latin typeface="+mn-lt"/>
              <a:ea typeface="+mn-ea"/>
              <a:cs typeface="+mn-cs"/>
            </a:rPr>
            <a:t>ペースト</a:t>
          </a:r>
          <a:r>
            <a:rPr kumimoji="1" lang="ja-JP" altLang="ja-JP" sz="1100" b="1">
              <a:solidFill>
                <a:schemeClr val="dk1"/>
              </a:solidFill>
              <a:effectLst/>
              <a:latin typeface="+mn-lt"/>
              <a:ea typeface="+mn-ea"/>
              <a:cs typeface="+mn-cs"/>
            </a:rPr>
            <a:t>してください</a:t>
          </a:r>
          <a:r>
            <a:rPr kumimoji="1" lang="ja-JP" altLang="en-US" sz="9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000" b="1">
            <a:solidFill>
              <a:sysClr val="windowText" lastClr="000000"/>
            </a:solidFill>
          </a:endParaRPr>
        </a:p>
      </xdr:txBody>
    </xdr:sp>
    <xdr:clientData/>
  </xdr:twoCellAnchor>
  <xdr:twoCellAnchor>
    <xdr:from>
      <xdr:col>15</xdr:col>
      <xdr:colOff>71120</xdr:colOff>
      <xdr:row>4</xdr:row>
      <xdr:rowOff>60960</xdr:rowOff>
    </xdr:from>
    <xdr:to>
      <xdr:col>28</xdr:col>
      <xdr:colOff>41847</xdr:colOff>
      <xdr:row>8</xdr:row>
      <xdr:rowOff>69324</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10115665" y="1019233"/>
          <a:ext cx="8676000" cy="701091"/>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000" b="1">
              <a:solidFill>
                <a:schemeClr val="dk1"/>
              </a:solidFill>
              <a:effectLst/>
              <a:latin typeface="+mn-lt"/>
              <a:ea typeface="+mn-ea"/>
              <a:cs typeface="+mn-cs"/>
            </a:rPr>
            <a:t>肺がん検診の対象者</a:t>
          </a:r>
          <a:r>
            <a:rPr kumimoji="1" lang="en-US" altLang="ja-JP" sz="1000" b="1">
              <a:solidFill>
                <a:schemeClr val="dk1"/>
              </a:solidFill>
              <a:effectLst/>
              <a:latin typeface="+mn-lt"/>
              <a:ea typeface="+mn-ea"/>
              <a:cs typeface="+mn-cs"/>
            </a:rPr>
            <a:t>40</a:t>
          </a:r>
          <a:r>
            <a:rPr kumimoji="1" lang="ja-JP" altLang="ja-JP" sz="1000" b="1">
              <a:solidFill>
                <a:schemeClr val="dk1"/>
              </a:solidFill>
              <a:effectLst/>
              <a:latin typeface="+mn-lt"/>
              <a:ea typeface="+mn-ea"/>
              <a:cs typeface="+mn-cs"/>
            </a:rPr>
            <a:t>歳以上</a:t>
          </a:r>
          <a:r>
            <a:rPr kumimoji="1" lang="ja-JP" altLang="en-US" sz="1000" b="1">
              <a:solidFill>
                <a:schemeClr val="dk1"/>
              </a:solidFill>
              <a:effectLst/>
              <a:latin typeface="+mn-lt"/>
              <a:ea typeface="+mn-ea"/>
              <a:cs typeface="+mn-cs"/>
            </a:rPr>
            <a:t>（喀痰細胞診は</a:t>
          </a:r>
          <a:r>
            <a:rPr kumimoji="1" lang="en-US" altLang="ja-JP" sz="1000" b="1">
              <a:solidFill>
                <a:schemeClr val="dk1"/>
              </a:solidFill>
              <a:effectLst/>
              <a:latin typeface="+mn-lt"/>
              <a:ea typeface="+mn-ea"/>
              <a:cs typeface="+mn-cs"/>
            </a:rPr>
            <a:t>50</a:t>
          </a:r>
          <a:r>
            <a:rPr kumimoji="1" lang="ja-JP" altLang="en-US" sz="1000" b="1">
              <a:solidFill>
                <a:schemeClr val="dk1"/>
              </a:solidFill>
              <a:effectLst/>
              <a:latin typeface="+mn-lt"/>
              <a:ea typeface="+mn-ea"/>
              <a:cs typeface="+mn-cs"/>
            </a:rPr>
            <a:t>歳以上でかつ喫煙指数</a:t>
          </a:r>
          <a:r>
            <a:rPr kumimoji="1" lang="en-US" altLang="ja-JP" sz="1000" b="1">
              <a:solidFill>
                <a:schemeClr val="dk1"/>
              </a:solidFill>
              <a:effectLst/>
              <a:latin typeface="+mn-lt"/>
              <a:ea typeface="+mn-ea"/>
              <a:cs typeface="+mn-cs"/>
            </a:rPr>
            <a:t>600</a:t>
          </a:r>
          <a:r>
            <a:rPr kumimoji="1" lang="ja-JP" altLang="en-US" sz="1000" b="1">
              <a:solidFill>
                <a:schemeClr val="dk1"/>
              </a:solidFill>
              <a:effectLst/>
              <a:latin typeface="+mn-lt"/>
              <a:ea typeface="+mn-ea"/>
              <a:cs typeface="+mn-cs"/>
            </a:rPr>
            <a:t>以上）のデータが</a:t>
          </a:r>
          <a:r>
            <a:rPr kumimoji="1" lang="ja-JP" altLang="en-US" sz="1000" b="1"/>
            <a:t>国の指針に基づくがん検診のデータとなります。</a:t>
          </a:r>
          <a:endParaRPr kumimoji="1" lang="en-US" altLang="ja-JP" sz="1000" b="1"/>
        </a:p>
        <a:p>
          <a:r>
            <a:rPr kumimoji="1" lang="ja-JP" altLang="en-US" sz="1000" b="1"/>
            <a:t>区市町村が実施するがん検診について、東京都では、国の指針に基づく検診の実施を推奨しています。</a:t>
          </a:r>
          <a:endParaRPr kumimoji="1" lang="en-US" altLang="ja-JP" sz="1000" b="1"/>
        </a:p>
        <a:p>
          <a:r>
            <a:rPr kumimoji="1" lang="ja-JP" altLang="en-US" sz="1000" b="1"/>
            <a:t>太枠内は、</a:t>
          </a:r>
          <a:r>
            <a:rPr kumimoji="1" lang="ja-JP" altLang="en-US" sz="900" b="1" i="0" u="none" strike="noStrike" kern="0" cap="none" spc="0" normalizeH="0" baseline="0" noProof="0">
              <a:ln>
                <a:noFill/>
              </a:ln>
              <a:solidFill>
                <a:srgbClr val="0070C0"/>
              </a:solidFill>
              <a:effectLst/>
              <a:uLnTx/>
              <a:uFillTx/>
              <a:latin typeface="+mn-lt"/>
              <a:ea typeface="+mn-ea"/>
              <a:cs typeface="+mn-cs"/>
            </a:rPr>
            <a:t>昨年度回答した都の令和６年度精度管理評価事業プロセス指標調査票</a:t>
          </a:r>
          <a:r>
            <a:rPr kumimoji="1" lang="ja-JP" altLang="ja-JP" sz="1100" b="1">
              <a:solidFill>
                <a:srgbClr val="0070C0"/>
              </a:solidFill>
              <a:effectLst/>
              <a:latin typeface="+mn-lt"/>
              <a:ea typeface="+mn-ea"/>
              <a:cs typeface="+mn-cs"/>
            </a:rPr>
            <a:t>をコピー</a:t>
          </a:r>
          <a:r>
            <a:rPr kumimoji="1" lang="en-US" altLang="ja-JP" sz="1100" b="1">
              <a:solidFill>
                <a:srgbClr val="0070C0"/>
              </a:solidFill>
              <a:effectLst/>
              <a:latin typeface="+mn-lt"/>
              <a:ea typeface="+mn-ea"/>
              <a:cs typeface="+mn-cs"/>
            </a:rPr>
            <a:t>&amp;</a:t>
          </a:r>
          <a:r>
            <a:rPr kumimoji="1" lang="ja-JP" altLang="ja-JP" sz="1100" b="1">
              <a:solidFill>
                <a:srgbClr val="0070C0"/>
              </a:solidFill>
              <a:effectLst/>
              <a:latin typeface="+mn-lt"/>
              <a:ea typeface="+mn-ea"/>
              <a:cs typeface="+mn-cs"/>
            </a:rPr>
            <a:t>ペースト</a:t>
          </a:r>
          <a:r>
            <a:rPr kumimoji="1" lang="ja-JP" altLang="ja-JP" sz="1100" b="1">
              <a:solidFill>
                <a:schemeClr val="dk1"/>
              </a:solidFill>
              <a:effectLst/>
              <a:latin typeface="+mn-lt"/>
              <a:ea typeface="+mn-ea"/>
              <a:cs typeface="+mn-cs"/>
            </a:rPr>
            <a:t>してください</a:t>
          </a:r>
          <a:r>
            <a:rPr kumimoji="1" lang="ja-JP" altLang="en-US" sz="9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0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4" name="CheckBox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5" name="CheckBox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6" name="CheckBox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7" name="CheckBox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8" name="CheckBox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79" name="CheckBox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0" name="CheckBox8" hidden="1">
              <a:extLst>
                <a:ext uri="{63B3BB69-23CF-44E3-9099-C40C66FF867C}">
                  <a14:compatExt spid="_x0000_s3080"/>
                </a:ext>
                <a:ext uri="{FF2B5EF4-FFF2-40B4-BE49-F238E27FC236}">
                  <a16:creationId xmlns:a16="http://schemas.microsoft.com/office/drawing/2014/main" id="{00000000-0008-0000-0400-000008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1" name="CheckBox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2" name="CheckBox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3" name="CheckBox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4" name="CheckBox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5" name="CheckBox13"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6" name="CheckBox14"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7" name="CheckBox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8" name="CheckBox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89" name="CheckBox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90" name="CheckBox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495300</xdr:colOff>
          <xdr:row>80</xdr:row>
          <xdr:rowOff>0</xdr:rowOff>
        </xdr:from>
        <xdr:to>
          <xdr:col>1</xdr:col>
          <xdr:colOff>15240</xdr:colOff>
          <xdr:row>80</xdr:row>
          <xdr:rowOff>144780</xdr:rowOff>
        </xdr:to>
        <xdr:sp macro="" textlink="">
          <xdr:nvSpPr>
            <xdr:cNvPr id="3091" name="CheckBox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63500</xdr:colOff>
      <xdr:row>5</xdr:row>
      <xdr:rowOff>47625</xdr:rowOff>
    </xdr:from>
    <xdr:to>
      <xdr:col>16</xdr:col>
      <xdr:colOff>243840</xdr:colOff>
      <xdr:row>9</xdr:row>
      <xdr:rowOff>134431</xdr:rowOff>
    </xdr:to>
    <xdr:sp macro="" textlink="">
      <xdr:nvSpPr>
        <xdr:cNvPr id="22" name="テキスト ボックス 21">
          <a:extLst>
            <a:ext uri="{FF2B5EF4-FFF2-40B4-BE49-F238E27FC236}">
              <a16:creationId xmlns:a16="http://schemas.microsoft.com/office/drawing/2014/main" id="{00000000-0008-0000-0400-000016000000}"/>
            </a:ext>
          </a:extLst>
        </xdr:cNvPr>
        <xdr:cNvSpPr txBox="1"/>
      </xdr:nvSpPr>
      <xdr:spPr>
        <a:xfrm>
          <a:off x="63500" y="1470025"/>
          <a:ext cx="8999220" cy="7980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17</xdr:col>
      <xdr:colOff>625928</xdr:colOff>
      <xdr:row>187</xdr:row>
      <xdr:rowOff>95250</xdr:rowOff>
    </xdr:from>
    <xdr:to>
      <xdr:col>35</xdr:col>
      <xdr:colOff>367392</xdr:colOff>
      <xdr:row>251</xdr:row>
      <xdr:rowOff>40822</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12423321" y="37582929"/>
          <a:ext cx="12232821" cy="11266714"/>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中）に肺がん検診の胸部エックス線検査の受診者及び胸部エックス線検査と喀痰細胞診を受診した実人員を計上すること。「胸部エックス線検査」又は「喀痰細胞診（喀痰細胞診のみ受診は除く）」以外による検査（ＣＴ検査等）のみの場合は計上しないこと</a:t>
          </a:r>
        </a:p>
        <a:p>
          <a:pPr rtl="0"/>
          <a:r>
            <a:rPr kumimoji="1" lang="ja-JP" altLang="en-US" sz="1400">
              <a:solidFill>
                <a:schemeClr val="dk1"/>
              </a:solidFill>
              <a:effectLst/>
              <a:latin typeface="+mn-lt"/>
              <a:ea typeface="+mn-ea"/>
              <a:cs typeface="+mn-cs"/>
            </a:rPr>
            <a:t>■　要精密検査者数（年度中）</a:t>
          </a:r>
        </a:p>
        <a:p>
          <a:pPr rtl="0"/>
          <a:r>
            <a:rPr kumimoji="1" lang="ja-JP" altLang="en-US" sz="1400">
              <a:solidFill>
                <a:schemeClr val="dk1"/>
              </a:solidFill>
              <a:effectLst/>
              <a:latin typeface="+mn-lt"/>
              <a:ea typeface="+mn-ea"/>
              <a:cs typeface="+mn-cs"/>
            </a:rPr>
            <a:t>　　要精密検査者及びエックス線検査の結果が「</a:t>
          </a:r>
          <a:r>
            <a:rPr kumimoji="1" lang="en-US" altLang="ja-JP" sz="1400">
              <a:solidFill>
                <a:schemeClr val="dk1"/>
              </a:solidFill>
              <a:effectLst/>
              <a:latin typeface="+mn-lt"/>
              <a:ea typeface="+mn-ea"/>
              <a:cs typeface="+mn-cs"/>
            </a:rPr>
            <a:t>A</a:t>
          </a:r>
          <a:r>
            <a:rPr kumimoji="1" lang="ja-JP" altLang="en-US" sz="1400">
              <a:solidFill>
                <a:schemeClr val="dk1"/>
              </a:solidFill>
              <a:effectLst/>
              <a:latin typeface="+mn-lt"/>
              <a:ea typeface="+mn-ea"/>
              <a:cs typeface="+mn-cs"/>
            </a:rPr>
            <a:t>」（読影不能）とされた実人員を計上すること。問診（質問）結果のみに基づき要精密検査となった場合</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は、「要精密検査者数」に計上しない。</a:t>
          </a:r>
        </a:p>
        <a:p>
          <a:pPr rtl="0"/>
          <a:r>
            <a:rPr kumimoji="1" lang="ja-JP" altLang="en-US" sz="1400">
              <a:solidFill>
                <a:schemeClr val="dk1"/>
              </a:solidFill>
              <a:effectLst/>
              <a:latin typeface="+mn-lt"/>
              <a:ea typeface="+mn-ea"/>
              <a:cs typeface="+mn-cs"/>
            </a:rPr>
            <a:t>■　精密検査受診者</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精密検査として不適切な検査（喀痰細胞診において要精密検査者とされた者に対する喀痰細胞診の再検のみ）が行われた者については本欄に計上せず「未受診」として計上すること</a:t>
          </a:r>
        </a:p>
        <a:p>
          <a:pPr rtl="0"/>
          <a:r>
            <a:rPr kumimoji="1" lang="ja-JP" altLang="en-US" sz="1400">
              <a:solidFill>
                <a:schemeClr val="dk1"/>
              </a:solidFill>
              <a:effectLst/>
              <a:latin typeface="+mn-lt"/>
              <a:ea typeface="+mn-ea"/>
              <a:cs typeface="+mn-cs"/>
            </a:rPr>
            <a:t>■　肺がんであった者（転移性を含まない） </a:t>
          </a:r>
        </a:p>
        <a:p>
          <a:pPr rtl="0"/>
          <a:r>
            <a:rPr kumimoji="1" lang="ja-JP" altLang="en-US" sz="1400">
              <a:solidFill>
                <a:schemeClr val="dk1"/>
              </a:solidFill>
              <a:effectLst/>
              <a:latin typeface="+mn-lt"/>
              <a:ea typeface="+mn-ea"/>
              <a:cs typeface="+mn-cs"/>
            </a:rPr>
            <a:t>　　精密検査受診者のうち、検査結果が肺がん（他臓器から肺への転移は含まない）であった実人員を計上すること。転移性かどうかの診断が確定していない者についても本欄に計上</a:t>
          </a:r>
        </a:p>
        <a:p>
          <a:pPr rtl="0"/>
          <a:r>
            <a:rPr kumimoji="1" lang="ja-JP" altLang="en-US" sz="1400">
              <a:solidFill>
                <a:schemeClr val="dk1"/>
              </a:solidFill>
              <a:effectLst/>
              <a:latin typeface="+mn-lt"/>
              <a:ea typeface="+mn-ea"/>
              <a:cs typeface="+mn-cs"/>
            </a:rPr>
            <a:t>■　肺がんのうち臨床病期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期（がんが原発巣に留まり、リンパ節や他臓器への転移を認めないもの（参考：「肺癌取扱い規約」（日本肺癌学会編））であった実人員を計上すること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検査結果が肺がんの疑いのある者、精密検査が継続中で検査結果が確定していない者、喀痰細胞診で異常が継続的に検出されているものの責任病巣が同定できない者について実人員を計上すること。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精密検査受診者のうち、検査結果が肺がん以外の疾患であった者について実人員を計上すること。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において要精密検査者とされた者に対する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偶発症による死亡あり（検診中／ 検診後・精密検査中／精密検査後）</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a:t>
          </a:r>
        </a:p>
        <a:p>
          <a:pPr rtl="0"/>
          <a:r>
            <a:rPr kumimoji="1" lang="ja-JP" altLang="en-US" sz="1400">
              <a:solidFill>
                <a:schemeClr val="dk1"/>
              </a:solidFill>
              <a:effectLst/>
              <a:latin typeface="+mn-lt"/>
              <a:ea typeface="+mn-ea"/>
              <a:cs typeface="+mn-cs"/>
            </a:rPr>
            <a:t>　　検診回数についていずれかに計上すること。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初回、非初回の別が不明な者は、「計」欄に計上すること。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初回、非初回の別が不明な者は、「計」欄に計上すること。</a:t>
          </a:r>
          <a:endParaRPr kumimoji="1" lang="ja-JP" altLang="en-US" sz="1400"/>
        </a:p>
      </xdr:txBody>
    </xdr:sp>
    <xdr:clientData/>
  </xdr:twoCellAnchor>
  <xdr:twoCellAnchor>
    <xdr:from>
      <xdr:col>54</xdr:col>
      <xdr:colOff>204108</xdr:colOff>
      <xdr:row>190</xdr:row>
      <xdr:rowOff>54429</xdr:rowOff>
    </xdr:from>
    <xdr:to>
      <xdr:col>71</xdr:col>
      <xdr:colOff>639536</xdr:colOff>
      <xdr:row>254</xdr:row>
      <xdr:rowOff>0</xdr:rowOff>
    </xdr:to>
    <xdr:sp macro="" textlink="">
      <xdr:nvSpPr>
        <xdr:cNvPr id="29" name="テキスト ボックス 28">
          <a:extLst>
            <a:ext uri="{FF2B5EF4-FFF2-40B4-BE49-F238E27FC236}">
              <a16:creationId xmlns:a16="http://schemas.microsoft.com/office/drawing/2014/main" id="{00000000-0008-0000-0400-00001D000000}"/>
            </a:ext>
          </a:extLst>
        </xdr:cNvPr>
        <xdr:cNvSpPr txBox="1"/>
      </xdr:nvSpPr>
      <xdr:spPr>
        <a:xfrm>
          <a:off x="37678179" y="38072786"/>
          <a:ext cx="12232821" cy="11266714"/>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中）に肺がん検診の胸部エックス線検査の受診者及び胸部エックス線検査と喀痰細胞診を受診した実人員を計上すること。「胸部エックス線検査」又は「喀痰細胞診（喀痰細胞診のみ受診は除く）」以外による検査（ＣＴ検査等）のみの場合は計上しないこと</a:t>
          </a:r>
        </a:p>
        <a:p>
          <a:pPr rtl="0"/>
          <a:r>
            <a:rPr kumimoji="1" lang="ja-JP" altLang="en-US" sz="1400">
              <a:solidFill>
                <a:schemeClr val="dk1"/>
              </a:solidFill>
              <a:effectLst/>
              <a:latin typeface="+mn-lt"/>
              <a:ea typeface="+mn-ea"/>
              <a:cs typeface="+mn-cs"/>
            </a:rPr>
            <a:t>■　要精密検査者数（年度中）</a:t>
          </a:r>
        </a:p>
        <a:p>
          <a:pPr rtl="0"/>
          <a:r>
            <a:rPr kumimoji="1" lang="ja-JP" altLang="en-US" sz="1400">
              <a:solidFill>
                <a:schemeClr val="dk1"/>
              </a:solidFill>
              <a:effectLst/>
              <a:latin typeface="+mn-lt"/>
              <a:ea typeface="+mn-ea"/>
              <a:cs typeface="+mn-cs"/>
            </a:rPr>
            <a:t>　　要精密検査者及びエックス線検査の結果が「</a:t>
          </a:r>
          <a:r>
            <a:rPr kumimoji="1" lang="en-US" altLang="ja-JP" sz="1400">
              <a:solidFill>
                <a:schemeClr val="dk1"/>
              </a:solidFill>
              <a:effectLst/>
              <a:latin typeface="+mn-lt"/>
              <a:ea typeface="+mn-ea"/>
              <a:cs typeface="+mn-cs"/>
            </a:rPr>
            <a:t>A</a:t>
          </a:r>
          <a:r>
            <a:rPr kumimoji="1" lang="ja-JP" altLang="en-US" sz="1400">
              <a:solidFill>
                <a:schemeClr val="dk1"/>
              </a:solidFill>
              <a:effectLst/>
              <a:latin typeface="+mn-lt"/>
              <a:ea typeface="+mn-ea"/>
              <a:cs typeface="+mn-cs"/>
            </a:rPr>
            <a:t>」（読影不能）とされた実人員を計上すること。問診（質問）結果のみに基づき要精密検査となった場合</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は、「要精密検査者数」に計上しない。</a:t>
          </a:r>
        </a:p>
        <a:p>
          <a:pPr rtl="0"/>
          <a:r>
            <a:rPr kumimoji="1" lang="ja-JP" altLang="en-US" sz="1400">
              <a:solidFill>
                <a:schemeClr val="dk1"/>
              </a:solidFill>
              <a:effectLst/>
              <a:latin typeface="+mn-lt"/>
              <a:ea typeface="+mn-ea"/>
              <a:cs typeface="+mn-cs"/>
            </a:rPr>
            <a:t>■　精密検査受診者</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精密検査として不適切な検査（喀痰細胞診において要精密検査者とされた者に対する喀痰細胞診の再検のみ）が行われた者については本欄に計上せず「未受診」として計上すること</a:t>
          </a:r>
        </a:p>
        <a:p>
          <a:pPr rtl="0"/>
          <a:r>
            <a:rPr kumimoji="1" lang="ja-JP" altLang="en-US" sz="1400">
              <a:solidFill>
                <a:schemeClr val="dk1"/>
              </a:solidFill>
              <a:effectLst/>
              <a:latin typeface="+mn-lt"/>
              <a:ea typeface="+mn-ea"/>
              <a:cs typeface="+mn-cs"/>
            </a:rPr>
            <a:t>■　肺がんであった者（転移性を含まない） </a:t>
          </a:r>
        </a:p>
        <a:p>
          <a:pPr rtl="0"/>
          <a:r>
            <a:rPr kumimoji="1" lang="ja-JP" altLang="en-US" sz="1400">
              <a:solidFill>
                <a:schemeClr val="dk1"/>
              </a:solidFill>
              <a:effectLst/>
              <a:latin typeface="+mn-lt"/>
              <a:ea typeface="+mn-ea"/>
              <a:cs typeface="+mn-cs"/>
            </a:rPr>
            <a:t>　　精密検査受診者のうち、検査結果が肺がん（他臓器から肺への転移は含まない）であった実人員を計上すること。転移性かどうかの診断が確定していない者についても本欄に計上</a:t>
          </a:r>
        </a:p>
        <a:p>
          <a:pPr rtl="0"/>
          <a:r>
            <a:rPr kumimoji="1" lang="ja-JP" altLang="en-US" sz="1400">
              <a:solidFill>
                <a:schemeClr val="dk1"/>
              </a:solidFill>
              <a:effectLst/>
              <a:latin typeface="+mn-lt"/>
              <a:ea typeface="+mn-ea"/>
              <a:cs typeface="+mn-cs"/>
            </a:rPr>
            <a:t>■　肺がんのうち臨床病期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期（がんが原発巣に留まり、リンパ節や他臓器への転移を認めないもの（参考：「肺癌取扱い規約」（日本肺癌学会編））であった実人員を計上すること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検査結果が肺がんの疑いのある者、精密検査が継続中で検査結果が確定していない者、喀痰細胞診で異常が継続的に検出されているものの責任病巣が同定できない者について実人員を計上すること。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精密検査受診者のうち、検査結果が肺がん以外の疾患であった者について実人員を計上すること。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において要精密検査者とされた者に対する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偶発症による死亡あり（検診中／ 検診後・精密検査中／精密検査後）</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a:t>
          </a:r>
        </a:p>
        <a:p>
          <a:pPr rtl="0"/>
          <a:r>
            <a:rPr kumimoji="1" lang="ja-JP" altLang="en-US" sz="1400">
              <a:solidFill>
                <a:schemeClr val="dk1"/>
              </a:solidFill>
              <a:effectLst/>
              <a:latin typeface="+mn-lt"/>
              <a:ea typeface="+mn-ea"/>
              <a:cs typeface="+mn-cs"/>
            </a:rPr>
            <a:t>　　検診回数についていずれかに計上すること。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初回、非初回の別が不明な者は、「計」欄に計上すること。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初回、非初回の別が不明な者は、「計」欄に計上すること。</a:t>
          </a:r>
          <a:endParaRPr kumimoji="1" lang="ja-JP" altLang="en-US" sz="1400"/>
        </a:p>
      </xdr:txBody>
    </xdr:sp>
    <xdr:clientData/>
  </xdr:twoCellAnchor>
  <xdr:twoCellAnchor>
    <xdr:from>
      <xdr:col>18</xdr:col>
      <xdr:colOff>101600</xdr:colOff>
      <xdr:row>5</xdr:row>
      <xdr:rowOff>30480</xdr:rowOff>
    </xdr:from>
    <xdr:to>
      <xdr:col>32</xdr:col>
      <xdr:colOff>426572</xdr:colOff>
      <xdr:row>9</xdr:row>
      <xdr:rowOff>117286</xdr:rowOff>
    </xdr:to>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0180320" y="1452880"/>
          <a:ext cx="7884012" cy="7980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36</xdr:col>
      <xdr:colOff>111760</xdr:colOff>
      <xdr:row>5</xdr:row>
      <xdr:rowOff>10160</xdr:rowOff>
    </xdr:from>
    <xdr:to>
      <xdr:col>50</xdr:col>
      <xdr:colOff>436732</xdr:colOff>
      <xdr:row>9</xdr:row>
      <xdr:rowOff>96966</xdr:rowOff>
    </xdr:to>
    <xdr:sp macro="" textlink="">
      <xdr:nvSpPr>
        <xdr:cNvPr id="31" name="テキスト ボックス 30">
          <a:extLst>
            <a:ext uri="{FF2B5EF4-FFF2-40B4-BE49-F238E27FC236}">
              <a16:creationId xmlns:a16="http://schemas.microsoft.com/office/drawing/2014/main" id="{00000000-0008-0000-0400-00001F000000}"/>
            </a:ext>
          </a:extLst>
        </xdr:cNvPr>
        <xdr:cNvSpPr txBox="1"/>
      </xdr:nvSpPr>
      <xdr:spPr>
        <a:xfrm>
          <a:off x="20269200" y="1432560"/>
          <a:ext cx="7884012" cy="7980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54</xdr:col>
      <xdr:colOff>121920</xdr:colOff>
      <xdr:row>5</xdr:row>
      <xdr:rowOff>30480</xdr:rowOff>
    </xdr:from>
    <xdr:to>
      <xdr:col>68</xdr:col>
      <xdr:colOff>446892</xdr:colOff>
      <xdr:row>9</xdr:row>
      <xdr:rowOff>117286</xdr:rowOff>
    </xdr:to>
    <xdr:sp macro="" textlink="">
      <xdr:nvSpPr>
        <xdr:cNvPr id="32" name="テキスト ボックス 31">
          <a:extLst>
            <a:ext uri="{FF2B5EF4-FFF2-40B4-BE49-F238E27FC236}">
              <a16:creationId xmlns:a16="http://schemas.microsoft.com/office/drawing/2014/main" id="{00000000-0008-0000-0400-000020000000}"/>
            </a:ext>
          </a:extLst>
        </xdr:cNvPr>
        <xdr:cNvSpPr txBox="1"/>
      </xdr:nvSpPr>
      <xdr:spPr>
        <a:xfrm>
          <a:off x="30358080" y="1452880"/>
          <a:ext cx="7884012" cy="7980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1" name="CheckBox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2" name="CheckBox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3" name="CheckBox3" hidden="1">
              <a:extLst>
                <a:ext uri="{63B3BB69-23CF-44E3-9099-C40C66FF867C}">
                  <a14:compatExt spid="_x0000_s5123"/>
                </a:ext>
                <a:ext uri="{FF2B5EF4-FFF2-40B4-BE49-F238E27FC236}">
                  <a16:creationId xmlns:a16="http://schemas.microsoft.com/office/drawing/2014/main" id="{00000000-0008-0000-0500-000003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4" name="CheckBox4" hidden="1">
              <a:extLst>
                <a:ext uri="{63B3BB69-23CF-44E3-9099-C40C66FF867C}">
                  <a14:compatExt spid="_x0000_s5124"/>
                </a:ext>
                <a:ext uri="{FF2B5EF4-FFF2-40B4-BE49-F238E27FC236}">
                  <a16:creationId xmlns:a16="http://schemas.microsoft.com/office/drawing/2014/main" id="{00000000-0008-0000-0500-000004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5" name="CheckBox5" hidden="1">
              <a:extLst>
                <a:ext uri="{63B3BB69-23CF-44E3-9099-C40C66FF867C}">
                  <a14:compatExt spid="_x0000_s5125"/>
                </a:ext>
                <a:ext uri="{FF2B5EF4-FFF2-40B4-BE49-F238E27FC236}">
                  <a16:creationId xmlns:a16="http://schemas.microsoft.com/office/drawing/2014/main" id="{00000000-0008-0000-0500-000005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6" name="CheckBox6" hidden="1">
              <a:extLst>
                <a:ext uri="{63B3BB69-23CF-44E3-9099-C40C66FF867C}">
                  <a14:compatExt spid="_x0000_s5126"/>
                </a:ext>
                <a:ext uri="{FF2B5EF4-FFF2-40B4-BE49-F238E27FC236}">
                  <a16:creationId xmlns:a16="http://schemas.microsoft.com/office/drawing/2014/main" id="{00000000-0008-0000-0500-000006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7" name="CheckBox7" hidden="1">
              <a:extLst>
                <a:ext uri="{63B3BB69-23CF-44E3-9099-C40C66FF867C}">
                  <a14:compatExt spid="_x0000_s5127"/>
                </a:ext>
                <a:ext uri="{FF2B5EF4-FFF2-40B4-BE49-F238E27FC236}">
                  <a16:creationId xmlns:a16="http://schemas.microsoft.com/office/drawing/2014/main" id="{00000000-0008-0000-0500-000007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8" name="CheckBox8" hidden="1">
              <a:extLst>
                <a:ext uri="{63B3BB69-23CF-44E3-9099-C40C66FF867C}">
                  <a14:compatExt spid="_x0000_s5128"/>
                </a:ext>
                <a:ext uri="{FF2B5EF4-FFF2-40B4-BE49-F238E27FC236}">
                  <a16:creationId xmlns:a16="http://schemas.microsoft.com/office/drawing/2014/main" id="{00000000-0008-0000-0500-000008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29" name="CheckBox9" hidden="1">
              <a:extLst>
                <a:ext uri="{63B3BB69-23CF-44E3-9099-C40C66FF867C}">
                  <a14:compatExt spid="_x0000_s5129"/>
                </a:ext>
                <a:ext uri="{FF2B5EF4-FFF2-40B4-BE49-F238E27FC236}">
                  <a16:creationId xmlns:a16="http://schemas.microsoft.com/office/drawing/2014/main" id="{00000000-0008-0000-0500-000009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0" name="CheckBox10" hidden="1">
              <a:extLst>
                <a:ext uri="{63B3BB69-23CF-44E3-9099-C40C66FF867C}">
                  <a14:compatExt spid="_x0000_s5130"/>
                </a:ext>
                <a:ext uri="{FF2B5EF4-FFF2-40B4-BE49-F238E27FC236}">
                  <a16:creationId xmlns:a16="http://schemas.microsoft.com/office/drawing/2014/main" id="{00000000-0008-0000-0500-00000A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1" name="CheckBox11" hidden="1">
              <a:extLst>
                <a:ext uri="{63B3BB69-23CF-44E3-9099-C40C66FF867C}">
                  <a14:compatExt spid="_x0000_s5131"/>
                </a:ext>
                <a:ext uri="{FF2B5EF4-FFF2-40B4-BE49-F238E27FC236}">
                  <a16:creationId xmlns:a16="http://schemas.microsoft.com/office/drawing/2014/main" id="{00000000-0008-0000-0500-00000B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2" name="CheckBox12" hidden="1">
              <a:extLst>
                <a:ext uri="{63B3BB69-23CF-44E3-9099-C40C66FF867C}">
                  <a14:compatExt spid="_x0000_s5132"/>
                </a:ext>
                <a:ext uri="{FF2B5EF4-FFF2-40B4-BE49-F238E27FC236}">
                  <a16:creationId xmlns:a16="http://schemas.microsoft.com/office/drawing/2014/main" id="{00000000-0008-0000-0500-00000C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3" name="CheckBox13" hidden="1">
              <a:extLst>
                <a:ext uri="{63B3BB69-23CF-44E3-9099-C40C66FF867C}">
                  <a14:compatExt spid="_x0000_s5133"/>
                </a:ext>
                <a:ext uri="{FF2B5EF4-FFF2-40B4-BE49-F238E27FC236}">
                  <a16:creationId xmlns:a16="http://schemas.microsoft.com/office/drawing/2014/main" id="{00000000-0008-0000-0500-00000D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4" name="CheckBox14" hidden="1">
              <a:extLst>
                <a:ext uri="{63B3BB69-23CF-44E3-9099-C40C66FF867C}">
                  <a14:compatExt spid="_x0000_s5134"/>
                </a:ext>
                <a:ext uri="{FF2B5EF4-FFF2-40B4-BE49-F238E27FC236}">
                  <a16:creationId xmlns:a16="http://schemas.microsoft.com/office/drawing/2014/main" id="{00000000-0008-0000-0500-00000E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5" name="CheckBox15" hidden="1">
              <a:extLst>
                <a:ext uri="{63B3BB69-23CF-44E3-9099-C40C66FF867C}">
                  <a14:compatExt spid="_x0000_s5135"/>
                </a:ext>
                <a:ext uri="{FF2B5EF4-FFF2-40B4-BE49-F238E27FC236}">
                  <a16:creationId xmlns:a16="http://schemas.microsoft.com/office/drawing/2014/main" id="{00000000-0008-0000-0500-00000F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6" name="CheckBox16" hidden="1">
              <a:extLst>
                <a:ext uri="{63B3BB69-23CF-44E3-9099-C40C66FF867C}">
                  <a14:compatExt spid="_x0000_s5136"/>
                </a:ext>
                <a:ext uri="{FF2B5EF4-FFF2-40B4-BE49-F238E27FC236}">
                  <a16:creationId xmlns:a16="http://schemas.microsoft.com/office/drawing/2014/main" id="{00000000-0008-0000-0500-000010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7" name="CheckBox17" hidden="1">
              <a:extLst>
                <a:ext uri="{63B3BB69-23CF-44E3-9099-C40C66FF867C}">
                  <a14:compatExt spid="_x0000_s5137"/>
                </a:ext>
                <a:ext uri="{FF2B5EF4-FFF2-40B4-BE49-F238E27FC236}">
                  <a16:creationId xmlns:a16="http://schemas.microsoft.com/office/drawing/2014/main" id="{00000000-0008-0000-0500-000011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8" name="CheckBox18" hidden="1">
              <a:extLst>
                <a:ext uri="{63B3BB69-23CF-44E3-9099-C40C66FF867C}">
                  <a14:compatExt spid="_x0000_s5138"/>
                </a:ext>
                <a:ext uri="{FF2B5EF4-FFF2-40B4-BE49-F238E27FC236}">
                  <a16:creationId xmlns:a16="http://schemas.microsoft.com/office/drawing/2014/main" id="{00000000-0008-0000-0500-000012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39" name="CheckBox19" hidden="1">
              <a:extLst>
                <a:ext uri="{63B3BB69-23CF-44E3-9099-C40C66FF867C}">
                  <a14:compatExt spid="_x0000_s5139"/>
                </a:ext>
                <a:ext uri="{FF2B5EF4-FFF2-40B4-BE49-F238E27FC236}">
                  <a16:creationId xmlns:a16="http://schemas.microsoft.com/office/drawing/2014/main" id="{00000000-0008-0000-0500-000013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40" name="CheckBox20" hidden="1">
              <a:extLst>
                <a:ext uri="{63B3BB69-23CF-44E3-9099-C40C66FF867C}">
                  <a14:compatExt spid="_x0000_s5140"/>
                </a:ext>
                <a:ext uri="{FF2B5EF4-FFF2-40B4-BE49-F238E27FC236}">
                  <a16:creationId xmlns:a16="http://schemas.microsoft.com/office/drawing/2014/main" id="{00000000-0008-0000-0500-000014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41" name="CheckBox21" hidden="1">
              <a:extLst>
                <a:ext uri="{63B3BB69-23CF-44E3-9099-C40C66FF867C}">
                  <a14:compatExt spid="_x0000_s5141"/>
                </a:ext>
                <a:ext uri="{FF2B5EF4-FFF2-40B4-BE49-F238E27FC236}">
                  <a16:creationId xmlns:a16="http://schemas.microsoft.com/office/drawing/2014/main" id="{00000000-0008-0000-0500-000015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1</xdr:col>
          <xdr:colOff>7620</xdr:colOff>
          <xdr:row>81</xdr:row>
          <xdr:rowOff>144780</xdr:rowOff>
        </xdr:to>
        <xdr:sp macro="" textlink="">
          <xdr:nvSpPr>
            <xdr:cNvPr id="5142" name="CheckBox22" hidden="1">
              <a:extLst>
                <a:ext uri="{63B3BB69-23CF-44E3-9099-C40C66FF867C}">
                  <a14:compatExt spid="_x0000_s5142"/>
                </a:ext>
                <a:ext uri="{FF2B5EF4-FFF2-40B4-BE49-F238E27FC236}">
                  <a16:creationId xmlns:a16="http://schemas.microsoft.com/office/drawing/2014/main" id="{00000000-0008-0000-0500-00001614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63500</xdr:colOff>
      <xdr:row>5</xdr:row>
      <xdr:rowOff>47625</xdr:rowOff>
    </xdr:from>
    <xdr:to>
      <xdr:col>13</xdr:col>
      <xdr:colOff>340847</xdr:colOff>
      <xdr:row>9</xdr:row>
      <xdr:rowOff>134431</xdr:rowOff>
    </xdr:to>
    <xdr:sp macro="" textlink="">
      <xdr:nvSpPr>
        <xdr:cNvPr id="25" name="テキスト ボックス 24">
          <a:extLst>
            <a:ext uri="{FF2B5EF4-FFF2-40B4-BE49-F238E27FC236}">
              <a16:creationId xmlns:a16="http://schemas.microsoft.com/office/drawing/2014/main" id="{00000000-0008-0000-0500-000019000000}"/>
            </a:ext>
          </a:extLst>
        </xdr:cNvPr>
        <xdr:cNvSpPr txBox="1"/>
      </xdr:nvSpPr>
      <xdr:spPr>
        <a:xfrm>
          <a:off x="63500" y="1111250"/>
          <a:ext cx="9961097" cy="785306"/>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23</xdr:col>
      <xdr:colOff>20544</xdr:colOff>
      <xdr:row>4</xdr:row>
      <xdr:rowOff>137272</xdr:rowOff>
    </xdr:from>
    <xdr:to>
      <xdr:col>36</xdr:col>
      <xdr:colOff>424892</xdr:colOff>
      <xdr:row>9</xdr:row>
      <xdr:rowOff>44784</xdr:rowOff>
    </xdr:to>
    <xdr:sp macro="" textlink="">
      <xdr:nvSpPr>
        <xdr:cNvPr id="26" name="テキスト ボックス 25">
          <a:extLst>
            <a:ext uri="{FF2B5EF4-FFF2-40B4-BE49-F238E27FC236}">
              <a16:creationId xmlns:a16="http://schemas.microsoft.com/office/drawing/2014/main" id="{00000000-0008-0000-0500-00001A000000}"/>
            </a:ext>
          </a:extLst>
        </xdr:cNvPr>
        <xdr:cNvSpPr txBox="1"/>
      </xdr:nvSpPr>
      <xdr:spPr>
        <a:xfrm>
          <a:off x="16145809" y="1313890"/>
          <a:ext cx="9290612" cy="803982"/>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46</xdr:col>
      <xdr:colOff>25213</xdr:colOff>
      <xdr:row>4</xdr:row>
      <xdr:rowOff>137272</xdr:rowOff>
    </xdr:from>
    <xdr:to>
      <xdr:col>59</xdr:col>
      <xdr:colOff>429561</xdr:colOff>
      <xdr:row>9</xdr:row>
      <xdr:rowOff>44784</xdr:rowOff>
    </xdr:to>
    <xdr:sp macro="" textlink="">
      <xdr:nvSpPr>
        <xdr:cNvPr id="27" name="テキスト ボックス 26">
          <a:extLst>
            <a:ext uri="{FF2B5EF4-FFF2-40B4-BE49-F238E27FC236}">
              <a16:creationId xmlns:a16="http://schemas.microsoft.com/office/drawing/2014/main" id="{00000000-0008-0000-0500-00001B000000}"/>
            </a:ext>
          </a:extLst>
        </xdr:cNvPr>
        <xdr:cNvSpPr txBox="1"/>
      </xdr:nvSpPr>
      <xdr:spPr>
        <a:xfrm>
          <a:off x="31872331" y="1313890"/>
          <a:ext cx="9290612" cy="803982"/>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69</xdr:col>
      <xdr:colOff>29483</xdr:colOff>
      <xdr:row>5</xdr:row>
      <xdr:rowOff>6804</xdr:rowOff>
    </xdr:from>
    <xdr:to>
      <xdr:col>83</xdr:col>
      <xdr:colOff>148080</xdr:colOff>
      <xdr:row>9</xdr:row>
      <xdr:rowOff>93610</xdr:rowOff>
    </xdr:to>
    <xdr:sp macro="" textlink="">
      <xdr:nvSpPr>
        <xdr:cNvPr id="28" name="テキスト ボックス 27">
          <a:extLst>
            <a:ext uri="{FF2B5EF4-FFF2-40B4-BE49-F238E27FC236}">
              <a16:creationId xmlns:a16="http://schemas.microsoft.com/office/drawing/2014/main" id="{00000000-0008-0000-0500-00001C000000}"/>
            </a:ext>
          </a:extLst>
        </xdr:cNvPr>
        <xdr:cNvSpPr txBox="1"/>
      </xdr:nvSpPr>
      <xdr:spPr>
        <a:xfrm>
          <a:off x="47913019" y="1367518"/>
          <a:ext cx="9834097" cy="794378"/>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23</xdr:col>
      <xdr:colOff>666749</xdr:colOff>
      <xdr:row>191</xdr:row>
      <xdr:rowOff>81644</xdr:rowOff>
    </xdr:from>
    <xdr:to>
      <xdr:col>41</xdr:col>
      <xdr:colOff>408213</xdr:colOff>
      <xdr:row>295</xdr:row>
      <xdr:rowOff>40824</xdr:rowOff>
    </xdr:to>
    <xdr:sp macro="" textlink="">
      <xdr:nvSpPr>
        <xdr:cNvPr id="29" name="テキスト ボックス 28">
          <a:extLst>
            <a:ext uri="{FF2B5EF4-FFF2-40B4-BE49-F238E27FC236}">
              <a16:creationId xmlns:a16="http://schemas.microsoft.com/office/drawing/2014/main" id="{00000000-0008-0000-0500-00001D000000}"/>
            </a:ext>
          </a:extLst>
        </xdr:cNvPr>
        <xdr:cNvSpPr txBox="1"/>
      </xdr:nvSpPr>
      <xdr:spPr>
        <a:xfrm>
          <a:off x="16627928" y="38181644"/>
          <a:ext cx="12232821" cy="18356037"/>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注意事項の内容は左記と同じです。プロセス指標を見るときは本テキストボックスを削除するか、移動してください。</a:t>
          </a: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中）に肺がん検診の胸部エックス線検査の受診者及び胸部エックス線検査と喀痰細胞診を受診した実人員を計上すること。「胸部エックス線検査」以外による検査（「喀痰細胞診」の単独、ＣＴ検査等）のみの場合は計上しない。</a:t>
          </a:r>
        </a:p>
        <a:p>
          <a:pPr rtl="0"/>
          <a:r>
            <a:rPr kumimoji="1" lang="ja-JP" altLang="en-US" sz="1400">
              <a:solidFill>
                <a:schemeClr val="dk1"/>
              </a:solidFill>
              <a:effectLst/>
              <a:latin typeface="+mn-lt"/>
              <a:ea typeface="+mn-ea"/>
              <a:cs typeface="+mn-cs"/>
            </a:rPr>
            <a:t>■　胸部エックス線検査の判定別人数</a:t>
          </a:r>
        </a:p>
        <a:p>
          <a:pPr rtl="0"/>
          <a:r>
            <a:rPr kumimoji="1" lang="ja-JP" altLang="en-US" sz="1400">
              <a:solidFill>
                <a:schemeClr val="dk1"/>
              </a:solidFill>
              <a:effectLst/>
              <a:latin typeface="+mn-lt"/>
              <a:ea typeface="+mn-ea"/>
              <a:cs typeface="+mn-cs"/>
            </a:rPr>
            <a:t>　　「肺がん検診の手引き」（日本肺癌学会肺がん検診委員会編）の「肺癌検診における胸部Ｘ線検査の判定基準と指導区分」（参考</a:t>
          </a:r>
          <a:r>
            <a:rPr kumimoji="1" lang="en-US" altLang="ja-JP" sz="1400">
              <a:solidFill>
                <a:schemeClr val="dk1"/>
              </a:solidFill>
              <a:effectLst/>
              <a:latin typeface="+mn-lt"/>
              <a:ea typeface="+mn-ea"/>
              <a:cs typeface="+mn-cs"/>
            </a:rPr>
            <a:t>13 337</a:t>
          </a:r>
          <a:r>
            <a:rPr kumimoji="1" lang="ja-JP" altLang="en-US" sz="1400">
              <a:solidFill>
                <a:schemeClr val="dk1"/>
              </a:solidFill>
              <a:effectLst/>
              <a:latin typeface="+mn-lt"/>
              <a:ea typeface="+mn-ea"/>
              <a:cs typeface="+mn-cs"/>
            </a:rPr>
            <a:t>頁参照）における読影結果の判定区分（Ａ～Ｅ）別に実人員を計上すること。</a:t>
          </a:r>
        </a:p>
        <a:p>
          <a:pPr rtl="0"/>
          <a:r>
            <a:rPr kumimoji="1" lang="ja-JP" altLang="en-US" sz="1400">
              <a:solidFill>
                <a:schemeClr val="dk1"/>
              </a:solidFill>
              <a:effectLst/>
              <a:latin typeface="+mn-lt"/>
              <a:ea typeface="+mn-ea"/>
              <a:cs typeface="+mn-cs"/>
            </a:rPr>
            <a:t>■　Ａ 「読影不能」</a:t>
          </a:r>
        </a:p>
        <a:p>
          <a:pPr rtl="0"/>
          <a:r>
            <a:rPr kumimoji="1" lang="ja-JP" altLang="en-US" sz="1400">
              <a:solidFill>
                <a:schemeClr val="dk1"/>
              </a:solidFill>
              <a:effectLst/>
              <a:latin typeface="+mn-lt"/>
              <a:ea typeface="+mn-ea"/>
              <a:cs typeface="+mn-cs"/>
            </a:rPr>
            <a:t>　　撮影条件不良、現像処理不良、位置付不良、フィルムのキズ、アーチファクトなどで読影不能のもの　初回検査が読影不能</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Ａ</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とされ再検を受診しなかった実人員、あるいは再検して読影不能</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Ａ</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とされた実人員の合計を計上すること。再検後の結果が「Ａ」でない場合は、必ず「Ｂ」～「Ｅ」のいずれかに分類し、「Ａ」に分類しないこと。なお、「Ａ」の者は「要精密検査者数</a:t>
          </a:r>
          <a:r>
            <a:rPr kumimoji="1" lang="en-US" altLang="ja-JP" sz="1400">
              <a:solidFill>
                <a:schemeClr val="dk1"/>
              </a:solidFill>
              <a:effectLst/>
              <a:latin typeface="+mn-lt"/>
              <a:ea typeface="+mn-ea"/>
              <a:cs typeface="+mn-cs"/>
            </a:rPr>
            <a:t>(7)</a:t>
          </a:r>
          <a:r>
            <a:rPr kumimoji="1" lang="ja-JP" altLang="en-US" sz="1400">
              <a:solidFill>
                <a:schemeClr val="dk1"/>
              </a:solidFill>
              <a:effectLst/>
              <a:latin typeface="+mn-lt"/>
              <a:ea typeface="+mn-ea"/>
              <a:cs typeface="+mn-cs"/>
            </a:rPr>
            <a:t>」に計上すること。</a:t>
          </a:r>
        </a:p>
        <a:p>
          <a:pPr rtl="0"/>
          <a:r>
            <a:rPr kumimoji="1" lang="ja-JP" altLang="en-US" sz="1400">
              <a:solidFill>
                <a:schemeClr val="dk1"/>
              </a:solidFill>
              <a:effectLst/>
              <a:latin typeface="+mn-lt"/>
              <a:ea typeface="+mn-ea"/>
              <a:cs typeface="+mn-cs"/>
            </a:rPr>
            <a:t>■　Ｂ 「異常所見を認めない」</a:t>
          </a:r>
        </a:p>
        <a:p>
          <a:pPr rtl="0"/>
          <a:r>
            <a:rPr kumimoji="1" lang="ja-JP" altLang="en-US" sz="1400">
              <a:solidFill>
                <a:schemeClr val="dk1"/>
              </a:solidFill>
              <a:effectLst/>
              <a:latin typeface="+mn-lt"/>
              <a:ea typeface="+mn-ea"/>
              <a:cs typeface="+mn-cs"/>
            </a:rPr>
            <a:t>　　正常亜型（心膜傍脂肪組織、横隔膜のテント状・穹窿状変形、胸膜下脂肪組織による随伴陰影、右心縁の二重陰影など）を含む。</a:t>
          </a:r>
        </a:p>
        <a:p>
          <a:pPr rtl="0"/>
          <a:r>
            <a:rPr kumimoji="1" lang="ja-JP" altLang="en-US" sz="1400">
              <a:solidFill>
                <a:schemeClr val="dk1"/>
              </a:solidFill>
              <a:effectLst/>
              <a:latin typeface="+mn-lt"/>
              <a:ea typeface="+mn-ea"/>
              <a:cs typeface="+mn-cs"/>
            </a:rPr>
            <a:t>■　Ｃ 「異常所見を認めるが精査を必要としない」</a:t>
          </a:r>
        </a:p>
        <a:p>
          <a:pPr rtl="0"/>
          <a:r>
            <a:rPr kumimoji="1" lang="ja-JP" altLang="en-US" sz="1400">
              <a:solidFill>
                <a:schemeClr val="dk1"/>
              </a:solidFill>
              <a:effectLst/>
              <a:latin typeface="+mn-lt"/>
              <a:ea typeface="+mn-ea"/>
              <a:cs typeface="+mn-cs"/>
            </a:rPr>
            <a:t>　　陳旧性病変、石灰化陰影，線維性変化，気管支拡張像，気腫性変化，術後変化、治療を要しない奇形などで、精査や治療を必要としない、あるいは急いで行う必要がないとと判定できる陰影</a:t>
          </a:r>
        </a:p>
        <a:p>
          <a:pPr rtl="0"/>
          <a:r>
            <a:rPr kumimoji="1" lang="ja-JP" altLang="en-US" sz="1400">
              <a:solidFill>
                <a:schemeClr val="dk1"/>
              </a:solidFill>
              <a:effectLst/>
              <a:latin typeface="+mn-lt"/>
              <a:ea typeface="+mn-ea"/>
              <a:cs typeface="+mn-cs"/>
            </a:rPr>
            <a:t>■　Ｄ 「異常所見を認め、肺癌以外の疾患で治療を要する状態が考えられる」</a:t>
          </a:r>
        </a:p>
        <a:p>
          <a:pPr rtl="0"/>
          <a:r>
            <a:rPr kumimoji="1" lang="ja-JP" altLang="en-US" sz="1400">
              <a:solidFill>
                <a:schemeClr val="dk1"/>
              </a:solidFill>
              <a:effectLst/>
              <a:latin typeface="+mn-lt"/>
              <a:ea typeface="+mn-ea"/>
              <a:cs typeface="+mn-cs"/>
            </a:rPr>
            <a:t>■　Ｄ１ 「活動性肺結核」</a:t>
          </a:r>
        </a:p>
        <a:p>
          <a:pPr rtl="0"/>
          <a:r>
            <a:rPr kumimoji="1" lang="ja-JP" altLang="en-US" sz="1400">
              <a:solidFill>
                <a:schemeClr val="dk1"/>
              </a:solidFill>
              <a:effectLst/>
              <a:latin typeface="+mn-lt"/>
              <a:ea typeface="+mn-ea"/>
              <a:cs typeface="+mn-cs"/>
            </a:rPr>
            <a:t>　　治療を要する結核を疑う</a:t>
          </a:r>
        </a:p>
        <a:p>
          <a:pPr rtl="0"/>
          <a:r>
            <a:rPr kumimoji="1" lang="ja-JP" altLang="en-US" sz="1400">
              <a:solidFill>
                <a:schemeClr val="dk1"/>
              </a:solidFill>
              <a:effectLst/>
              <a:latin typeface="+mn-lt"/>
              <a:ea typeface="+mn-ea"/>
              <a:cs typeface="+mn-cs"/>
            </a:rPr>
            <a:t>■　Ｄ２ 「活動性非結核性肺病変」</a:t>
          </a:r>
        </a:p>
        <a:p>
          <a:pPr rtl="0"/>
          <a:r>
            <a:rPr kumimoji="1" lang="ja-JP" altLang="en-US" sz="1400">
              <a:solidFill>
                <a:schemeClr val="dk1"/>
              </a:solidFill>
              <a:effectLst/>
              <a:latin typeface="+mn-lt"/>
              <a:ea typeface="+mn-ea"/>
              <a:cs typeface="+mn-cs"/>
            </a:rPr>
            <a:t>　　肺炎、気胸など治療を要する状態を疑う</a:t>
          </a:r>
        </a:p>
        <a:p>
          <a:pPr rtl="0"/>
          <a:r>
            <a:rPr kumimoji="1" lang="ja-JP" altLang="en-US" sz="1400">
              <a:solidFill>
                <a:schemeClr val="dk1"/>
              </a:solidFill>
              <a:effectLst/>
              <a:latin typeface="+mn-lt"/>
              <a:ea typeface="+mn-ea"/>
              <a:cs typeface="+mn-cs"/>
            </a:rPr>
            <a:t>■　Ｄ３ 「循環器疾患」</a:t>
          </a:r>
        </a:p>
        <a:p>
          <a:pPr rtl="0"/>
          <a:r>
            <a:rPr kumimoji="1" lang="ja-JP" altLang="en-US" sz="1400">
              <a:solidFill>
                <a:schemeClr val="dk1"/>
              </a:solidFill>
              <a:effectLst/>
              <a:latin typeface="+mn-lt"/>
              <a:ea typeface="+mn-ea"/>
              <a:cs typeface="+mn-cs"/>
            </a:rPr>
            <a:t>　　大動脈瘤など心大血管異常で治療を要する状態を疑う</a:t>
          </a:r>
        </a:p>
        <a:p>
          <a:pPr rtl="0"/>
          <a:r>
            <a:rPr kumimoji="1" lang="ja-JP" altLang="en-US" sz="1400">
              <a:solidFill>
                <a:schemeClr val="dk1"/>
              </a:solidFill>
              <a:effectLst/>
              <a:latin typeface="+mn-lt"/>
              <a:ea typeface="+mn-ea"/>
              <a:cs typeface="+mn-cs"/>
            </a:rPr>
            <a:t>■　Ｄ４ 「その他」 </a:t>
          </a:r>
        </a:p>
        <a:p>
          <a:pPr rtl="0"/>
          <a:r>
            <a:rPr kumimoji="1" lang="ja-JP" altLang="en-US" sz="1400">
              <a:solidFill>
                <a:schemeClr val="dk1"/>
              </a:solidFill>
              <a:effectLst/>
              <a:latin typeface="+mn-lt"/>
              <a:ea typeface="+mn-ea"/>
              <a:cs typeface="+mn-cs"/>
            </a:rPr>
            <a:t>　　縦隔腫瘍、胸壁腫瘍、胸膜腫瘍など治療を要する状態を疑う</a:t>
          </a:r>
        </a:p>
        <a:p>
          <a:pPr rtl="0"/>
          <a:r>
            <a:rPr kumimoji="1" lang="ja-JP" altLang="en-US" sz="1400">
              <a:solidFill>
                <a:schemeClr val="dk1"/>
              </a:solidFill>
              <a:effectLst/>
              <a:latin typeface="+mn-lt"/>
              <a:ea typeface="+mn-ea"/>
              <a:cs typeface="+mn-cs"/>
            </a:rPr>
            <a:t>■　Ｅ「肺癌の疑い」</a:t>
          </a:r>
        </a:p>
        <a:p>
          <a:pPr rtl="0"/>
          <a:r>
            <a:rPr kumimoji="1" lang="ja-JP" altLang="en-US" sz="1400">
              <a:solidFill>
                <a:schemeClr val="dk1"/>
              </a:solidFill>
              <a:effectLst/>
              <a:latin typeface="+mn-lt"/>
              <a:ea typeface="+mn-ea"/>
              <a:cs typeface="+mn-cs"/>
            </a:rPr>
            <a:t>■　Ｅ１ 「肺癌の疑いを否定し得ない」</a:t>
          </a:r>
        </a:p>
        <a:p>
          <a:pPr rtl="0"/>
          <a:r>
            <a:rPr kumimoji="1" lang="ja-JP" altLang="en-US" sz="1400">
              <a:solidFill>
                <a:schemeClr val="dk1"/>
              </a:solidFill>
              <a:effectLst/>
              <a:latin typeface="+mn-lt"/>
              <a:ea typeface="+mn-ea"/>
              <a:cs typeface="+mn-cs"/>
            </a:rPr>
            <a:t>■　Ｅ２ 「肺癌を強く疑う」</a:t>
          </a:r>
        </a:p>
        <a:p>
          <a:pPr rtl="0"/>
          <a:r>
            <a:rPr kumimoji="1" lang="ja-JP" altLang="en-US" sz="1400">
              <a:solidFill>
                <a:schemeClr val="dk1"/>
              </a:solidFill>
              <a:effectLst/>
              <a:latin typeface="+mn-lt"/>
              <a:ea typeface="+mn-ea"/>
              <a:cs typeface="+mn-cs"/>
            </a:rPr>
            <a:t>　　孤立性陰影、陳旧性病変に新しい陰影が出現、肺門部の異常（腫瘤影、血管・気管支などの肺門構造の偏位など）、気管支の狭窄・閉塞による二次変化（区域・葉・全葉性の肺炎・無気肺・肺気腫など）、その他肺癌を疑う所見</a:t>
          </a:r>
        </a:p>
        <a:p>
          <a:pPr rtl="0"/>
          <a:r>
            <a:rPr kumimoji="1" lang="ja-JP" altLang="en-US" sz="1400">
              <a:solidFill>
                <a:schemeClr val="dk1"/>
              </a:solidFill>
              <a:effectLst/>
              <a:latin typeface="+mn-lt"/>
              <a:ea typeface="+mn-ea"/>
              <a:cs typeface="+mn-cs"/>
            </a:rPr>
            <a:t>■　要精密検査者数（年度中） </a:t>
          </a:r>
        </a:p>
        <a:p>
          <a:pPr rtl="0"/>
          <a:r>
            <a:rPr kumimoji="1" lang="ja-JP" altLang="en-US" sz="1400">
              <a:solidFill>
                <a:schemeClr val="dk1"/>
              </a:solidFill>
              <a:effectLst/>
              <a:latin typeface="+mn-lt"/>
              <a:ea typeface="+mn-ea"/>
              <a:cs typeface="+mn-cs"/>
            </a:rPr>
            <a:t>　　胸部エックス線検査の結果、要精密検査者及び読影不能（エックス線検査の結果が「</a:t>
          </a:r>
          <a:r>
            <a:rPr kumimoji="1" lang="en-US" altLang="ja-JP" sz="1400">
              <a:solidFill>
                <a:schemeClr val="dk1"/>
              </a:solidFill>
              <a:effectLst/>
              <a:latin typeface="+mn-lt"/>
              <a:ea typeface="+mn-ea"/>
              <a:cs typeface="+mn-cs"/>
            </a:rPr>
            <a:t>Å</a:t>
          </a:r>
          <a:r>
            <a:rPr kumimoji="1" lang="ja-JP" altLang="en-US" sz="1400">
              <a:solidFill>
                <a:schemeClr val="dk1"/>
              </a:solidFill>
              <a:effectLst/>
              <a:latin typeface="+mn-lt"/>
              <a:ea typeface="+mn-ea"/>
              <a:cs typeface="+mn-cs"/>
            </a:rPr>
            <a:t>」）とされた実人員を計上すること。（</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年度にがん検診を受診し</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年度に精密検査を受けた人も含む。）</a:t>
          </a:r>
        </a:p>
        <a:p>
          <a:pPr rtl="0"/>
          <a:r>
            <a:rPr kumimoji="1" lang="ja-JP" altLang="en-US" sz="1400">
              <a:solidFill>
                <a:schemeClr val="dk1"/>
              </a:solidFill>
              <a:effectLst/>
              <a:latin typeface="+mn-lt"/>
              <a:ea typeface="+mn-ea"/>
              <a:cs typeface="+mn-cs"/>
            </a:rPr>
            <a:t>　　なお、エックス線検査は、上記判定区分の「Ｅ」が要精密検査の対象となり、読影不能である「Ａ」も「要精密検査者数」に計上すること。Ｄ判定は、肺がん以外の胸部の疾患疑いとして精密検査を要するが、肺がん検診としての要精密検査以降の集計には計上しない。</a:t>
          </a:r>
        </a:p>
        <a:p>
          <a:pPr rtl="0"/>
          <a:r>
            <a:rPr kumimoji="1" lang="ja-JP" altLang="en-US" sz="1400">
              <a:solidFill>
                <a:schemeClr val="dk1"/>
              </a:solidFill>
              <a:effectLst/>
              <a:latin typeface="+mn-lt"/>
              <a:ea typeface="+mn-ea"/>
              <a:cs typeface="+mn-cs"/>
            </a:rPr>
            <a:t>　　問診（質問）結果のみに基づき要精密検査となった場合は、「要精密検査者数</a:t>
          </a:r>
          <a:r>
            <a:rPr kumimoji="1" lang="en-US" altLang="ja-JP" sz="1400">
              <a:solidFill>
                <a:schemeClr val="dk1"/>
              </a:solidFill>
              <a:effectLst/>
              <a:latin typeface="+mn-lt"/>
              <a:ea typeface="+mn-ea"/>
              <a:cs typeface="+mn-cs"/>
            </a:rPr>
            <a:t>(7)</a:t>
          </a:r>
          <a:r>
            <a:rPr kumimoji="1" lang="ja-JP" altLang="en-US" sz="1400">
              <a:solidFill>
                <a:schemeClr val="dk1"/>
              </a:solidFill>
              <a:effectLst/>
              <a:latin typeface="+mn-lt"/>
              <a:ea typeface="+mn-ea"/>
              <a:cs typeface="+mn-cs"/>
            </a:rPr>
            <a:t>」に計上しない。</a:t>
          </a:r>
        </a:p>
        <a:p>
          <a:pPr rtl="0"/>
          <a:r>
            <a:rPr kumimoji="1" lang="ja-JP" altLang="en-US" sz="1400">
              <a:solidFill>
                <a:schemeClr val="dk1"/>
              </a:solidFill>
              <a:effectLst/>
              <a:latin typeface="+mn-lt"/>
              <a:ea typeface="+mn-ea"/>
              <a:cs typeface="+mn-cs"/>
            </a:rPr>
            <a:t>■　精密検査受診者 </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a:t>
          </a:r>
        </a:p>
        <a:p>
          <a:pPr rtl="0"/>
          <a:r>
            <a:rPr kumimoji="1" lang="ja-JP" altLang="en-US" sz="1400">
              <a:solidFill>
                <a:schemeClr val="dk1"/>
              </a:solidFill>
              <a:effectLst/>
              <a:latin typeface="+mn-lt"/>
              <a:ea typeface="+mn-ea"/>
              <a:cs typeface="+mn-cs"/>
            </a:rPr>
            <a:t>■　肺がんであった者（転移性を含まない）</a:t>
          </a:r>
        </a:p>
        <a:p>
          <a:pPr rtl="0"/>
          <a:r>
            <a:rPr kumimoji="1" lang="ja-JP" altLang="en-US" sz="1400">
              <a:solidFill>
                <a:schemeClr val="dk1"/>
              </a:solidFill>
              <a:effectLst/>
              <a:latin typeface="+mn-lt"/>
              <a:ea typeface="+mn-ea"/>
              <a:cs typeface="+mn-cs"/>
            </a:rPr>
            <a:t>　　検査結果が肺がん（他臓器から肺への転移は含まない）であった実人員を計上すること。転移性かどうかの診断が確定していない者についても本欄に計上すること。</a:t>
          </a:r>
        </a:p>
        <a:p>
          <a:pPr rtl="0"/>
          <a:r>
            <a:rPr kumimoji="1" lang="ja-JP" altLang="en-US" sz="1400">
              <a:solidFill>
                <a:schemeClr val="dk1"/>
              </a:solidFill>
              <a:effectLst/>
              <a:latin typeface="+mn-lt"/>
              <a:ea typeface="+mn-ea"/>
              <a:cs typeface="+mn-cs"/>
            </a:rPr>
            <a:t>■　肺がんうち臨床病期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期（がんが原発巣にとどまっており、リンパ節や他の臓器に転移を認めないもの（参考：「肺癌取扱い規約」（日本肺癌学会編））であった実人員を計上すること。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検査結果が肺がんの疑いのある者、精密検査が継続中で検査結果が確定していない者、組織診にて異常を認めないが細胞診にて異常が検出された者について実人員を計上すること。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検査結果が肺がん以外の疾患であった者について実人員を計上すること。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において要精密検査とされた者に対する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 </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偶発症による死亡あり（検診中／ 検診後・精密検査中／精密検査後共通）</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a:t>
          </a:r>
        </a:p>
        <a:p>
          <a:pPr rtl="0"/>
          <a:r>
            <a:rPr kumimoji="1" lang="ja-JP" altLang="en-US" sz="1400">
              <a:solidFill>
                <a:schemeClr val="dk1"/>
              </a:solidFill>
              <a:effectLst/>
              <a:latin typeface="+mn-lt"/>
              <a:ea typeface="+mn-ea"/>
              <a:cs typeface="+mn-cs"/>
            </a:rPr>
            <a:t>　　検診回数についていずれかに計上すること。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年度）に肺がん検診の胸部エックス線検査の検診受診歴のない者を計上すること。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年度）に肺がん検診の胸部エックス線検査の検診受診歴のある者を計上すること。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xdr:txBody>
    </xdr:sp>
    <xdr:clientData/>
  </xdr:twoCellAnchor>
  <xdr:twoCellAnchor>
    <xdr:from>
      <xdr:col>69</xdr:col>
      <xdr:colOff>136072</xdr:colOff>
      <xdr:row>190</xdr:row>
      <xdr:rowOff>95252</xdr:rowOff>
    </xdr:from>
    <xdr:to>
      <xdr:col>86</xdr:col>
      <xdr:colOff>571500</xdr:colOff>
      <xdr:row>294</xdr:row>
      <xdr:rowOff>54432</xdr:rowOff>
    </xdr:to>
    <xdr:sp macro="" textlink="">
      <xdr:nvSpPr>
        <xdr:cNvPr id="32" name="テキスト ボックス 31">
          <a:extLst>
            <a:ext uri="{FF2B5EF4-FFF2-40B4-BE49-F238E27FC236}">
              <a16:creationId xmlns:a16="http://schemas.microsoft.com/office/drawing/2014/main" id="{00000000-0008-0000-0500-000020000000}"/>
            </a:ext>
          </a:extLst>
        </xdr:cNvPr>
        <xdr:cNvSpPr txBox="1"/>
      </xdr:nvSpPr>
      <xdr:spPr>
        <a:xfrm>
          <a:off x="48019608" y="38018359"/>
          <a:ext cx="12232821" cy="18356037"/>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注意事項の内容は左記と同じです。プロセス指標を見るときは本テキストボックスを削除するか、移動してください。</a:t>
          </a:r>
        </a:p>
        <a:p>
          <a:pPr rtl="0"/>
          <a:r>
            <a:rPr kumimoji="1" lang="ja-JP" altLang="en-US" sz="1400">
              <a:solidFill>
                <a:schemeClr val="dk1"/>
              </a:solidFill>
              <a:effectLst/>
              <a:latin typeface="+mn-lt"/>
              <a:ea typeface="+mn-ea"/>
              <a:cs typeface="+mn-cs"/>
            </a:rPr>
            <a:t>■　受診者数</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年度中</a:t>
          </a:r>
          <a:r>
            <a:rPr kumimoji="1" lang="en-US" altLang="ja-JP" sz="1400">
              <a:solidFill>
                <a:schemeClr val="dk1"/>
              </a:solidFill>
              <a:effectLst/>
              <a:latin typeface="+mn-lt"/>
              <a:ea typeface="+mn-ea"/>
              <a:cs typeface="+mn-cs"/>
            </a:rPr>
            <a:t>) </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中）に肺がん検診の胸部エックス線検査の受診者及び胸部エックス線検査と喀痰細胞診を受診した実人員を計上すること。「胸部エックス線検査」以外による検査（「喀痰細胞診」の単独、ＣＴ検査等）のみの場合は計上しない。</a:t>
          </a:r>
        </a:p>
        <a:p>
          <a:pPr rtl="0"/>
          <a:r>
            <a:rPr kumimoji="1" lang="ja-JP" altLang="en-US" sz="1400">
              <a:solidFill>
                <a:schemeClr val="dk1"/>
              </a:solidFill>
              <a:effectLst/>
              <a:latin typeface="+mn-lt"/>
              <a:ea typeface="+mn-ea"/>
              <a:cs typeface="+mn-cs"/>
            </a:rPr>
            <a:t>■　胸部エックス線検査の判定別人数</a:t>
          </a:r>
        </a:p>
        <a:p>
          <a:pPr rtl="0"/>
          <a:r>
            <a:rPr kumimoji="1" lang="ja-JP" altLang="en-US" sz="1400">
              <a:solidFill>
                <a:schemeClr val="dk1"/>
              </a:solidFill>
              <a:effectLst/>
              <a:latin typeface="+mn-lt"/>
              <a:ea typeface="+mn-ea"/>
              <a:cs typeface="+mn-cs"/>
            </a:rPr>
            <a:t>　　「肺がん検診の手引き」（日本肺癌学会肺がん検診委員会編）の「肺癌検診における胸部Ｘ線検査の判定基準と指導区分」（参考</a:t>
          </a:r>
          <a:r>
            <a:rPr kumimoji="1" lang="en-US" altLang="ja-JP" sz="1400">
              <a:solidFill>
                <a:schemeClr val="dk1"/>
              </a:solidFill>
              <a:effectLst/>
              <a:latin typeface="+mn-lt"/>
              <a:ea typeface="+mn-ea"/>
              <a:cs typeface="+mn-cs"/>
            </a:rPr>
            <a:t>13 337</a:t>
          </a:r>
          <a:r>
            <a:rPr kumimoji="1" lang="ja-JP" altLang="en-US" sz="1400">
              <a:solidFill>
                <a:schemeClr val="dk1"/>
              </a:solidFill>
              <a:effectLst/>
              <a:latin typeface="+mn-lt"/>
              <a:ea typeface="+mn-ea"/>
              <a:cs typeface="+mn-cs"/>
            </a:rPr>
            <a:t>頁参照）における読影結果の判定区分（Ａ～Ｅ）別に実人員を計上すること。</a:t>
          </a:r>
        </a:p>
        <a:p>
          <a:pPr rtl="0"/>
          <a:r>
            <a:rPr kumimoji="1" lang="ja-JP" altLang="en-US" sz="1400">
              <a:solidFill>
                <a:schemeClr val="dk1"/>
              </a:solidFill>
              <a:effectLst/>
              <a:latin typeface="+mn-lt"/>
              <a:ea typeface="+mn-ea"/>
              <a:cs typeface="+mn-cs"/>
            </a:rPr>
            <a:t>■　Ａ 「読影不能」</a:t>
          </a:r>
        </a:p>
        <a:p>
          <a:pPr rtl="0"/>
          <a:r>
            <a:rPr kumimoji="1" lang="ja-JP" altLang="en-US" sz="1400">
              <a:solidFill>
                <a:schemeClr val="dk1"/>
              </a:solidFill>
              <a:effectLst/>
              <a:latin typeface="+mn-lt"/>
              <a:ea typeface="+mn-ea"/>
              <a:cs typeface="+mn-cs"/>
            </a:rPr>
            <a:t>　　撮影条件不良、現像処理不良、位置付不良、フィルムのキズ、アーチファクトなどで読影不能のもの　初回検査が読影不能</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Ａ</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とされ再検を受診しなかった実人員、あるいは再検して読影不能</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Ａ</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とされた実人員の合計を計上すること。再検後の結果が「Ａ」でない場合は、必ず「Ｂ」～「Ｅ」のいずれかに分類し、「Ａ」に分類しないこと。なお、「Ａ」の者は「要精密検査者数</a:t>
          </a:r>
          <a:r>
            <a:rPr kumimoji="1" lang="en-US" altLang="ja-JP" sz="1400">
              <a:solidFill>
                <a:schemeClr val="dk1"/>
              </a:solidFill>
              <a:effectLst/>
              <a:latin typeface="+mn-lt"/>
              <a:ea typeface="+mn-ea"/>
              <a:cs typeface="+mn-cs"/>
            </a:rPr>
            <a:t>(7)</a:t>
          </a:r>
          <a:r>
            <a:rPr kumimoji="1" lang="ja-JP" altLang="en-US" sz="1400">
              <a:solidFill>
                <a:schemeClr val="dk1"/>
              </a:solidFill>
              <a:effectLst/>
              <a:latin typeface="+mn-lt"/>
              <a:ea typeface="+mn-ea"/>
              <a:cs typeface="+mn-cs"/>
            </a:rPr>
            <a:t>」に計上すること。</a:t>
          </a:r>
        </a:p>
        <a:p>
          <a:pPr rtl="0"/>
          <a:r>
            <a:rPr kumimoji="1" lang="ja-JP" altLang="en-US" sz="1400">
              <a:solidFill>
                <a:schemeClr val="dk1"/>
              </a:solidFill>
              <a:effectLst/>
              <a:latin typeface="+mn-lt"/>
              <a:ea typeface="+mn-ea"/>
              <a:cs typeface="+mn-cs"/>
            </a:rPr>
            <a:t>■　Ｂ 「異常所見を認めない」</a:t>
          </a:r>
        </a:p>
        <a:p>
          <a:pPr rtl="0"/>
          <a:r>
            <a:rPr kumimoji="1" lang="ja-JP" altLang="en-US" sz="1400">
              <a:solidFill>
                <a:schemeClr val="dk1"/>
              </a:solidFill>
              <a:effectLst/>
              <a:latin typeface="+mn-lt"/>
              <a:ea typeface="+mn-ea"/>
              <a:cs typeface="+mn-cs"/>
            </a:rPr>
            <a:t>　　正常亜型（心膜傍脂肪組織、横隔膜のテント状・穹窿状変形、胸膜下脂肪組織による随伴陰影、右心縁の二重陰影など）を含む。</a:t>
          </a:r>
        </a:p>
        <a:p>
          <a:pPr rtl="0"/>
          <a:r>
            <a:rPr kumimoji="1" lang="ja-JP" altLang="en-US" sz="1400">
              <a:solidFill>
                <a:schemeClr val="dk1"/>
              </a:solidFill>
              <a:effectLst/>
              <a:latin typeface="+mn-lt"/>
              <a:ea typeface="+mn-ea"/>
              <a:cs typeface="+mn-cs"/>
            </a:rPr>
            <a:t>■　Ｃ 「異常所見を認めるが精査を必要としない」</a:t>
          </a:r>
        </a:p>
        <a:p>
          <a:pPr rtl="0"/>
          <a:r>
            <a:rPr kumimoji="1" lang="ja-JP" altLang="en-US" sz="1400">
              <a:solidFill>
                <a:schemeClr val="dk1"/>
              </a:solidFill>
              <a:effectLst/>
              <a:latin typeface="+mn-lt"/>
              <a:ea typeface="+mn-ea"/>
              <a:cs typeface="+mn-cs"/>
            </a:rPr>
            <a:t>　　陳旧性病変、石灰化陰影，線維性変化，気管支拡張像，気腫性変化，術後変化、治療を要しない奇形などで、精査や治療を必要としない、あるいは急いで行う必要がないとと判定できる陰影</a:t>
          </a:r>
        </a:p>
        <a:p>
          <a:pPr rtl="0"/>
          <a:r>
            <a:rPr kumimoji="1" lang="ja-JP" altLang="en-US" sz="1400">
              <a:solidFill>
                <a:schemeClr val="dk1"/>
              </a:solidFill>
              <a:effectLst/>
              <a:latin typeface="+mn-lt"/>
              <a:ea typeface="+mn-ea"/>
              <a:cs typeface="+mn-cs"/>
            </a:rPr>
            <a:t>■　Ｄ 「異常所見を認め、肺癌以外の疾患で治療を要する状態が考えられる」</a:t>
          </a:r>
        </a:p>
        <a:p>
          <a:pPr rtl="0"/>
          <a:r>
            <a:rPr kumimoji="1" lang="ja-JP" altLang="en-US" sz="1400">
              <a:solidFill>
                <a:schemeClr val="dk1"/>
              </a:solidFill>
              <a:effectLst/>
              <a:latin typeface="+mn-lt"/>
              <a:ea typeface="+mn-ea"/>
              <a:cs typeface="+mn-cs"/>
            </a:rPr>
            <a:t>■　Ｄ１ 「活動性肺結核」</a:t>
          </a:r>
        </a:p>
        <a:p>
          <a:pPr rtl="0"/>
          <a:r>
            <a:rPr kumimoji="1" lang="ja-JP" altLang="en-US" sz="1400">
              <a:solidFill>
                <a:schemeClr val="dk1"/>
              </a:solidFill>
              <a:effectLst/>
              <a:latin typeface="+mn-lt"/>
              <a:ea typeface="+mn-ea"/>
              <a:cs typeface="+mn-cs"/>
            </a:rPr>
            <a:t>　　治療を要する結核を疑う</a:t>
          </a:r>
        </a:p>
        <a:p>
          <a:pPr rtl="0"/>
          <a:r>
            <a:rPr kumimoji="1" lang="ja-JP" altLang="en-US" sz="1400">
              <a:solidFill>
                <a:schemeClr val="dk1"/>
              </a:solidFill>
              <a:effectLst/>
              <a:latin typeface="+mn-lt"/>
              <a:ea typeface="+mn-ea"/>
              <a:cs typeface="+mn-cs"/>
            </a:rPr>
            <a:t>■　Ｄ２ 「活動性非結核性肺病変」</a:t>
          </a:r>
        </a:p>
        <a:p>
          <a:pPr rtl="0"/>
          <a:r>
            <a:rPr kumimoji="1" lang="ja-JP" altLang="en-US" sz="1400">
              <a:solidFill>
                <a:schemeClr val="dk1"/>
              </a:solidFill>
              <a:effectLst/>
              <a:latin typeface="+mn-lt"/>
              <a:ea typeface="+mn-ea"/>
              <a:cs typeface="+mn-cs"/>
            </a:rPr>
            <a:t>　　肺炎、気胸など治療を要する状態を疑う</a:t>
          </a:r>
        </a:p>
        <a:p>
          <a:pPr rtl="0"/>
          <a:r>
            <a:rPr kumimoji="1" lang="ja-JP" altLang="en-US" sz="1400">
              <a:solidFill>
                <a:schemeClr val="dk1"/>
              </a:solidFill>
              <a:effectLst/>
              <a:latin typeface="+mn-lt"/>
              <a:ea typeface="+mn-ea"/>
              <a:cs typeface="+mn-cs"/>
            </a:rPr>
            <a:t>■　Ｄ３ 「循環器疾患」</a:t>
          </a:r>
        </a:p>
        <a:p>
          <a:pPr rtl="0"/>
          <a:r>
            <a:rPr kumimoji="1" lang="ja-JP" altLang="en-US" sz="1400">
              <a:solidFill>
                <a:schemeClr val="dk1"/>
              </a:solidFill>
              <a:effectLst/>
              <a:latin typeface="+mn-lt"/>
              <a:ea typeface="+mn-ea"/>
              <a:cs typeface="+mn-cs"/>
            </a:rPr>
            <a:t>　　大動脈瘤など心大血管異常で治療を要する状態を疑う</a:t>
          </a:r>
        </a:p>
        <a:p>
          <a:pPr rtl="0"/>
          <a:r>
            <a:rPr kumimoji="1" lang="ja-JP" altLang="en-US" sz="1400">
              <a:solidFill>
                <a:schemeClr val="dk1"/>
              </a:solidFill>
              <a:effectLst/>
              <a:latin typeface="+mn-lt"/>
              <a:ea typeface="+mn-ea"/>
              <a:cs typeface="+mn-cs"/>
            </a:rPr>
            <a:t>■　Ｄ４ 「その他」 </a:t>
          </a:r>
        </a:p>
        <a:p>
          <a:pPr rtl="0"/>
          <a:r>
            <a:rPr kumimoji="1" lang="ja-JP" altLang="en-US" sz="1400">
              <a:solidFill>
                <a:schemeClr val="dk1"/>
              </a:solidFill>
              <a:effectLst/>
              <a:latin typeface="+mn-lt"/>
              <a:ea typeface="+mn-ea"/>
              <a:cs typeface="+mn-cs"/>
            </a:rPr>
            <a:t>　　縦隔腫瘍、胸壁腫瘍、胸膜腫瘍など治療を要する状態を疑う</a:t>
          </a:r>
        </a:p>
        <a:p>
          <a:pPr rtl="0"/>
          <a:r>
            <a:rPr kumimoji="1" lang="ja-JP" altLang="en-US" sz="1400">
              <a:solidFill>
                <a:schemeClr val="dk1"/>
              </a:solidFill>
              <a:effectLst/>
              <a:latin typeface="+mn-lt"/>
              <a:ea typeface="+mn-ea"/>
              <a:cs typeface="+mn-cs"/>
            </a:rPr>
            <a:t>■　Ｅ「肺癌の疑い」</a:t>
          </a:r>
        </a:p>
        <a:p>
          <a:pPr rtl="0"/>
          <a:r>
            <a:rPr kumimoji="1" lang="ja-JP" altLang="en-US" sz="1400">
              <a:solidFill>
                <a:schemeClr val="dk1"/>
              </a:solidFill>
              <a:effectLst/>
              <a:latin typeface="+mn-lt"/>
              <a:ea typeface="+mn-ea"/>
              <a:cs typeface="+mn-cs"/>
            </a:rPr>
            <a:t>■　Ｅ１ 「肺癌の疑いを否定し得ない」</a:t>
          </a:r>
        </a:p>
        <a:p>
          <a:pPr rtl="0"/>
          <a:r>
            <a:rPr kumimoji="1" lang="ja-JP" altLang="en-US" sz="1400">
              <a:solidFill>
                <a:schemeClr val="dk1"/>
              </a:solidFill>
              <a:effectLst/>
              <a:latin typeface="+mn-lt"/>
              <a:ea typeface="+mn-ea"/>
              <a:cs typeface="+mn-cs"/>
            </a:rPr>
            <a:t>■　Ｅ２ 「肺癌を強く疑う」</a:t>
          </a:r>
        </a:p>
        <a:p>
          <a:pPr rtl="0"/>
          <a:r>
            <a:rPr kumimoji="1" lang="ja-JP" altLang="en-US" sz="1400">
              <a:solidFill>
                <a:schemeClr val="dk1"/>
              </a:solidFill>
              <a:effectLst/>
              <a:latin typeface="+mn-lt"/>
              <a:ea typeface="+mn-ea"/>
              <a:cs typeface="+mn-cs"/>
            </a:rPr>
            <a:t>　　孤立性陰影、陳旧性病変に新しい陰影が出現、肺門部の異常（腫瘤影、血管・気管支などの肺門構造の偏位など）、気管支の狭窄・閉塞による二次変化（区域・葉・全葉性の肺炎・無気肺・肺気腫など）、その他肺癌を疑う所見</a:t>
          </a:r>
        </a:p>
        <a:p>
          <a:pPr rtl="0"/>
          <a:r>
            <a:rPr kumimoji="1" lang="ja-JP" altLang="en-US" sz="1400">
              <a:solidFill>
                <a:schemeClr val="dk1"/>
              </a:solidFill>
              <a:effectLst/>
              <a:latin typeface="+mn-lt"/>
              <a:ea typeface="+mn-ea"/>
              <a:cs typeface="+mn-cs"/>
            </a:rPr>
            <a:t>■　要精密検査者数（年度中） </a:t>
          </a:r>
        </a:p>
        <a:p>
          <a:pPr rtl="0"/>
          <a:r>
            <a:rPr kumimoji="1" lang="ja-JP" altLang="en-US" sz="1400">
              <a:solidFill>
                <a:schemeClr val="dk1"/>
              </a:solidFill>
              <a:effectLst/>
              <a:latin typeface="+mn-lt"/>
              <a:ea typeface="+mn-ea"/>
              <a:cs typeface="+mn-cs"/>
            </a:rPr>
            <a:t>　　胸部エックス線検査の結果、要精密検査者及び読影不能（エックス線検査の結果が「</a:t>
          </a:r>
          <a:r>
            <a:rPr kumimoji="1" lang="en-US" altLang="ja-JP" sz="1400">
              <a:solidFill>
                <a:schemeClr val="dk1"/>
              </a:solidFill>
              <a:effectLst/>
              <a:latin typeface="+mn-lt"/>
              <a:ea typeface="+mn-ea"/>
              <a:cs typeface="+mn-cs"/>
            </a:rPr>
            <a:t>Å</a:t>
          </a:r>
          <a:r>
            <a:rPr kumimoji="1" lang="ja-JP" altLang="en-US" sz="1400">
              <a:solidFill>
                <a:schemeClr val="dk1"/>
              </a:solidFill>
              <a:effectLst/>
              <a:latin typeface="+mn-lt"/>
              <a:ea typeface="+mn-ea"/>
              <a:cs typeface="+mn-cs"/>
            </a:rPr>
            <a:t>」）とされた実人員を計上すること。（</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年度にがん検診を受診し</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年度に精密検査を受けた人も含む。）</a:t>
          </a:r>
        </a:p>
        <a:p>
          <a:pPr rtl="0"/>
          <a:r>
            <a:rPr kumimoji="1" lang="ja-JP" altLang="en-US" sz="1400">
              <a:solidFill>
                <a:schemeClr val="dk1"/>
              </a:solidFill>
              <a:effectLst/>
              <a:latin typeface="+mn-lt"/>
              <a:ea typeface="+mn-ea"/>
              <a:cs typeface="+mn-cs"/>
            </a:rPr>
            <a:t>　　なお、エックス線検査は、上記判定区分の「Ｅ」が要精密検査の対象となり、読影不能である「Ａ」も「要精密検査者数」に計上すること。Ｄ判定は、肺がん以外の胸部の疾患疑いとして精密検査を要するが、肺がん検診としての要精密検査以降の集計には計上しない。</a:t>
          </a:r>
        </a:p>
        <a:p>
          <a:pPr rtl="0"/>
          <a:r>
            <a:rPr kumimoji="1" lang="ja-JP" altLang="en-US" sz="1400">
              <a:solidFill>
                <a:schemeClr val="dk1"/>
              </a:solidFill>
              <a:effectLst/>
              <a:latin typeface="+mn-lt"/>
              <a:ea typeface="+mn-ea"/>
              <a:cs typeface="+mn-cs"/>
            </a:rPr>
            <a:t>　　問診（質問）結果のみに基づき要精密検査となった場合は、「要精密検査者数</a:t>
          </a:r>
          <a:r>
            <a:rPr kumimoji="1" lang="en-US" altLang="ja-JP" sz="1400">
              <a:solidFill>
                <a:schemeClr val="dk1"/>
              </a:solidFill>
              <a:effectLst/>
              <a:latin typeface="+mn-lt"/>
              <a:ea typeface="+mn-ea"/>
              <a:cs typeface="+mn-cs"/>
            </a:rPr>
            <a:t>(7)</a:t>
          </a:r>
          <a:r>
            <a:rPr kumimoji="1" lang="ja-JP" altLang="en-US" sz="1400">
              <a:solidFill>
                <a:schemeClr val="dk1"/>
              </a:solidFill>
              <a:effectLst/>
              <a:latin typeface="+mn-lt"/>
              <a:ea typeface="+mn-ea"/>
              <a:cs typeface="+mn-cs"/>
            </a:rPr>
            <a:t>」に計上しない。</a:t>
          </a:r>
        </a:p>
        <a:p>
          <a:pPr rtl="0"/>
          <a:r>
            <a:rPr kumimoji="1" lang="ja-JP" altLang="en-US" sz="1400">
              <a:solidFill>
                <a:schemeClr val="dk1"/>
              </a:solidFill>
              <a:effectLst/>
              <a:latin typeface="+mn-lt"/>
              <a:ea typeface="+mn-ea"/>
              <a:cs typeface="+mn-cs"/>
            </a:rPr>
            <a:t>■　精密検査受診者 </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a:t>
          </a:r>
        </a:p>
        <a:p>
          <a:pPr rtl="0"/>
          <a:r>
            <a:rPr kumimoji="1" lang="ja-JP" altLang="en-US" sz="1400">
              <a:solidFill>
                <a:schemeClr val="dk1"/>
              </a:solidFill>
              <a:effectLst/>
              <a:latin typeface="+mn-lt"/>
              <a:ea typeface="+mn-ea"/>
              <a:cs typeface="+mn-cs"/>
            </a:rPr>
            <a:t>■　肺がんであった者（転移性を含まない）</a:t>
          </a:r>
        </a:p>
        <a:p>
          <a:pPr rtl="0"/>
          <a:r>
            <a:rPr kumimoji="1" lang="ja-JP" altLang="en-US" sz="1400">
              <a:solidFill>
                <a:schemeClr val="dk1"/>
              </a:solidFill>
              <a:effectLst/>
              <a:latin typeface="+mn-lt"/>
              <a:ea typeface="+mn-ea"/>
              <a:cs typeface="+mn-cs"/>
            </a:rPr>
            <a:t>　　検査結果が肺がん（他臓器から肺への転移は含まない）であった実人員を計上すること。転移性かどうかの診断が確定していない者についても本欄に計上すること。</a:t>
          </a:r>
        </a:p>
        <a:p>
          <a:pPr rtl="0"/>
          <a:r>
            <a:rPr kumimoji="1" lang="ja-JP" altLang="en-US" sz="1400">
              <a:solidFill>
                <a:schemeClr val="dk1"/>
              </a:solidFill>
              <a:effectLst/>
              <a:latin typeface="+mn-lt"/>
              <a:ea typeface="+mn-ea"/>
              <a:cs typeface="+mn-cs"/>
            </a:rPr>
            <a:t>■　肺がんうち臨床病期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期（がんが原発巣にとどまっており、リンパ節や他の臓器に転移を認めないもの（参考：「肺癌取扱い規約」（日本肺癌学会編））であった実人員を計上すること。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検査結果が肺がんの疑いのある者、精密検査が継続中で検査結果が確定していない者、組織診にて異常を認めないが細胞診にて異常が検出された者について実人員を計上すること。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検査結果が肺がん以外の疾患であった者について実人員を計上すること。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において要精密検査とされた者に対する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 </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偶発症による死亡あり（検診中／ 検診後・精密検査中／精密検査後共通）</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a:t>
          </a:r>
        </a:p>
        <a:p>
          <a:pPr rtl="0"/>
          <a:r>
            <a:rPr kumimoji="1" lang="ja-JP" altLang="en-US" sz="1400">
              <a:solidFill>
                <a:schemeClr val="dk1"/>
              </a:solidFill>
              <a:effectLst/>
              <a:latin typeface="+mn-lt"/>
              <a:ea typeface="+mn-ea"/>
              <a:cs typeface="+mn-cs"/>
            </a:rPr>
            <a:t>　　検診回数についていずれかに計上すること。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28</a:t>
          </a:r>
          <a:r>
            <a:rPr kumimoji="1" lang="ja-JP" altLang="en-US" sz="1400">
              <a:solidFill>
                <a:schemeClr val="dk1"/>
              </a:solidFill>
              <a:effectLst/>
              <a:latin typeface="+mn-lt"/>
              <a:ea typeface="+mn-ea"/>
              <a:cs typeface="+mn-cs"/>
            </a:rPr>
            <a:t>年度）に肺がん検診の胸部エックス線検査の検診受診歴のない者を計上すること。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28</a:t>
          </a:r>
          <a:r>
            <a:rPr kumimoji="1" lang="ja-JP" altLang="en-US" sz="1400">
              <a:solidFill>
                <a:schemeClr val="dk1"/>
              </a:solidFill>
              <a:effectLst/>
              <a:latin typeface="+mn-lt"/>
              <a:ea typeface="+mn-ea"/>
              <a:cs typeface="+mn-cs"/>
            </a:rPr>
            <a:t>年度）に肺がん検診の胸部エックス線検査の検診受診歴のある者を計上すること。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3" name="CheckBox1" hidden="1">
              <a:extLst>
                <a:ext uri="{63B3BB69-23CF-44E3-9099-C40C66FF867C}">
                  <a14:compatExt spid="_x0000_s28673"/>
                </a:ext>
                <a:ext uri="{FF2B5EF4-FFF2-40B4-BE49-F238E27FC236}">
                  <a16:creationId xmlns:a16="http://schemas.microsoft.com/office/drawing/2014/main" id="{00000000-0008-0000-0600-000001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4" name="CheckBox2" hidden="1">
              <a:extLst>
                <a:ext uri="{63B3BB69-23CF-44E3-9099-C40C66FF867C}">
                  <a14:compatExt spid="_x0000_s28674"/>
                </a:ext>
                <a:ext uri="{FF2B5EF4-FFF2-40B4-BE49-F238E27FC236}">
                  <a16:creationId xmlns:a16="http://schemas.microsoft.com/office/drawing/2014/main" id="{00000000-0008-0000-0600-000002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5" name="CheckBox3" hidden="1">
              <a:extLst>
                <a:ext uri="{63B3BB69-23CF-44E3-9099-C40C66FF867C}">
                  <a14:compatExt spid="_x0000_s28675"/>
                </a:ext>
                <a:ext uri="{FF2B5EF4-FFF2-40B4-BE49-F238E27FC236}">
                  <a16:creationId xmlns:a16="http://schemas.microsoft.com/office/drawing/2014/main" id="{00000000-0008-0000-0600-000003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6" name="CheckBox4" hidden="1">
              <a:extLst>
                <a:ext uri="{63B3BB69-23CF-44E3-9099-C40C66FF867C}">
                  <a14:compatExt spid="_x0000_s28676"/>
                </a:ext>
                <a:ext uri="{FF2B5EF4-FFF2-40B4-BE49-F238E27FC236}">
                  <a16:creationId xmlns:a16="http://schemas.microsoft.com/office/drawing/2014/main" id="{00000000-0008-0000-0600-000004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7" name="CheckBox5" hidden="1">
              <a:extLst>
                <a:ext uri="{63B3BB69-23CF-44E3-9099-C40C66FF867C}">
                  <a14:compatExt spid="_x0000_s28677"/>
                </a:ext>
                <a:ext uri="{FF2B5EF4-FFF2-40B4-BE49-F238E27FC236}">
                  <a16:creationId xmlns:a16="http://schemas.microsoft.com/office/drawing/2014/main" id="{00000000-0008-0000-0600-000005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8" name="CheckBox6" hidden="1">
              <a:extLst>
                <a:ext uri="{63B3BB69-23CF-44E3-9099-C40C66FF867C}">
                  <a14:compatExt spid="_x0000_s28678"/>
                </a:ext>
                <a:ext uri="{FF2B5EF4-FFF2-40B4-BE49-F238E27FC236}">
                  <a16:creationId xmlns:a16="http://schemas.microsoft.com/office/drawing/2014/main" id="{00000000-0008-0000-0600-000006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79" name="CheckBox7" hidden="1">
              <a:extLst>
                <a:ext uri="{63B3BB69-23CF-44E3-9099-C40C66FF867C}">
                  <a14:compatExt spid="_x0000_s28679"/>
                </a:ext>
                <a:ext uri="{FF2B5EF4-FFF2-40B4-BE49-F238E27FC236}">
                  <a16:creationId xmlns:a16="http://schemas.microsoft.com/office/drawing/2014/main" id="{00000000-0008-0000-0600-000007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0" name="CheckBox8" hidden="1">
              <a:extLst>
                <a:ext uri="{63B3BB69-23CF-44E3-9099-C40C66FF867C}">
                  <a14:compatExt spid="_x0000_s28680"/>
                </a:ext>
                <a:ext uri="{FF2B5EF4-FFF2-40B4-BE49-F238E27FC236}">
                  <a16:creationId xmlns:a16="http://schemas.microsoft.com/office/drawing/2014/main" id="{00000000-0008-0000-0600-000008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1" name="CheckBox9" hidden="1">
              <a:extLst>
                <a:ext uri="{63B3BB69-23CF-44E3-9099-C40C66FF867C}">
                  <a14:compatExt spid="_x0000_s28681"/>
                </a:ext>
                <a:ext uri="{FF2B5EF4-FFF2-40B4-BE49-F238E27FC236}">
                  <a16:creationId xmlns:a16="http://schemas.microsoft.com/office/drawing/2014/main" id="{00000000-0008-0000-0600-000009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2" name="CheckBox10" hidden="1">
              <a:extLst>
                <a:ext uri="{63B3BB69-23CF-44E3-9099-C40C66FF867C}">
                  <a14:compatExt spid="_x0000_s28682"/>
                </a:ext>
                <a:ext uri="{FF2B5EF4-FFF2-40B4-BE49-F238E27FC236}">
                  <a16:creationId xmlns:a16="http://schemas.microsoft.com/office/drawing/2014/main" id="{00000000-0008-0000-0600-00000A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3" name="CheckBox11" hidden="1">
              <a:extLst>
                <a:ext uri="{63B3BB69-23CF-44E3-9099-C40C66FF867C}">
                  <a14:compatExt spid="_x0000_s28683"/>
                </a:ext>
                <a:ext uri="{FF2B5EF4-FFF2-40B4-BE49-F238E27FC236}">
                  <a16:creationId xmlns:a16="http://schemas.microsoft.com/office/drawing/2014/main" id="{00000000-0008-0000-0600-00000B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4" name="CheckBox12" hidden="1">
              <a:extLst>
                <a:ext uri="{63B3BB69-23CF-44E3-9099-C40C66FF867C}">
                  <a14:compatExt spid="_x0000_s28684"/>
                </a:ext>
                <a:ext uri="{FF2B5EF4-FFF2-40B4-BE49-F238E27FC236}">
                  <a16:creationId xmlns:a16="http://schemas.microsoft.com/office/drawing/2014/main" id="{00000000-0008-0000-0600-00000C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5" name="CheckBox13" hidden="1">
              <a:extLst>
                <a:ext uri="{63B3BB69-23CF-44E3-9099-C40C66FF867C}">
                  <a14:compatExt spid="_x0000_s28685"/>
                </a:ext>
                <a:ext uri="{FF2B5EF4-FFF2-40B4-BE49-F238E27FC236}">
                  <a16:creationId xmlns:a16="http://schemas.microsoft.com/office/drawing/2014/main" id="{00000000-0008-0000-0600-00000D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6" name="CheckBox14" hidden="1">
              <a:extLst>
                <a:ext uri="{63B3BB69-23CF-44E3-9099-C40C66FF867C}">
                  <a14:compatExt spid="_x0000_s28686"/>
                </a:ext>
                <a:ext uri="{FF2B5EF4-FFF2-40B4-BE49-F238E27FC236}">
                  <a16:creationId xmlns:a16="http://schemas.microsoft.com/office/drawing/2014/main" id="{00000000-0008-0000-0600-00000E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7" name="CheckBox15" hidden="1">
              <a:extLst>
                <a:ext uri="{63B3BB69-23CF-44E3-9099-C40C66FF867C}">
                  <a14:compatExt spid="_x0000_s28687"/>
                </a:ext>
                <a:ext uri="{FF2B5EF4-FFF2-40B4-BE49-F238E27FC236}">
                  <a16:creationId xmlns:a16="http://schemas.microsoft.com/office/drawing/2014/main" id="{00000000-0008-0000-0600-00000F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8" name="CheckBox16" hidden="1">
              <a:extLst>
                <a:ext uri="{63B3BB69-23CF-44E3-9099-C40C66FF867C}">
                  <a14:compatExt spid="_x0000_s28688"/>
                </a:ext>
                <a:ext uri="{FF2B5EF4-FFF2-40B4-BE49-F238E27FC236}">
                  <a16:creationId xmlns:a16="http://schemas.microsoft.com/office/drawing/2014/main" id="{00000000-0008-0000-0600-000010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89" name="CheckBox17" hidden="1">
              <a:extLst>
                <a:ext uri="{63B3BB69-23CF-44E3-9099-C40C66FF867C}">
                  <a14:compatExt spid="_x0000_s28689"/>
                </a:ext>
                <a:ext uri="{FF2B5EF4-FFF2-40B4-BE49-F238E27FC236}">
                  <a16:creationId xmlns:a16="http://schemas.microsoft.com/office/drawing/2014/main" id="{00000000-0008-0000-0600-000011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90" name="CheckBox18" hidden="1">
              <a:extLst>
                <a:ext uri="{63B3BB69-23CF-44E3-9099-C40C66FF867C}">
                  <a14:compatExt spid="_x0000_s28690"/>
                </a:ext>
                <a:ext uri="{FF2B5EF4-FFF2-40B4-BE49-F238E27FC236}">
                  <a16:creationId xmlns:a16="http://schemas.microsoft.com/office/drawing/2014/main" id="{00000000-0008-0000-0600-000012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91" name="CheckBox19" hidden="1">
              <a:extLst>
                <a:ext uri="{63B3BB69-23CF-44E3-9099-C40C66FF867C}">
                  <a14:compatExt spid="_x0000_s28691"/>
                </a:ext>
                <a:ext uri="{FF2B5EF4-FFF2-40B4-BE49-F238E27FC236}">
                  <a16:creationId xmlns:a16="http://schemas.microsoft.com/office/drawing/2014/main" id="{00000000-0008-0000-0600-000013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92" name="CheckBox20" hidden="1">
              <a:extLst>
                <a:ext uri="{63B3BB69-23CF-44E3-9099-C40C66FF867C}">
                  <a14:compatExt spid="_x0000_s28692"/>
                </a:ext>
                <a:ext uri="{FF2B5EF4-FFF2-40B4-BE49-F238E27FC236}">
                  <a16:creationId xmlns:a16="http://schemas.microsoft.com/office/drawing/2014/main" id="{00000000-0008-0000-0600-000014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93" name="CheckBox21" hidden="1">
              <a:extLst>
                <a:ext uri="{63B3BB69-23CF-44E3-9099-C40C66FF867C}">
                  <a14:compatExt spid="_x0000_s28693"/>
                </a:ext>
                <a:ext uri="{FF2B5EF4-FFF2-40B4-BE49-F238E27FC236}">
                  <a16:creationId xmlns:a16="http://schemas.microsoft.com/office/drawing/2014/main" id="{00000000-0008-0000-0600-000015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487680</xdr:colOff>
          <xdr:row>81</xdr:row>
          <xdr:rowOff>0</xdr:rowOff>
        </xdr:from>
        <xdr:to>
          <xdr:col>0</xdr:col>
          <xdr:colOff>640080</xdr:colOff>
          <xdr:row>81</xdr:row>
          <xdr:rowOff>152400</xdr:rowOff>
        </xdr:to>
        <xdr:sp macro="" textlink="">
          <xdr:nvSpPr>
            <xdr:cNvPr id="28694" name="CheckBox22" hidden="1">
              <a:extLst>
                <a:ext uri="{63B3BB69-23CF-44E3-9099-C40C66FF867C}">
                  <a14:compatExt spid="_x0000_s28694"/>
                </a:ext>
                <a:ext uri="{FF2B5EF4-FFF2-40B4-BE49-F238E27FC236}">
                  <a16:creationId xmlns:a16="http://schemas.microsoft.com/office/drawing/2014/main" id="{00000000-0008-0000-0600-0000167000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63499</xdr:colOff>
      <xdr:row>5</xdr:row>
      <xdr:rowOff>47625</xdr:rowOff>
    </xdr:from>
    <xdr:to>
      <xdr:col>12</xdr:col>
      <xdr:colOff>555625</xdr:colOff>
      <xdr:row>9</xdr:row>
      <xdr:rowOff>115755</xdr:rowOff>
    </xdr:to>
    <xdr:sp macro="" textlink="">
      <xdr:nvSpPr>
        <xdr:cNvPr id="24" name="テキスト ボックス 23">
          <a:extLst>
            <a:ext uri="{FF2B5EF4-FFF2-40B4-BE49-F238E27FC236}">
              <a16:creationId xmlns:a16="http://schemas.microsoft.com/office/drawing/2014/main" id="{00000000-0008-0000-0600-000018000000}"/>
            </a:ext>
          </a:extLst>
        </xdr:cNvPr>
        <xdr:cNvSpPr txBox="1"/>
      </xdr:nvSpPr>
      <xdr:spPr>
        <a:xfrm>
          <a:off x="63499" y="1143000"/>
          <a:ext cx="10026651" cy="792030"/>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25</xdr:col>
      <xdr:colOff>56696</xdr:colOff>
      <xdr:row>4</xdr:row>
      <xdr:rowOff>121709</xdr:rowOff>
    </xdr:from>
    <xdr:to>
      <xdr:col>38</xdr:col>
      <xdr:colOff>453484</xdr:colOff>
      <xdr:row>9</xdr:row>
      <xdr:rowOff>28598</xdr:rowOff>
    </xdr:to>
    <xdr:sp macro="" textlink="">
      <xdr:nvSpPr>
        <xdr:cNvPr id="25" name="テキスト ボックス 24">
          <a:extLst>
            <a:ext uri="{FF2B5EF4-FFF2-40B4-BE49-F238E27FC236}">
              <a16:creationId xmlns:a16="http://schemas.microsoft.com/office/drawing/2014/main" id="{00000000-0008-0000-0600-000019000000}"/>
            </a:ext>
          </a:extLst>
        </xdr:cNvPr>
        <xdr:cNvSpPr txBox="1"/>
      </xdr:nvSpPr>
      <xdr:spPr>
        <a:xfrm>
          <a:off x="18371910" y="1305530"/>
          <a:ext cx="9241431" cy="791354"/>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r>
            <a:rPr kumimoji="1" lang="en-US" altLang="ja-JP" sz="1100" b="1"/>
            <a:t>0</a:t>
          </a:r>
          <a:endParaRPr kumimoji="1" lang="ja-JP" altLang="en-US" sz="1100" b="1"/>
        </a:p>
      </xdr:txBody>
    </xdr:sp>
    <xdr:clientData/>
  </xdr:twoCellAnchor>
  <xdr:twoCellAnchor>
    <xdr:from>
      <xdr:col>50</xdr:col>
      <xdr:colOff>56697</xdr:colOff>
      <xdr:row>4</xdr:row>
      <xdr:rowOff>105833</xdr:rowOff>
    </xdr:from>
    <xdr:to>
      <xdr:col>65</xdr:col>
      <xdr:colOff>500743</xdr:colOff>
      <xdr:row>9</xdr:row>
      <xdr:rowOff>12722</xdr:rowOff>
    </xdr:to>
    <xdr:sp macro="" textlink="">
      <xdr:nvSpPr>
        <xdr:cNvPr id="26" name="テキスト ボックス 25">
          <a:extLst>
            <a:ext uri="{FF2B5EF4-FFF2-40B4-BE49-F238E27FC236}">
              <a16:creationId xmlns:a16="http://schemas.microsoft.com/office/drawing/2014/main" id="{00000000-0008-0000-0600-00001A000000}"/>
            </a:ext>
          </a:extLst>
        </xdr:cNvPr>
        <xdr:cNvSpPr txBox="1"/>
      </xdr:nvSpPr>
      <xdr:spPr>
        <a:xfrm>
          <a:off x="33258126" y="1270604"/>
          <a:ext cx="9076417" cy="832175"/>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75</xdr:col>
      <xdr:colOff>50248</xdr:colOff>
      <xdr:row>4</xdr:row>
      <xdr:rowOff>108947</xdr:rowOff>
    </xdr:from>
    <xdr:to>
      <xdr:col>89</xdr:col>
      <xdr:colOff>15164</xdr:colOff>
      <xdr:row>9</xdr:row>
      <xdr:rowOff>183</xdr:rowOff>
    </xdr:to>
    <xdr:sp macro="" textlink="">
      <xdr:nvSpPr>
        <xdr:cNvPr id="27" name="テキスト ボックス 26">
          <a:extLst>
            <a:ext uri="{FF2B5EF4-FFF2-40B4-BE49-F238E27FC236}">
              <a16:creationId xmlns:a16="http://schemas.microsoft.com/office/drawing/2014/main" id="{00000000-0008-0000-0600-00001B000000}"/>
            </a:ext>
          </a:extLst>
        </xdr:cNvPr>
        <xdr:cNvSpPr txBox="1"/>
      </xdr:nvSpPr>
      <xdr:spPr>
        <a:xfrm>
          <a:off x="52927605" y="1292768"/>
          <a:ext cx="9503523" cy="775701"/>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90000" tIns="36000" bIns="36000" rtlCol="0" anchor="ctr"/>
        <a:lstStyle/>
        <a:p>
          <a:r>
            <a:rPr kumimoji="1" lang="ja-JP" altLang="en-US" sz="1100" b="1">
              <a:solidFill>
                <a:schemeClr val="dk1"/>
              </a:solidFill>
              <a:effectLst/>
              <a:latin typeface="+mn-lt"/>
              <a:ea typeface="+mn-ea"/>
              <a:cs typeface="+mn-cs"/>
            </a:rPr>
            <a:t>肺がん検診の対象者</a:t>
          </a:r>
          <a:r>
            <a:rPr kumimoji="1" lang="en-US" altLang="ja-JP" sz="1100" b="1">
              <a:solidFill>
                <a:schemeClr val="dk1"/>
              </a:solidFill>
              <a:effectLst/>
              <a:latin typeface="+mn-lt"/>
              <a:ea typeface="+mn-ea"/>
              <a:cs typeface="+mn-cs"/>
            </a:rPr>
            <a:t>40</a:t>
          </a:r>
          <a:r>
            <a:rPr kumimoji="1" lang="ja-JP" altLang="ja-JP" sz="1100" b="1">
              <a:solidFill>
                <a:schemeClr val="dk1"/>
              </a:solidFill>
              <a:effectLst/>
              <a:latin typeface="+mn-lt"/>
              <a:ea typeface="+mn-ea"/>
              <a:cs typeface="+mn-cs"/>
            </a:rPr>
            <a:t>歳以上</a:t>
          </a:r>
          <a:r>
            <a:rPr kumimoji="1" lang="ja-JP" altLang="en-US" sz="1100" b="1">
              <a:solidFill>
                <a:schemeClr val="dk1"/>
              </a:solidFill>
              <a:effectLst/>
              <a:latin typeface="+mn-lt"/>
              <a:ea typeface="+mn-ea"/>
              <a:cs typeface="+mn-cs"/>
            </a:rPr>
            <a:t>（喀痰細胞診は</a:t>
          </a:r>
          <a:r>
            <a:rPr kumimoji="1" lang="en-US" altLang="ja-JP" sz="1100" b="1">
              <a:solidFill>
                <a:schemeClr val="dk1"/>
              </a:solidFill>
              <a:effectLst/>
              <a:latin typeface="+mn-lt"/>
              <a:ea typeface="+mn-ea"/>
              <a:cs typeface="+mn-cs"/>
            </a:rPr>
            <a:t>50</a:t>
          </a:r>
          <a:r>
            <a:rPr kumimoji="1" lang="ja-JP" altLang="en-US" sz="1100" b="1">
              <a:solidFill>
                <a:schemeClr val="dk1"/>
              </a:solidFill>
              <a:effectLst/>
              <a:latin typeface="+mn-lt"/>
              <a:ea typeface="+mn-ea"/>
              <a:cs typeface="+mn-cs"/>
            </a:rPr>
            <a:t>歳以上でかつ喫煙指数</a:t>
          </a:r>
          <a:r>
            <a:rPr kumimoji="1" lang="en-US" altLang="ja-JP" sz="1100" b="1">
              <a:solidFill>
                <a:schemeClr val="dk1"/>
              </a:solidFill>
              <a:effectLst/>
              <a:latin typeface="+mn-lt"/>
              <a:ea typeface="+mn-ea"/>
              <a:cs typeface="+mn-cs"/>
            </a:rPr>
            <a:t>600</a:t>
          </a:r>
          <a:r>
            <a:rPr kumimoji="1" lang="ja-JP" altLang="en-US" sz="1100" b="1">
              <a:solidFill>
                <a:schemeClr val="dk1"/>
              </a:solidFill>
              <a:effectLst/>
              <a:latin typeface="+mn-lt"/>
              <a:ea typeface="+mn-ea"/>
              <a:cs typeface="+mn-cs"/>
            </a:rPr>
            <a:t>以上）のデータが</a:t>
          </a:r>
          <a:r>
            <a:rPr kumimoji="1" lang="ja-JP" altLang="en-US" sz="1100" b="1"/>
            <a:t>国の指針に基づくがん検診のデータとなります。</a:t>
          </a:r>
          <a:endParaRPr kumimoji="1" lang="en-US" altLang="ja-JP" sz="1100" b="1"/>
        </a:p>
        <a:p>
          <a:r>
            <a:rPr kumimoji="1" lang="ja-JP" altLang="en-US" sz="1100" b="1"/>
            <a:t>区市町村が実施するがん検診について、東京都では、国の指針に基づく検診の実施を推奨しています。</a:t>
          </a:r>
          <a:endParaRPr kumimoji="1" lang="en-US" altLang="ja-JP" sz="1100" b="1"/>
        </a:p>
        <a:p>
          <a:r>
            <a:rPr kumimoji="1" lang="ja-JP" altLang="en-US" sz="1100" b="1"/>
            <a:t>太枠内は、</a:t>
          </a:r>
          <a:r>
            <a:rPr kumimoji="1" lang="ja-JP" altLang="en-US" sz="1100" b="1">
              <a:solidFill>
                <a:srgbClr val="FF0000"/>
              </a:solidFill>
            </a:rPr>
            <a:t>本年度回答した令和６年度地域保健・健康増進事業報告の内容をコピー</a:t>
          </a:r>
          <a:r>
            <a:rPr kumimoji="1" lang="en-US" altLang="ja-JP" sz="1100" b="1">
              <a:solidFill>
                <a:srgbClr val="FF0000"/>
              </a:solidFill>
            </a:rPr>
            <a:t>&amp;</a:t>
          </a:r>
          <a:r>
            <a:rPr kumimoji="1" lang="ja-JP" altLang="en-US" sz="1100" b="1">
              <a:solidFill>
                <a:srgbClr val="FF0000"/>
              </a:solidFill>
            </a:rPr>
            <a:t>ペースト</a:t>
          </a:r>
          <a:r>
            <a:rPr kumimoji="1" lang="ja-JP" altLang="en-US" sz="1100" b="1"/>
            <a:t>してください。</a:t>
          </a:r>
        </a:p>
      </xdr:txBody>
    </xdr:sp>
    <xdr:clientData/>
  </xdr:twoCellAnchor>
  <xdr:twoCellAnchor>
    <xdr:from>
      <xdr:col>24</xdr:col>
      <xdr:colOff>108858</xdr:colOff>
      <xdr:row>196</xdr:row>
      <xdr:rowOff>163285</xdr:rowOff>
    </xdr:from>
    <xdr:to>
      <xdr:col>42</xdr:col>
      <xdr:colOff>95250</xdr:colOff>
      <xdr:row>281</xdr:row>
      <xdr:rowOff>40820</xdr:rowOff>
    </xdr:to>
    <xdr:sp macro="" textlink="">
      <xdr:nvSpPr>
        <xdr:cNvPr id="29" name="テキスト ボックス 28">
          <a:extLst>
            <a:ext uri="{FF2B5EF4-FFF2-40B4-BE49-F238E27FC236}">
              <a16:creationId xmlns:a16="http://schemas.microsoft.com/office/drawing/2014/main" id="{00000000-0008-0000-0600-00001D000000}"/>
            </a:ext>
          </a:extLst>
        </xdr:cNvPr>
        <xdr:cNvSpPr txBox="1"/>
      </xdr:nvSpPr>
      <xdr:spPr>
        <a:xfrm>
          <a:off x="17743715" y="38467392"/>
          <a:ext cx="13212535" cy="14913428"/>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喀痰容器配布回収状況</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年度中）に肺がん検診の胸部エックス線検査を受けた者のうち、</a:t>
          </a:r>
          <a:r>
            <a:rPr kumimoji="1" lang="en-US" altLang="ja-JP" sz="1400">
              <a:solidFill>
                <a:schemeClr val="dk1"/>
              </a:solidFill>
              <a:effectLst/>
              <a:latin typeface="+mn-lt"/>
              <a:ea typeface="+mn-ea"/>
              <a:cs typeface="+mn-cs"/>
            </a:rPr>
            <a:t>50</a:t>
          </a:r>
          <a:r>
            <a:rPr kumimoji="1" lang="ja-JP" altLang="en-US" sz="1400">
              <a:solidFill>
                <a:schemeClr val="dk1"/>
              </a:solidFill>
              <a:effectLst/>
              <a:latin typeface="+mn-lt"/>
              <a:ea typeface="+mn-ea"/>
              <a:cs typeface="+mn-cs"/>
            </a:rPr>
            <a:t>歳以上で喫煙指数が</a:t>
          </a:r>
          <a:r>
            <a:rPr kumimoji="1" lang="en-US" altLang="ja-JP" sz="1400">
              <a:solidFill>
                <a:schemeClr val="dk1"/>
              </a:solidFill>
              <a:effectLst/>
              <a:latin typeface="+mn-lt"/>
              <a:ea typeface="+mn-ea"/>
              <a:cs typeface="+mn-cs"/>
            </a:rPr>
            <a:t>600</a:t>
          </a:r>
          <a:r>
            <a:rPr kumimoji="1" lang="ja-JP" altLang="en-US" sz="1400">
              <a:solidFill>
                <a:schemeClr val="dk1"/>
              </a:solidFill>
              <a:effectLst/>
              <a:latin typeface="+mn-lt"/>
              <a:ea typeface="+mn-ea"/>
              <a:cs typeface="+mn-cs"/>
            </a:rPr>
            <a:t>以上の者（いわゆる高危険群者）に該当する者について、喀痰容器の配布又は回収の状況を実人員で計上すること。（喀痰細胞診のみ受診は除く。）</a:t>
          </a:r>
        </a:p>
        <a:p>
          <a:pPr rtl="0"/>
          <a:r>
            <a:rPr kumimoji="1" lang="ja-JP" altLang="en-US" sz="1400">
              <a:solidFill>
                <a:schemeClr val="dk1"/>
              </a:solidFill>
              <a:effectLst/>
              <a:latin typeface="+mn-lt"/>
              <a:ea typeface="+mn-ea"/>
              <a:cs typeface="+mn-cs"/>
            </a:rPr>
            <a:t>■　回収数（受診者数）（年度中）</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30</a:t>
          </a:r>
          <a:r>
            <a:rPr kumimoji="1" lang="ja-JP" altLang="en-US" sz="1400">
              <a:solidFill>
                <a:schemeClr val="dk1"/>
              </a:solidFill>
              <a:effectLst/>
              <a:latin typeface="+mn-lt"/>
              <a:ea typeface="+mn-ea"/>
              <a:cs typeface="+mn-cs"/>
            </a:rPr>
            <a:t>年度中）に胸部エックス線検査と喀痰細胞診を受診した実人員を計上すること。</a:t>
          </a:r>
        </a:p>
        <a:p>
          <a:pPr rtl="0"/>
          <a:r>
            <a:rPr kumimoji="1" lang="ja-JP" altLang="en-US" sz="1400">
              <a:solidFill>
                <a:schemeClr val="dk1"/>
              </a:solidFill>
              <a:effectLst/>
              <a:latin typeface="+mn-lt"/>
              <a:ea typeface="+mn-ea"/>
              <a:cs typeface="+mn-cs"/>
            </a:rPr>
            <a:t>■　喀痰細胞診の判定別人数</a:t>
          </a:r>
        </a:p>
        <a:p>
          <a:pPr rtl="0"/>
          <a:r>
            <a:rPr kumimoji="1" lang="ja-JP" altLang="en-US" sz="1400">
              <a:solidFill>
                <a:schemeClr val="dk1"/>
              </a:solidFill>
              <a:effectLst/>
              <a:latin typeface="+mn-lt"/>
              <a:ea typeface="+mn-ea"/>
              <a:cs typeface="+mn-cs"/>
            </a:rPr>
            <a:t>　　「肺がん検診の手引き」（日本肺癌学会肺がん検診委員会編）の「集団検診における喀痰細胞診の判定基準と指導区分」（参考</a:t>
          </a:r>
          <a:r>
            <a:rPr kumimoji="1" lang="en-US" altLang="ja-JP" sz="1400">
              <a:solidFill>
                <a:schemeClr val="dk1"/>
              </a:solidFill>
              <a:effectLst/>
              <a:latin typeface="+mn-lt"/>
              <a:ea typeface="+mn-ea"/>
              <a:cs typeface="+mn-cs"/>
            </a:rPr>
            <a:t>14 339</a:t>
          </a:r>
          <a:r>
            <a:rPr kumimoji="1" lang="ja-JP" altLang="en-US" sz="1400">
              <a:solidFill>
                <a:schemeClr val="dk1"/>
              </a:solidFill>
              <a:effectLst/>
              <a:latin typeface="+mn-lt"/>
              <a:ea typeface="+mn-ea"/>
              <a:cs typeface="+mn-cs"/>
            </a:rPr>
            <a:t>頁参照）における細胞所見の判定区分（Ａ～Ｅ）別に実人員を計上すること。</a:t>
          </a:r>
        </a:p>
        <a:p>
          <a:pPr rtl="0"/>
          <a:r>
            <a:rPr kumimoji="1" lang="ja-JP" altLang="en-US" sz="1400">
              <a:solidFill>
                <a:schemeClr val="dk1"/>
              </a:solidFill>
              <a:effectLst/>
              <a:latin typeface="+mn-lt"/>
              <a:ea typeface="+mn-ea"/>
              <a:cs typeface="+mn-cs"/>
            </a:rPr>
            <a:t>■　Ａ </a:t>
          </a:r>
        </a:p>
        <a:p>
          <a:pPr rtl="0"/>
          <a:r>
            <a:rPr kumimoji="1" lang="ja-JP" altLang="en-US" sz="1400">
              <a:solidFill>
                <a:schemeClr val="dk1"/>
              </a:solidFill>
              <a:effectLst/>
              <a:latin typeface="+mn-lt"/>
              <a:ea typeface="+mn-ea"/>
              <a:cs typeface="+mn-cs"/>
            </a:rPr>
            <a:t>　　喀痰中に組織球を認めない</a:t>
          </a:r>
        </a:p>
        <a:p>
          <a:pPr rtl="0"/>
          <a:r>
            <a:rPr kumimoji="1" lang="ja-JP" altLang="en-US" sz="1400">
              <a:solidFill>
                <a:schemeClr val="dk1"/>
              </a:solidFill>
              <a:effectLst/>
              <a:latin typeface="+mn-lt"/>
              <a:ea typeface="+mn-ea"/>
              <a:cs typeface="+mn-cs"/>
            </a:rPr>
            <a:t>■　Ｂ</a:t>
          </a:r>
        </a:p>
        <a:p>
          <a:pPr rtl="0"/>
          <a:r>
            <a:rPr kumimoji="1" lang="ja-JP" altLang="en-US" sz="1400">
              <a:solidFill>
                <a:schemeClr val="dk1"/>
              </a:solidFill>
              <a:effectLst/>
              <a:latin typeface="+mn-lt"/>
              <a:ea typeface="+mn-ea"/>
              <a:cs typeface="+mn-cs"/>
            </a:rPr>
            <a:t>　　正常上皮細胞のみ、基底細胞増生、軽度異型扁平上皮化細胞、線毛円柱上皮細胞</a:t>
          </a:r>
        </a:p>
        <a:p>
          <a:pPr rtl="0"/>
          <a:r>
            <a:rPr kumimoji="1" lang="ja-JP" altLang="en-US" sz="1400">
              <a:solidFill>
                <a:schemeClr val="dk1"/>
              </a:solidFill>
              <a:effectLst/>
              <a:latin typeface="+mn-lt"/>
              <a:ea typeface="+mn-ea"/>
              <a:cs typeface="+mn-cs"/>
            </a:rPr>
            <a:t>■　Ｃ </a:t>
          </a:r>
        </a:p>
        <a:p>
          <a:pPr rtl="0"/>
          <a:r>
            <a:rPr kumimoji="1" lang="ja-JP" altLang="en-US" sz="1400">
              <a:solidFill>
                <a:schemeClr val="dk1"/>
              </a:solidFill>
              <a:effectLst/>
              <a:latin typeface="+mn-lt"/>
              <a:ea typeface="+mn-ea"/>
              <a:cs typeface="+mn-cs"/>
            </a:rPr>
            <a:t>　　中等度異型扁平上皮細胞、核の増大や濃染を伴う円柱上皮細胞</a:t>
          </a:r>
        </a:p>
        <a:p>
          <a:pPr rtl="0"/>
          <a:r>
            <a:rPr kumimoji="1" lang="ja-JP" altLang="en-US" sz="1400">
              <a:solidFill>
                <a:schemeClr val="dk1"/>
              </a:solidFill>
              <a:effectLst/>
              <a:latin typeface="+mn-lt"/>
              <a:ea typeface="+mn-ea"/>
              <a:cs typeface="+mn-cs"/>
            </a:rPr>
            <a:t>■　Ｄ</a:t>
          </a:r>
        </a:p>
        <a:p>
          <a:pPr rtl="0"/>
          <a:r>
            <a:rPr kumimoji="1" lang="ja-JP" altLang="en-US" sz="1400">
              <a:solidFill>
                <a:schemeClr val="dk1"/>
              </a:solidFill>
              <a:effectLst/>
              <a:latin typeface="+mn-lt"/>
              <a:ea typeface="+mn-ea"/>
              <a:cs typeface="+mn-cs"/>
            </a:rPr>
            <a:t>　　高度（境界）異型扁平上皮細胞または悪性腫瘍が疑われる細胞を認める</a:t>
          </a:r>
        </a:p>
        <a:p>
          <a:pPr rtl="0"/>
          <a:r>
            <a:rPr kumimoji="1" lang="ja-JP" altLang="en-US" sz="1400">
              <a:solidFill>
                <a:schemeClr val="dk1"/>
              </a:solidFill>
              <a:effectLst/>
              <a:latin typeface="+mn-lt"/>
              <a:ea typeface="+mn-ea"/>
              <a:cs typeface="+mn-cs"/>
            </a:rPr>
            <a:t>■　Ｅ</a:t>
          </a:r>
        </a:p>
        <a:p>
          <a:pPr rtl="0"/>
          <a:r>
            <a:rPr kumimoji="1" lang="ja-JP" altLang="en-US" sz="1400">
              <a:solidFill>
                <a:schemeClr val="dk1"/>
              </a:solidFill>
              <a:effectLst/>
              <a:latin typeface="+mn-lt"/>
              <a:ea typeface="+mn-ea"/>
              <a:cs typeface="+mn-cs"/>
            </a:rPr>
            <a:t>　　悪性腫瘍細胞を認める</a:t>
          </a:r>
        </a:p>
        <a:p>
          <a:pPr rtl="0"/>
          <a:r>
            <a:rPr kumimoji="1" lang="ja-JP" altLang="en-US" sz="1400">
              <a:solidFill>
                <a:schemeClr val="dk1"/>
              </a:solidFill>
              <a:effectLst/>
              <a:latin typeface="+mn-lt"/>
              <a:ea typeface="+mn-ea"/>
              <a:cs typeface="+mn-cs"/>
            </a:rPr>
            <a:t>■　要精密検査者数（年度中） </a:t>
          </a:r>
          <a:r>
            <a:rPr kumimoji="1" lang="en-US" altLang="ja-JP" sz="1400">
              <a:solidFill>
                <a:schemeClr val="dk1"/>
              </a:solidFill>
              <a:effectLst/>
              <a:latin typeface="+mn-lt"/>
              <a:ea typeface="+mn-ea"/>
              <a:cs typeface="+mn-cs"/>
            </a:rPr>
            <a:t>(8)</a:t>
          </a:r>
        </a:p>
        <a:p>
          <a:pPr rtl="0"/>
          <a:r>
            <a:rPr kumimoji="1" lang="ja-JP" altLang="en-US" sz="1400">
              <a:solidFill>
                <a:schemeClr val="dk1"/>
              </a:solidFill>
              <a:effectLst/>
              <a:latin typeface="+mn-lt"/>
              <a:ea typeface="+mn-ea"/>
              <a:cs typeface="+mn-cs"/>
            </a:rPr>
            <a:t>　　喀痰細胞診の結果、要精密検査者とされた実人員を計上すること。なお、喀痰細胞診は、上記判定区分の「Ｄ」，「Ｅ」が要精密検査の対象となる。問診（質問）結果のみに基づき要精密検査となった場合は、「要精密検査者数」に計上しない。</a:t>
          </a:r>
        </a:p>
        <a:p>
          <a:pPr rtl="0"/>
          <a:r>
            <a:rPr kumimoji="1" lang="ja-JP" altLang="en-US" sz="1400">
              <a:solidFill>
                <a:schemeClr val="dk1"/>
              </a:solidFill>
              <a:effectLst/>
              <a:latin typeface="+mn-lt"/>
              <a:ea typeface="+mn-ea"/>
              <a:cs typeface="+mn-cs"/>
            </a:rPr>
            <a:t>■　精密検査受診者 </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a:t>
          </a:r>
        </a:p>
        <a:p>
          <a:pPr rtl="0"/>
          <a:r>
            <a:rPr kumimoji="1" lang="ja-JP" altLang="en-US" sz="1400">
              <a:solidFill>
                <a:schemeClr val="dk1"/>
              </a:solidFill>
              <a:effectLst/>
              <a:latin typeface="+mn-lt"/>
              <a:ea typeface="+mn-ea"/>
              <a:cs typeface="+mn-cs"/>
            </a:rPr>
            <a:t>精密検査として不適切な検査（喀痰細胞診の再検のみ）が行われた者については本欄に計上せず「未受診」として計上すること。</a:t>
          </a:r>
        </a:p>
        <a:p>
          <a:pPr rtl="0"/>
          <a:r>
            <a:rPr kumimoji="1" lang="ja-JP" altLang="en-US" sz="1400">
              <a:solidFill>
                <a:schemeClr val="dk1"/>
              </a:solidFill>
              <a:effectLst/>
              <a:latin typeface="+mn-lt"/>
              <a:ea typeface="+mn-ea"/>
              <a:cs typeface="+mn-cs"/>
            </a:rPr>
            <a:t>■　肺がんであった者（転移性を含まない）</a:t>
          </a:r>
        </a:p>
        <a:p>
          <a:pPr rtl="0"/>
          <a:r>
            <a:rPr kumimoji="1" lang="ja-JP" altLang="en-US" sz="1400">
              <a:solidFill>
                <a:schemeClr val="dk1"/>
              </a:solidFill>
              <a:effectLst/>
              <a:latin typeface="+mn-lt"/>
              <a:ea typeface="+mn-ea"/>
              <a:cs typeface="+mn-cs"/>
            </a:rPr>
            <a:t>　　検査結果が肺がん（他臓器から肺への転移は含まない）であった実人員を計上すること。転移性かどうかの診断が確定していない者についても本欄に計上すること。</a:t>
          </a:r>
        </a:p>
        <a:p>
          <a:pPr rtl="0"/>
          <a:r>
            <a:rPr kumimoji="1" lang="ja-JP" altLang="en-US" sz="1400">
              <a:solidFill>
                <a:schemeClr val="dk1"/>
              </a:solidFill>
              <a:effectLst/>
              <a:latin typeface="+mn-lt"/>
              <a:ea typeface="+mn-ea"/>
              <a:cs typeface="+mn-cs"/>
            </a:rPr>
            <a:t>■　肺がんのうち喀痰細胞診のみで発見された者</a:t>
          </a:r>
        </a:p>
        <a:p>
          <a:pPr rtl="0"/>
          <a:r>
            <a:rPr kumimoji="1" lang="ja-JP" altLang="en-US" sz="1400">
              <a:solidFill>
                <a:schemeClr val="dk1"/>
              </a:solidFill>
              <a:effectLst/>
              <a:latin typeface="+mn-lt"/>
              <a:ea typeface="+mn-ea"/>
              <a:cs typeface="+mn-cs"/>
            </a:rPr>
            <a:t>　　胸部エックス線検査が陰性かつ喀痰細胞診が陽性で、精密検査により肺がんが発見された者について実人員を計上すること。</a:t>
          </a:r>
        </a:p>
        <a:p>
          <a:pPr rtl="0"/>
          <a:r>
            <a:rPr kumimoji="1" lang="ja-JP" altLang="en-US" sz="1400">
              <a:solidFill>
                <a:schemeClr val="dk1"/>
              </a:solidFill>
              <a:effectLst/>
              <a:latin typeface="+mn-lt"/>
              <a:ea typeface="+mn-ea"/>
              <a:cs typeface="+mn-cs"/>
            </a:rPr>
            <a:t>■　肺がんのうち臨床病期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期（がんが原発巣にとどまっており、リンパ節や他の臓器に転移を認めないもの（参考：「肺癌取扱い規約」（日本肺癌学会編））であった実人員を計上すること。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検査結果が肺がんの疑いのある者、精密検査が継続中で検査結果が確定していない者、組織診にて異常を認めないが細胞診にて異常が検出された者について実人員を計上すること。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精密検査受診者のうち、検査結果が肺がん以外の疾患であった者について実人員を計上すること。</a:t>
          </a:r>
        </a:p>
        <a:p>
          <a:pPr rtl="0"/>
          <a:r>
            <a:rPr kumimoji="1" lang="ja-JP" altLang="en-US" sz="1400">
              <a:solidFill>
                <a:schemeClr val="dk1"/>
              </a:solidFill>
              <a:effectLst/>
              <a:latin typeface="+mn-lt"/>
              <a:ea typeface="+mn-ea"/>
              <a:cs typeface="+mn-cs"/>
            </a:rPr>
            <a:t>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 </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検診中／ 検診後・精密検査中／精密検査後共通</a:t>
          </a:r>
          <a:r>
            <a:rPr kumimoji="1" lang="en-US" altLang="ja-JP" sz="1400">
              <a:solidFill>
                <a:schemeClr val="dk1"/>
              </a:solidFill>
              <a:effectLst/>
              <a:latin typeface="+mn-lt"/>
              <a:ea typeface="+mn-ea"/>
              <a:cs typeface="+mn-cs"/>
            </a:rPr>
            <a:t>)</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 </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年度）に肺がん検診の喀痰細胞診の検診受診歴のない者を計上すること。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年度）に肺がん検診の喀痰細胞診の検診受診歴のある者を計上すること。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a:t>
          </a:r>
        </a:p>
      </xdr:txBody>
    </xdr:sp>
    <xdr:clientData/>
  </xdr:twoCellAnchor>
  <xdr:twoCellAnchor>
    <xdr:from>
      <xdr:col>81</xdr:col>
      <xdr:colOff>163285</xdr:colOff>
      <xdr:row>167</xdr:row>
      <xdr:rowOff>31292</xdr:rowOff>
    </xdr:from>
    <xdr:to>
      <xdr:col>99</xdr:col>
      <xdr:colOff>136070</xdr:colOff>
      <xdr:row>251</xdr:row>
      <xdr:rowOff>85720</xdr:rowOff>
    </xdr:to>
    <xdr:sp macro="" textlink="">
      <xdr:nvSpPr>
        <xdr:cNvPr id="31" name="テキスト ボックス 30">
          <a:extLst>
            <a:ext uri="{FF2B5EF4-FFF2-40B4-BE49-F238E27FC236}">
              <a16:creationId xmlns:a16="http://schemas.microsoft.com/office/drawing/2014/main" id="{00000000-0008-0000-0600-00001F000000}"/>
            </a:ext>
          </a:extLst>
        </xdr:cNvPr>
        <xdr:cNvSpPr txBox="1"/>
      </xdr:nvSpPr>
      <xdr:spPr>
        <a:xfrm>
          <a:off x="59680928" y="33736185"/>
          <a:ext cx="13198928" cy="14913428"/>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kumimoji="1" lang="en-US" altLang="ja-JP" sz="1400" u="sng">
              <a:solidFill>
                <a:schemeClr val="dk1"/>
              </a:solidFill>
              <a:effectLst/>
              <a:latin typeface="+mn-lt"/>
              <a:ea typeface="+mn-ea"/>
              <a:cs typeface="+mn-cs"/>
            </a:rPr>
            <a:t>&lt;</a:t>
          </a:r>
          <a:r>
            <a:rPr kumimoji="1" lang="ja-JP" altLang="en-US" sz="1400" u="sng">
              <a:solidFill>
                <a:schemeClr val="dk1"/>
              </a:solidFill>
              <a:effectLst/>
              <a:latin typeface="+mn-lt"/>
              <a:ea typeface="+mn-ea"/>
              <a:cs typeface="+mn-cs"/>
            </a:rPr>
            <a:t>注意事項</a:t>
          </a:r>
          <a:r>
            <a:rPr kumimoji="1" lang="en-US" altLang="ja-JP" sz="1400" u="sng">
              <a:solidFill>
                <a:schemeClr val="dk1"/>
              </a:solidFill>
              <a:effectLst/>
              <a:latin typeface="+mn-lt"/>
              <a:ea typeface="+mn-ea"/>
              <a:cs typeface="+mn-cs"/>
            </a:rPr>
            <a:t>&gt;</a:t>
          </a:r>
          <a:r>
            <a:rPr kumimoji="1" lang="ja-JP" altLang="en-US" sz="1400" u="none">
              <a:solidFill>
                <a:schemeClr val="dk1"/>
              </a:solidFill>
              <a:effectLst/>
              <a:latin typeface="+mn-lt"/>
              <a:ea typeface="+mn-ea"/>
              <a:cs typeface="+mn-cs"/>
            </a:rPr>
            <a:t>　</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注意事項の内容は左記と同じです。プロセス指標を見るときは本テキストボックスを削除するか、移動してください。</a:t>
          </a:r>
          <a:endParaRPr kumimoji="1" lang="en-US" altLang="ja-JP" sz="1400" u="sng">
            <a:solidFill>
              <a:schemeClr val="dk1"/>
            </a:solidFill>
            <a:effectLst/>
            <a:latin typeface="+mn-lt"/>
            <a:ea typeface="+mn-ea"/>
            <a:cs typeface="+mn-cs"/>
          </a:endParaRPr>
        </a:p>
        <a:p>
          <a:pPr rtl="0"/>
          <a:r>
            <a:rPr kumimoji="1" lang="ja-JP" altLang="en-US" sz="1400">
              <a:solidFill>
                <a:schemeClr val="dk1"/>
              </a:solidFill>
              <a:effectLst/>
              <a:latin typeface="+mn-lt"/>
              <a:ea typeface="+mn-ea"/>
              <a:cs typeface="+mn-cs"/>
            </a:rPr>
            <a:t>■　喀痰容器配布回収状況</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年度中）に肺がん検診の胸部エックス線検査を受けた者のうち、</a:t>
          </a:r>
          <a:r>
            <a:rPr kumimoji="1" lang="en-US" altLang="ja-JP" sz="1400">
              <a:solidFill>
                <a:schemeClr val="dk1"/>
              </a:solidFill>
              <a:effectLst/>
              <a:latin typeface="+mn-lt"/>
              <a:ea typeface="+mn-ea"/>
              <a:cs typeface="+mn-cs"/>
            </a:rPr>
            <a:t>50</a:t>
          </a:r>
          <a:r>
            <a:rPr kumimoji="1" lang="ja-JP" altLang="en-US" sz="1400">
              <a:solidFill>
                <a:schemeClr val="dk1"/>
              </a:solidFill>
              <a:effectLst/>
              <a:latin typeface="+mn-lt"/>
              <a:ea typeface="+mn-ea"/>
              <a:cs typeface="+mn-cs"/>
            </a:rPr>
            <a:t>歳以上で喫煙指数が</a:t>
          </a:r>
          <a:r>
            <a:rPr kumimoji="1" lang="en-US" altLang="ja-JP" sz="1400">
              <a:solidFill>
                <a:schemeClr val="dk1"/>
              </a:solidFill>
              <a:effectLst/>
              <a:latin typeface="+mn-lt"/>
              <a:ea typeface="+mn-ea"/>
              <a:cs typeface="+mn-cs"/>
            </a:rPr>
            <a:t>600</a:t>
          </a:r>
          <a:r>
            <a:rPr kumimoji="1" lang="ja-JP" altLang="en-US" sz="1400">
              <a:solidFill>
                <a:schemeClr val="dk1"/>
              </a:solidFill>
              <a:effectLst/>
              <a:latin typeface="+mn-lt"/>
              <a:ea typeface="+mn-ea"/>
              <a:cs typeface="+mn-cs"/>
            </a:rPr>
            <a:t>以上の者（いわゆる高危険群者）に該当する者について、喀痰容器の配布又は回収の状況を実人員で計上すること。（喀痰細胞診のみ受診は除く。）</a:t>
          </a:r>
        </a:p>
        <a:p>
          <a:pPr rtl="0"/>
          <a:r>
            <a:rPr kumimoji="1" lang="ja-JP" altLang="en-US" sz="1400">
              <a:solidFill>
                <a:schemeClr val="dk1"/>
              </a:solidFill>
              <a:effectLst/>
              <a:latin typeface="+mn-lt"/>
              <a:ea typeface="+mn-ea"/>
              <a:cs typeface="+mn-cs"/>
            </a:rPr>
            <a:t>■　回収数（受診者数）（年度中）</a:t>
          </a:r>
        </a:p>
        <a:p>
          <a:pPr rtl="0"/>
          <a:r>
            <a:rPr kumimoji="1" lang="ja-JP" altLang="en-US" sz="1400">
              <a:solidFill>
                <a:schemeClr val="dk1"/>
              </a:solidFill>
              <a:effectLst/>
              <a:latin typeface="+mn-lt"/>
              <a:ea typeface="+mn-ea"/>
              <a:cs typeface="+mn-cs"/>
            </a:rPr>
            <a:t>　　前年度中（</a:t>
          </a:r>
          <a:r>
            <a:rPr kumimoji="1" lang="en-US" altLang="ja-JP" sz="1400">
              <a:solidFill>
                <a:schemeClr val="dk1"/>
              </a:solidFill>
              <a:effectLst/>
              <a:latin typeface="+mn-lt"/>
              <a:ea typeface="+mn-ea"/>
              <a:cs typeface="+mn-cs"/>
            </a:rPr>
            <a:t>29</a:t>
          </a:r>
          <a:r>
            <a:rPr kumimoji="1" lang="ja-JP" altLang="en-US" sz="1400">
              <a:solidFill>
                <a:schemeClr val="dk1"/>
              </a:solidFill>
              <a:effectLst/>
              <a:latin typeface="+mn-lt"/>
              <a:ea typeface="+mn-ea"/>
              <a:cs typeface="+mn-cs"/>
            </a:rPr>
            <a:t>年度中）に胸部エックス線検査と喀痰細胞診を受診した実人員を計上すること。</a:t>
          </a:r>
        </a:p>
        <a:p>
          <a:pPr rtl="0"/>
          <a:r>
            <a:rPr kumimoji="1" lang="ja-JP" altLang="en-US" sz="1400">
              <a:solidFill>
                <a:schemeClr val="dk1"/>
              </a:solidFill>
              <a:effectLst/>
              <a:latin typeface="+mn-lt"/>
              <a:ea typeface="+mn-ea"/>
              <a:cs typeface="+mn-cs"/>
            </a:rPr>
            <a:t>■　喀痰細胞診の判定別人数</a:t>
          </a:r>
        </a:p>
        <a:p>
          <a:pPr rtl="0"/>
          <a:r>
            <a:rPr kumimoji="1" lang="ja-JP" altLang="en-US" sz="1400">
              <a:solidFill>
                <a:schemeClr val="dk1"/>
              </a:solidFill>
              <a:effectLst/>
              <a:latin typeface="+mn-lt"/>
              <a:ea typeface="+mn-ea"/>
              <a:cs typeface="+mn-cs"/>
            </a:rPr>
            <a:t>　　「肺がん検診の手引き」（日本肺癌学会肺がん検診委員会編）の「集団検診における喀痰細胞診の判定基準と指導区分」（参考</a:t>
          </a:r>
          <a:r>
            <a:rPr kumimoji="1" lang="en-US" altLang="ja-JP" sz="1400">
              <a:solidFill>
                <a:schemeClr val="dk1"/>
              </a:solidFill>
              <a:effectLst/>
              <a:latin typeface="+mn-lt"/>
              <a:ea typeface="+mn-ea"/>
              <a:cs typeface="+mn-cs"/>
            </a:rPr>
            <a:t>14 339</a:t>
          </a:r>
          <a:r>
            <a:rPr kumimoji="1" lang="ja-JP" altLang="en-US" sz="1400">
              <a:solidFill>
                <a:schemeClr val="dk1"/>
              </a:solidFill>
              <a:effectLst/>
              <a:latin typeface="+mn-lt"/>
              <a:ea typeface="+mn-ea"/>
              <a:cs typeface="+mn-cs"/>
            </a:rPr>
            <a:t>頁参照）における細胞所見の判定区分（Ａ～Ｅ）別に実人員を計上すること。</a:t>
          </a:r>
        </a:p>
        <a:p>
          <a:pPr rtl="0"/>
          <a:r>
            <a:rPr kumimoji="1" lang="ja-JP" altLang="en-US" sz="1400">
              <a:solidFill>
                <a:schemeClr val="dk1"/>
              </a:solidFill>
              <a:effectLst/>
              <a:latin typeface="+mn-lt"/>
              <a:ea typeface="+mn-ea"/>
              <a:cs typeface="+mn-cs"/>
            </a:rPr>
            <a:t>■　Ａ </a:t>
          </a:r>
        </a:p>
        <a:p>
          <a:pPr rtl="0"/>
          <a:r>
            <a:rPr kumimoji="1" lang="ja-JP" altLang="en-US" sz="1400">
              <a:solidFill>
                <a:schemeClr val="dk1"/>
              </a:solidFill>
              <a:effectLst/>
              <a:latin typeface="+mn-lt"/>
              <a:ea typeface="+mn-ea"/>
              <a:cs typeface="+mn-cs"/>
            </a:rPr>
            <a:t>　　喀痰中に組織球を認めない</a:t>
          </a:r>
        </a:p>
        <a:p>
          <a:pPr rtl="0"/>
          <a:r>
            <a:rPr kumimoji="1" lang="ja-JP" altLang="en-US" sz="1400">
              <a:solidFill>
                <a:schemeClr val="dk1"/>
              </a:solidFill>
              <a:effectLst/>
              <a:latin typeface="+mn-lt"/>
              <a:ea typeface="+mn-ea"/>
              <a:cs typeface="+mn-cs"/>
            </a:rPr>
            <a:t>■　Ｂ</a:t>
          </a:r>
        </a:p>
        <a:p>
          <a:pPr rtl="0"/>
          <a:r>
            <a:rPr kumimoji="1" lang="ja-JP" altLang="en-US" sz="1400">
              <a:solidFill>
                <a:schemeClr val="dk1"/>
              </a:solidFill>
              <a:effectLst/>
              <a:latin typeface="+mn-lt"/>
              <a:ea typeface="+mn-ea"/>
              <a:cs typeface="+mn-cs"/>
            </a:rPr>
            <a:t>　　正常上皮細胞のみ、基底細胞増生、軽度異型扁平上皮化細胞、線毛円柱上皮細胞</a:t>
          </a:r>
        </a:p>
        <a:p>
          <a:pPr rtl="0"/>
          <a:r>
            <a:rPr kumimoji="1" lang="ja-JP" altLang="en-US" sz="1400">
              <a:solidFill>
                <a:schemeClr val="dk1"/>
              </a:solidFill>
              <a:effectLst/>
              <a:latin typeface="+mn-lt"/>
              <a:ea typeface="+mn-ea"/>
              <a:cs typeface="+mn-cs"/>
            </a:rPr>
            <a:t>■　Ｃ </a:t>
          </a:r>
        </a:p>
        <a:p>
          <a:pPr rtl="0"/>
          <a:r>
            <a:rPr kumimoji="1" lang="ja-JP" altLang="en-US" sz="1400">
              <a:solidFill>
                <a:schemeClr val="dk1"/>
              </a:solidFill>
              <a:effectLst/>
              <a:latin typeface="+mn-lt"/>
              <a:ea typeface="+mn-ea"/>
              <a:cs typeface="+mn-cs"/>
            </a:rPr>
            <a:t>　　中等度異型扁平上皮細胞、核の増大や濃染を伴う円柱上皮細胞</a:t>
          </a:r>
        </a:p>
        <a:p>
          <a:pPr rtl="0"/>
          <a:r>
            <a:rPr kumimoji="1" lang="ja-JP" altLang="en-US" sz="1400">
              <a:solidFill>
                <a:schemeClr val="dk1"/>
              </a:solidFill>
              <a:effectLst/>
              <a:latin typeface="+mn-lt"/>
              <a:ea typeface="+mn-ea"/>
              <a:cs typeface="+mn-cs"/>
            </a:rPr>
            <a:t>■　Ｄ</a:t>
          </a:r>
        </a:p>
        <a:p>
          <a:pPr rtl="0"/>
          <a:r>
            <a:rPr kumimoji="1" lang="ja-JP" altLang="en-US" sz="1400">
              <a:solidFill>
                <a:schemeClr val="dk1"/>
              </a:solidFill>
              <a:effectLst/>
              <a:latin typeface="+mn-lt"/>
              <a:ea typeface="+mn-ea"/>
              <a:cs typeface="+mn-cs"/>
            </a:rPr>
            <a:t>　　高度（境界）異型扁平上皮細胞または悪性腫瘍が疑われる細胞を認める</a:t>
          </a:r>
        </a:p>
        <a:p>
          <a:pPr rtl="0"/>
          <a:r>
            <a:rPr kumimoji="1" lang="ja-JP" altLang="en-US" sz="1400">
              <a:solidFill>
                <a:schemeClr val="dk1"/>
              </a:solidFill>
              <a:effectLst/>
              <a:latin typeface="+mn-lt"/>
              <a:ea typeface="+mn-ea"/>
              <a:cs typeface="+mn-cs"/>
            </a:rPr>
            <a:t>■　Ｅ</a:t>
          </a:r>
        </a:p>
        <a:p>
          <a:pPr rtl="0"/>
          <a:r>
            <a:rPr kumimoji="1" lang="ja-JP" altLang="en-US" sz="1400">
              <a:solidFill>
                <a:schemeClr val="dk1"/>
              </a:solidFill>
              <a:effectLst/>
              <a:latin typeface="+mn-lt"/>
              <a:ea typeface="+mn-ea"/>
              <a:cs typeface="+mn-cs"/>
            </a:rPr>
            <a:t>　　悪性腫瘍細胞を認める</a:t>
          </a:r>
        </a:p>
        <a:p>
          <a:pPr rtl="0"/>
          <a:r>
            <a:rPr kumimoji="1" lang="ja-JP" altLang="en-US" sz="1400">
              <a:solidFill>
                <a:schemeClr val="dk1"/>
              </a:solidFill>
              <a:effectLst/>
              <a:latin typeface="+mn-lt"/>
              <a:ea typeface="+mn-ea"/>
              <a:cs typeface="+mn-cs"/>
            </a:rPr>
            <a:t>■　要精密検査者数（年度中） </a:t>
          </a:r>
          <a:r>
            <a:rPr kumimoji="1" lang="en-US" altLang="ja-JP" sz="1400">
              <a:solidFill>
                <a:schemeClr val="dk1"/>
              </a:solidFill>
              <a:effectLst/>
              <a:latin typeface="+mn-lt"/>
              <a:ea typeface="+mn-ea"/>
              <a:cs typeface="+mn-cs"/>
            </a:rPr>
            <a:t>(8)</a:t>
          </a:r>
        </a:p>
        <a:p>
          <a:pPr rtl="0"/>
          <a:r>
            <a:rPr kumimoji="1" lang="ja-JP" altLang="en-US" sz="1400">
              <a:solidFill>
                <a:schemeClr val="dk1"/>
              </a:solidFill>
              <a:effectLst/>
              <a:latin typeface="+mn-lt"/>
              <a:ea typeface="+mn-ea"/>
              <a:cs typeface="+mn-cs"/>
            </a:rPr>
            <a:t>　　喀痰細胞診の結果、要精密検査者とされた実人員を計上すること。なお、喀痰細胞診は、上記判定区分の「Ｄ」，「Ｅ」が要精密検査の対象となる。問診（質問）結果のみに基づき要精密検査となった場合は、「要精密検査者数」に計上しない。</a:t>
          </a:r>
        </a:p>
        <a:p>
          <a:pPr rtl="0"/>
          <a:r>
            <a:rPr kumimoji="1" lang="ja-JP" altLang="en-US" sz="1400">
              <a:solidFill>
                <a:schemeClr val="dk1"/>
              </a:solidFill>
              <a:effectLst/>
              <a:latin typeface="+mn-lt"/>
              <a:ea typeface="+mn-ea"/>
              <a:cs typeface="+mn-cs"/>
            </a:rPr>
            <a:t>■　精密検査受診者 </a:t>
          </a:r>
        </a:p>
        <a:p>
          <a:pPr rtl="0"/>
          <a:r>
            <a:rPr kumimoji="1" lang="ja-JP" altLang="en-US" sz="1400">
              <a:solidFill>
                <a:schemeClr val="dk1"/>
              </a:solidFill>
              <a:effectLst/>
              <a:latin typeface="+mn-lt"/>
              <a:ea typeface="+mn-ea"/>
              <a:cs typeface="+mn-cs"/>
            </a:rPr>
            <a:t>　　精密検査実施機関から結果の報告があった者並びに受診者から受診日、実施機関、検査法及び検査結果の報告があった者についてそれぞれの区分ごとに実人員を計上すること。</a:t>
          </a:r>
        </a:p>
        <a:p>
          <a:pPr rtl="0"/>
          <a:r>
            <a:rPr kumimoji="1" lang="ja-JP" altLang="en-US" sz="1400">
              <a:solidFill>
                <a:schemeClr val="dk1"/>
              </a:solidFill>
              <a:effectLst/>
              <a:latin typeface="+mn-lt"/>
              <a:ea typeface="+mn-ea"/>
              <a:cs typeface="+mn-cs"/>
            </a:rPr>
            <a:t>精密検査として不適切な検査（喀痰細胞診の再検のみ）が行われた者については本欄に計上せず「未受診」として計上すること。</a:t>
          </a:r>
        </a:p>
        <a:p>
          <a:pPr rtl="0"/>
          <a:r>
            <a:rPr kumimoji="1" lang="ja-JP" altLang="en-US" sz="1400">
              <a:solidFill>
                <a:schemeClr val="dk1"/>
              </a:solidFill>
              <a:effectLst/>
              <a:latin typeface="+mn-lt"/>
              <a:ea typeface="+mn-ea"/>
              <a:cs typeface="+mn-cs"/>
            </a:rPr>
            <a:t>■　肺がんであった者（転移性を含まない）</a:t>
          </a:r>
        </a:p>
        <a:p>
          <a:pPr rtl="0"/>
          <a:r>
            <a:rPr kumimoji="1" lang="ja-JP" altLang="en-US" sz="1400">
              <a:solidFill>
                <a:schemeClr val="dk1"/>
              </a:solidFill>
              <a:effectLst/>
              <a:latin typeface="+mn-lt"/>
              <a:ea typeface="+mn-ea"/>
              <a:cs typeface="+mn-cs"/>
            </a:rPr>
            <a:t>　　検査結果が肺がん（他臓器から肺への転移は含まない）であった実人員を計上すること。転移性かどうかの診断が確定していない者についても本欄に計上すること。</a:t>
          </a:r>
        </a:p>
        <a:p>
          <a:pPr rtl="0"/>
          <a:r>
            <a:rPr kumimoji="1" lang="ja-JP" altLang="en-US" sz="1400">
              <a:solidFill>
                <a:schemeClr val="dk1"/>
              </a:solidFill>
              <a:effectLst/>
              <a:latin typeface="+mn-lt"/>
              <a:ea typeface="+mn-ea"/>
              <a:cs typeface="+mn-cs"/>
            </a:rPr>
            <a:t>■　肺がんのうち喀痰細胞診のみで発見された者</a:t>
          </a:r>
        </a:p>
        <a:p>
          <a:pPr rtl="0"/>
          <a:r>
            <a:rPr kumimoji="1" lang="ja-JP" altLang="en-US" sz="1400">
              <a:solidFill>
                <a:schemeClr val="dk1"/>
              </a:solidFill>
              <a:effectLst/>
              <a:latin typeface="+mn-lt"/>
              <a:ea typeface="+mn-ea"/>
              <a:cs typeface="+mn-cs"/>
            </a:rPr>
            <a:t>　　胸部エックス線検査が陰性かつ喀痰細胞診が陽性で、精密検査により肺がんが発見された者について実人員を計上すること。</a:t>
          </a:r>
        </a:p>
        <a:p>
          <a:pPr rtl="0"/>
          <a:r>
            <a:rPr kumimoji="1" lang="ja-JP" altLang="en-US" sz="1400">
              <a:solidFill>
                <a:schemeClr val="dk1"/>
              </a:solidFill>
              <a:effectLst/>
              <a:latin typeface="+mn-lt"/>
              <a:ea typeface="+mn-ea"/>
              <a:cs typeface="+mn-cs"/>
            </a:rPr>
            <a:t>■　肺がんのうち臨床病期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a:t>
          </a:r>
        </a:p>
        <a:p>
          <a:pPr rtl="0"/>
          <a:r>
            <a:rPr kumimoji="1" lang="ja-JP" altLang="en-US" sz="1400">
              <a:solidFill>
                <a:schemeClr val="dk1"/>
              </a:solidFill>
              <a:effectLst/>
              <a:latin typeface="+mn-lt"/>
              <a:ea typeface="+mn-ea"/>
              <a:cs typeface="+mn-cs"/>
            </a:rPr>
            <a:t>　　臨床病期</a:t>
          </a:r>
          <a:r>
            <a:rPr kumimoji="1" lang="en-US" altLang="ja-JP" sz="1400">
              <a:solidFill>
                <a:schemeClr val="dk1"/>
              </a:solidFill>
              <a:effectLst/>
              <a:latin typeface="+mn-lt"/>
              <a:ea typeface="+mn-ea"/>
              <a:cs typeface="+mn-cs"/>
            </a:rPr>
            <a:t>0</a:t>
          </a:r>
          <a:r>
            <a:rPr kumimoji="1" lang="ja-JP" altLang="en-US" sz="1400">
              <a:solidFill>
                <a:schemeClr val="dk1"/>
              </a:solidFill>
              <a:effectLst/>
              <a:latin typeface="+mn-lt"/>
              <a:ea typeface="+mn-ea"/>
              <a:cs typeface="+mn-cs"/>
            </a:rPr>
            <a:t>期（上皮内がん）又は</a:t>
          </a:r>
          <a:r>
            <a:rPr kumimoji="1" lang="en-US" altLang="ja-JP" sz="1400">
              <a:solidFill>
                <a:schemeClr val="dk1"/>
              </a:solidFill>
              <a:effectLst/>
              <a:latin typeface="+mn-lt"/>
              <a:ea typeface="+mn-ea"/>
              <a:cs typeface="+mn-cs"/>
            </a:rPr>
            <a:t>Ⅰ</a:t>
          </a:r>
          <a:r>
            <a:rPr kumimoji="1" lang="ja-JP" altLang="en-US" sz="1400">
              <a:solidFill>
                <a:schemeClr val="dk1"/>
              </a:solidFill>
              <a:effectLst/>
              <a:latin typeface="+mn-lt"/>
              <a:ea typeface="+mn-ea"/>
              <a:cs typeface="+mn-cs"/>
            </a:rPr>
            <a:t>期（がんが原発巣にとどまっており、リンパ節や他の臓器に転移を認めないもの（参考：「肺癌取扱い規約」（日本肺癌学会編））であった実人員を計上すること。</a:t>
          </a:r>
        </a:p>
        <a:p>
          <a:pPr rtl="0"/>
          <a:r>
            <a:rPr kumimoji="1" lang="ja-JP" altLang="en-US" sz="1400">
              <a:solidFill>
                <a:schemeClr val="dk1"/>
              </a:solidFill>
              <a:effectLst/>
              <a:latin typeface="+mn-lt"/>
              <a:ea typeface="+mn-ea"/>
              <a:cs typeface="+mn-cs"/>
            </a:rPr>
            <a:t>■　肺がんの疑いのある者又は未確定</a:t>
          </a:r>
        </a:p>
        <a:p>
          <a:pPr rtl="0"/>
          <a:r>
            <a:rPr kumimoji="1" lang="ja-JP" altLang="en-US" sz="1400">
              <a:solidFill>
                <a:schemeClr val="dk1"/>
              </a:solidFill>
              <a:effectLst/>
              <a:latin typeface="+mn-lt"/>
              <a:ea typeface="+mn-ea"/>
              <a:cs typeface="+mn-cs"/>
            </a:rPr>
            <a:t>　　検査結果が肺がんの疑いのある者、精密検査が継続中で検査結果が確定していない者、組織診にて異常を認めないが細胞診にて異常が検出された者について実人員を計上すること。</a:t>
          </a:r>
        </a:p>
        <a:p>
          <a:pPr rtl="0"/>
          <a:r>
            <a:rPr kumimoji="1" lang="ja-JP" altLang="en-US" sz="1400">
              <a:solidFill>
                <a:schemeClr val="dk1"/>
              </a:solidFill>
              <a:effectLst/>
              <a:latin typeface="+mn-lt"/>
              <a:ea typeface="+mn-ea"/>
              <a:cs typeface="+mn-cs"/>
            </a:rPr>
            <a:t>■　肺がん以外の疾患であった者（転移性の肺がんを含む）</a:t>
          </a:r>
        </a:p>
        <a:p>
          <a:pPr rtl="0"/>
          <a:r>
            <a:rPr kumimoji="1" lang="ja-JP" altLang="en-US" sz="1400">
              <a:solidFill>
                <a:schemeClr val="dk1"/>
              </a:solidFill>
              <a:effectLst/>
              <a:latin typeface="+mn-lt"/>
              <a:ea typeface="+mn-ea"/>
              <a:cs typeface="+mn-cs"/>
            </a:rPr>
            <a:t>　　精密検査受診者のうち、検査結果が肺がん以外の疾患であった者について実人員を計上すること。</a:t>
          </a:r>
        </a:p>
        <a:p>
          <a:pPr rtl="0"/>
          <a:r>
            <a:rPr kumimoji="1" lang="ja-JP" altLang="en-US" sz="1400">
              <a:solidFill>
                <a:schemeClr val="dk1"/>
              </a:solidFill>
              <a:effectLst/>
              <a:latin typeface="+mn-lt"/>
              <a:ea typeface="+mn-ea"/>
              <a:cs typeface="+mn-cs"/>
            </a:rPr>
            <a:t>転移性の肺がん（他臓器から肺への転移の悪性腫瘍）、咽頭がんなどの頭頸部がん、悪性胸膜中皮腫、悪性縦隔腫瘍は本欄に計上すること。</a:t>
          </a:r>
        </a:p>
        <a:p>
          <a:pPr rtl="0"/>
          <a:r>
            <a:rPr kumimoji="1" lang="ja-JP" altLang="en-US" sz="1400">
              <a:solidFill>
                <a:schemeClr val="dk1"/>
              </a:solidFill>
              <a:effectLst/>
              <a:latin typeface="+mn-lt"/>
              <a:ea typeface="+mn-ea"/>
              <a:cs typeface="+mn-cs"/>
            </a:rPr>
            <a:t>■　未受診</a:t>
          </a:r>
        </a:p>
        <a:p>
          <a:pPr rtl="0"/>
          <a:r>
            <a:rPr kumimoji="1" lang="ja-JP" altLang="en-US" sz="1400">
              <a:solidFill>
                <a:schemeClr val="dk1"/>
              </a:solidFill>
              <a:effectLst/>
              <a:latin typeface="+mn-lt"/>
              <a:ea typeface="+mn-ea"/>
              <a:cs typeface="+mn-cs"/>
            </a:rPr>
            <a:t>　　精密検査実施機関を受診しなかったことが判明している者について実人員を計上すること。精密検査として不適切な検査（喀痰細胞診の再検のみ）が行われた者についても本欄に計上すること。</a:t>
          </a:r>
        </a:p>
        <a:p>
          <a:pPr rtl="0"/>
          <a:r>
            <a:rPr kumimoji="1" lang="ja-JP" altLang="en-US" sz="1400">
              <a:solidFill>
                <a:schemeClr val="dk1"/>
              </a:solidFill>
              <a:effectLst/>
              <a:latin typeface="+mn-lt"/>
              <a:ea typeface="+mn-ea"/>
              <a:cs typeface="+mn-cs"/>
            </a:rPr>
            <a:t>■　未把握</a:t>
          </a:r>
        </a:p>
        <a:p>
          <a:pPr rtl="0"/>
          <a:r>
            <a:rPr kumimoji="1" lang="ja-JP" altLang="en-US" sz="1400">
              <a:solidFill>
                <a:schemeClr val="dk1"/>
              </a:solidFill>
              <a:effectLst/>
              <a:latin typeface="+mn-lt"/>
              <a:ea typeface="+mn-ea"/>
              <a:cs typeface="+mn-cs"/>
            </a:rPr>
            <a:t>　　精密検査の受診の有無が不明な者及び精密検査結果が正確に判明しなかった者について実人員を計上すること。</a:t>
          </a:r>
        </a:p>
        <a:p>
          <a:pPr rtl="0"/>
          <a:r>
            <a:rPr kumimoji="1" lang="ja-JP" altLang="en-US" sz="1400">
              <a:solidFill>
                <a:schemeClr val="dk1"/>
              </a:solidFill>
              <a:effectLst/>
              <a:latin typeface="+mn-lt"/>
              <a:ea typeface="+mn-ea"/>
              <a:cs typeface="+mn-cs"/>
            </a:rPr>
            <a:t>■　検診中／ 検診後重篤な偶発症を確認</a:t>
          </a:r>
        </a:p>
        <a:p>
          <a:pPr rtl="0"/>
          <a:r>
            <a:rPr kumimoji="1" lang="ja-JP" altLang="en-US" sz="1400">
              <a:solidFill>
                <a:schemeClr val="dk1"/>
              </a:solidFill>
              <a:effectLst/>
              <a:latin typeface="+mn-lt"/>
              <a:ea typeface="+mn-ea"/>
              <a:cs typeface="+mn-cs"/>
            </a:rPr>
            <a:t>　　入院治療を要するものとする。</a:t>
          </a:r>
        </a:p>
        <a:p>
          <a:pPr rtl="0"/>
          <a:r>
            <a:rPr kumimoji="1" lang="ja-JP" altLang="en-US" sz="1400">
              <a:solidFill>
                <a:schemeClr val="dk1"/>
              </a:solidFill>
              <a:effectLst/>
              <a:latin typeface="+mn-lt"/>
              <a:ea typeface="+mn-ea"/>
              <a:cs typeface="+mn-cs"/>
            </a:rPr>
            <a:t>■　偶発症による死亡あり </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検診中／ 検診後・精密検査中／精密検査後共通</a:t>
          </a:r>
          <a:r>
            <a:rPr kumimoji="1" lang="en-US" altLang="ja-JP" sz="1400">
              <a:solidFill>
                <a:schemeClr val="dk1"/>
              </a:solidFill>
              <a:effectLst/>
              <a:latin typeface="+mn-lt"/>
              <a:ea typeface="+mn-ea"/>
              <a:cs typeface="+mn-cs"/>
            </a:rPr>
            <a:t>)</a:t>
          </a:r>
        </a:p>
        <a:p>
          <a:pPr rtl="0"/>
          <a:r>
            <a:rPr kumimoji="1" lang="ja-JP" altLang="en-US" sz="1400">
              <a:solidFill>
                <a:schemeClr val="dk1"/>
              </a:solidFill>
              <a:effectLst/>
              <a:latin typeface="+mn-lt"/>
              <a:ea typeface="+mn-ea"/>
              <a:cs typeface="+mn-cs"/>
            </a:rPr>
            <a:t>　　がんの見逃しによるものを除くものとする。</a:t>
          </a:r>
        </a:p>
        <a:p>
          <a:pPr rtl="0"/>
          <a:r>
            <a:rPr kumimoji="1" lang="ja-JP" altLang="en-US" sz="1400">
              <a:solidFill>
                <a:schemeClr val="dk1"/>
              </a:solidFill>
              <a:effectLst/>
              <a:latin typeface="+mn-lt"/>
              <a:ea typeface="+mn-ea"/>
              <a:cs typeface="+mn-cs"/>
            </a:rPr>
            <a:t>■　精密検査中／精密検査後重篤な偶発症を確認 </a:t>
          </a:r>
        </a:p>
        <a:p>
          <a:pPr rtl="0"/>
          <a:r>
            <a:rPr kumimoji="1" lang="ja-JP" altLang="en-US" sz="1400">
              <a:solidFill>
                <a:schemeClr val="dk1"/>
              </a:solidFill>
              <a:effectLst/>
              <a:latin typeface="+mn-lt"/>
              <a:ea typeface="+mn-ea"/>
              <a:cs typeface="+mn-cs"/>
            </a:rPr>
            <a:t>　　入院治療を要するものとする（例：経皮的肺穿刺や気管支生検による多量出血、検査後の気胸等）。</a:t>
          </a:r>
        </a:p>
        <a:p>
          <a:pPr rtl="0"/>
          <a:r>
            <a:rPr kumimoji="1" lang="ja-JP" altLang="en-US" sz="1400">
              <a:solidFill>
                <a:schemeClr val="dk1"/>
              </a:solidFill>
              <a:effectLst/>
              <a:latin typeface="+mn-lt"/>
              <a:ea typeface="+mn-ea"/>
              <a:cs typeface="+mn-cs"/>
            </a:rPr>
            <a:t>■　年齢階級</a:t>
          </a:r>
        </a:p>
        <a:p>
          <a:pPr rtl="0"/>
          <a:r>
            <a:rPr kumimoji="1" lang="ja-JP" altLang="en-US" sz="1400">
              <a:solidFill>
                <a:schemeClr val="dk1"/>
              </a:solidFill>
              <a:effectLst/>
              <a:latin typeface="+mn-lt"/>
              <a:ea typeface="+mn-ea"/>
              <a:cs typeface="+mn-cs"/>
            </a:rPr>
            <a:t>　　年齢階級の区分が不明の者は、「計」欄に計上すること。</a:t>
          </a:r>
        </a:p>
        <a:p>
          <a:pPr rtl="0"/>
          <a:r>
            <a:rPr kumimoji="1" lang="ja-JP" altLang="en-US" sz="1400">
              <a:solidFill>
                <a:schemeClr val="dk1"/>
              </a:solidFill>
              <a:effectLst/>
              <a:latin typeface="+mn-lt"/>
              <a:ea typeface="+mn-ea"/>
              <a:cs typeface="+mn-cs"/>
            </a:rPr>
            <a:t>■　検診回数（初回）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28</a:t>
          </a:r>
          <a:r>
            <a:rPr kumimoji="1" lang="ja-JP" altLang="en-US" sz="1400">
              <a:solidFill>
                <a:schemeClr val="dk1"/>
              </a:solidFill>
              <a:effectLst/>
              <a:latin typeface="+mn-lt"/>
              <a:ea typeface="+mn-ea"/>
              <a:cs typeface="+mn-cs"/>
            </a:rPr>
            <a:t>年度）に肺がん検診の喀痰細胞診の検診受診歴のない者を計上すること。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検診回数（非初回）</a:t>
          </a:r>
        </a:p>
        <a:p>
          <a:pPr rtl="0"/>
          <a:r>
            <a:rPr kumimoji="1" lang="ja-JP" altLang="en-US" sz="1400">
              <a:solidFill>
                <a:schemeClr val="dk1"/>
              </a:solidFill>
              <a:effectLst/>
              <a:latin typeface="+mn-lt"/>
              <a:ea typeface="+mn-ea"/>
              <a:cs typeface="+mn-cs"/>
            </a:rPr>
            <a:t>　　前々年度（</a:t>
          </a:r>
          <a:r>
            <a:rPr kumimoji="1" lang="en-US" altLang="ja-JP" sz="1400">
              <a:solidFill>
                <a:schemeClr val="dk1"/>
              </a:solidFill>
              <a:effectLst/>
              <a:latin typeface="+mn-lt"/>
              <a:ea typeface="+mn-ea"/>
              <a:cs typeface="+mn-cs"/>
            </a:rPr>
            <a:t>28</a:t>
          </a:r>
          <a:r>
            <a:rPr kumimoji="1" lang="ja-JP" altLang="en-US" sz="1400">
              <a:solidFill>
                <a:schemeClr val="dk1"/>
              </a:solidFill>
              <a:effectLst/>
              <a:latin typeface="+mn-lt"/>
              <a:ea typeface="+mn-ea"/>
              <a:cs typeface="+mn-cs"/>
            </a:rPr>
            <a:t>年度）に肺がん検診の喀痰細胞診の検診受診歴のある者を計上すること。</a:t>
          </a:r>
          <a:r>
            <a:rPr kumimoji="1" lang="en-US" altLang="ja-JP" sz="1400">
              <a:solidFill>
                <a:schemeClr val="dk1"/>
              </a:solidFill>
              <a:effectLst/>
              <a:latin typeface="+mn-lt"/>
              <a:ea typeface="+mn-ea"/>
              <a:cs typeface="+mn-cs"/>
            </a:rPr>
            <a:t>※</a:t>
          </a:r>
          <a:r>
            <a:rPr kumimoji="1" lang="ja-JP" altLang="en-US" sz="1400">
              <a:solidFill>
                <a:schemeClr val="dk1"/>
              </a:solidFill>
              <a:effectLst/>
              <a:latin typeface="+mn-lt"/>
              <a:ea typeface="+mn-ea"/>
              <a:cs typeface="+mn-cs"/>
            </a:rPr>
            <a:t>初回、非初回の別が不明の者は、「計」欄に計上すること。</a:t>
          </a:r>
        </a:p>
        <a:p>
          <a:pPr rtl="0"/>
          <a:r>
            <a:rPr kumimoji="1" lang="ja-JP" altLang="en-US" sz="1400">
              <a:solidFill>
                <a:schemeClr val="dk1"/>
              </a:solidFill>
              <a:effectLst/>
              <a:latin typeface="+mn-lt"/>
              <a:ea typeface="+mn-ea"/>
              <a:cs typeface="+mn-cs"/>
            </a:rPr>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4.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5.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5.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mments" Target="../comments4.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s>
</file>

<file path=xl/worksheets/_rels/sheet6.xml.rels><?xml version="1.0" encoding="UTF-8" standalone="yes"?>
<Relationships xmlns="http://schemas.openxmlformats.org/package/2006/relationships"><Relationship Id="rId8" Type="http://schemas.openxmlformats.org/officeDocument/2006/relationships/control" Target="../activeX/activeX23.xml"/><Relationship Id="rId13" Type="http://schemas.openxmlformats.org/officeDocument/2006/relationships/control" Target="../activeX/activeX28.xml"/><Relationship Id="rId18" Type="http://schemas.openxmlformats.org/officeDocument/2006/relationships/control" Target="../activeX/activeX33.xml"/><Relationship Id="rId26" Type="http://schemas.openxmlformats.org/officeDocument/2006/relationships/control" Target="../activeX/activeX41.xml"/><Relationship Id="rId3" Type="http://schemas.openxmlformats.org/officeDocument/2006/relationships/vmlDrawing" Target="../drawings/vmlDrawing5.vml"/><Relationship Id="rId21" Type="http://schemas.openxmlformats.org/officeDocument/2006/relationships/control" Target="../activeX/activeX36.xml"/><Relationship Id="rId7" Type="http://schemas.openxmlformats.org/officeDocument/2006/relationships/control" Target="../activeX/activeX22.xml"/><Relationship Id="rId12" Type="http://schemas.openxmlformats.org/officeDocument/2006/relationships/control" Target="../activeX/activeX27.xml"/><Relationship Id="rId17" Type="http://schemas.openxmlformats.org/officeDocument/2006/relationships/control" Target="../activeX/activeX32.xml"/><Relationship Id="rId25" Type="http://schemas.openxmlformats.org/officeDocument/2006/relationships/control" Target="../activeX/activeX40.xml"/><Relationship Id="rId2" Type="http://schemas.openxmlformats.org/officeDocument/2006/relationships/drawing" Target="../drawings/drawing6.xml"/><Relationship Id="rId16" Type="http://schemas.openxmlformats.org/officeDocument/2006/relationships/control" Target="../activeX/activeX31.xml"/><Relationship Id="rId20" Type="http://schemas.openxmlformats.org/officeDocument/2006/relationships/control" Target="../activeX/activeX35.xml"/><Relationship Id="rId1" Type="http://schemas.openxmlformats.org/officeDocument/2006/relationships/printerSettings" Target="../printerSettings/printerSettings6.bin"/><Relationship Id="rId6" Type="http://schemas.openxmlformats.org/officeDocument/2006/relationships/control" Target="../activeX/activeX21.xml"/><Relationship Id="rId11" Type="http://schemas.openxmlformats.org/officeDocument/2006/relationships/control" Target="../activeX/activeX26.xml"/><Relationship Id="rId24" Type="http://schemas.openxmlformats.org/officeDocument/2006/relationships/control" Target="../activeX/activeX39.xml"/><Relationship Id="rId5" Type="http://schemas.openxmlformats.org/officeDocument/2006/relationships/image" Target="../media/image1.emf"/><Relationship Id="rId15" Type="http://schemas.openxmlformats.org/officeDocument/2006/relationships/control" Target="../activeX/activeX30.xml"/><Relationship Id="rId23" Type="http://schemas.openxmlformats.org/officeDocument/2006/relationships/control" Target="../activeX/activeX38.xml"/><Relationship Id="rId10" Type="http://schemas.openxmlformats.org/officeDocument/2006/relationships/control" Target="../activeX/activeX25.xml"/><Relationship Id="rId19" Type="http://schemas.openxmlformats.org/officeDocument/2006/relationships/control" Target="../activeX/activeX34.xml"/><Relationship Id="rId4" Type="http://schemas.openxmlformats.org/officeDocument/2006/relationships/control" Target="../activeX/activeX20.xml"/><Relationship Id="rId9" Type="http://schemas.openxmlformats.org/officeDocument/2006/relationships/control" Target="../activeX/activeX24.xml"/><Relationship Id="rId14" Type="http://schemas.openxmlformats.org/officeDocument/2006/relationships/control" Target="../activeX/activeX29.xml"/><Relationship Id="rId22" Type="http://schemas.openxmlformats.org/officeDocument/2006/relationships/control" Target="../activeX/activeX37.xml"/><Relationship Id="rId27" Type="http://schemas.openxmlformats.org/officeDocument/2006/relationships/comments" Target="../comments5.xml"/></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45.xml"/><Relationship Id="rId13" Type="http://schemas.openxmlformats.org/officeDocument/2006/relationships/control" Target="../activeX/activeX50.xml"/><Relationship Id="rId18" Type="http://schemas.openxmlformats.org/officeDocument/2006/relationships/control" Target="../activeX/activeX55.xml"/><Relationship Id="rId26" Type="http://schemas.openxmlformats.org/officeDocument/2006/relationships/control" Target="../activeX/activeX63.xml"/><Relationship Id="rId3" Type="http://schemas.openxmlformats.org/officeDocument/2006/relationships/vmlDrawing" Target="../drawings/vmlDrawing6.vml"/><Relationship Id="rId21" Type="http://schemas.openxmlformats.org/officeDocument/2006/relationships/control" Target="../activeX/activeX58.xml"/><Relationship Id="rId7" Type="http://schemas.openxmlformats.org/officeDocument/2006/relationships/control" Target="../activeX/activeX44.xml"/><Relationship Id="rId12" Type="http://schemas.openxmlformats.org/officeDocument/2006/relationships/control" Target="../activeX/activeX49.xml"/><Relationship Id="rId17" Type="http://schemas.openxmlformats.org/officeDocument/2006/relationships/control" Target="../activeX/activeX54.xml"/><Relationship Id="rId25" Type="http://schemas.openxmlformats.org/officeDocument/2006/relationships/control" Target="../activeX/activeX62.xml"/><Relationship Id="rId2" Type="http://schemas.openxmlformats.org/officeDocument/2006/relationships/drawing" Target="../drawings/drawing7.xml"/><Relationship Id="rId16" Type="http://schemas.openxmlformats.org/officeDocument/2006/relationships/control" Target="../activeX/activeX53.xml"/><Relationship Id="rId20" Type="http://schemas.openxmlformats.org/officeDocument/2006/relationships/control" Target="../activeX/activeX57.xml"/><Relationship Id="rId1" Type="http://schemas.openxmlformats.org/officeDocument/2006/relationships/printerSettings" Target="../printerSettings/printerSettings7.bin"/><Relationship Id="rId6" Type="http://schemas.openxmlformats.org/officeDocument/2006/relationships/control" Target="../activeX/activeX43.xml"/><Relationship Id="rId11" Type="http://schemas.openxmlformats.org/officeDocument/2006/relationships/control" Target="../activeX/activeX48.xml"/><Relationship Id="rId24" Type="http://schemas.openxmlformats.org/officeDocument/2006/relationships/control" Target="../activeX/activeX61.xml"/><Relationship Id="rId5" Type="http://schemas.openxmlformats.org/officeDocument/2006/relationships/image" Target="../media/image2.emf"/><Relationship Id="rId15" Type="http://schemas.openxmlformats.org/officeDocument/2006/relationships/control" Target="../activeX/activeX52.xml"/><Relationship Id="rId23" Type="http://schemas.openxmlformats.org/officeDocument/2006/relationships/control" Target="../activeX/activeX60.xml"/><Relationship Id="rId10" Type="http://schemas.openxmlformats.org/officeDocument/2006/relationships/control" Target="../activeX/activeX47.xml"/><Relationship Id="rId19" Type="http://schemas.openxmlformats.org/officeDocument/2006/relationships/control" Target="../activeX/activeX56.xml"/><Relationship Id="rId4" Type="http://schemas.openxmlformats.org/officeDocument/2006/relationships/control" Target="../activeX/activeX42.xml"/><Relationship Id="rId9" Type="http://schemas.openxmlformats.org/officeDocument/2006/relationships/control" Target="../activeX/activeX46.xml"/><Relationship Id="rId14" Type="http://schemas.openxmlformats.org/officeDocument/2006/relationships/control" Target="../activeX/activeX51.xml"/><Relationship Id="rId22" Type="http://schemas.openxmlformats.org/officeDocument/2006/relationships/control" Target="../activeX/activeX59.xml"/><Relationship Id="rId27" Type="http://schemas.openxmlformats.org/officeDocument/2006/relationships/comments" Target="../comments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H47"/>
  <sheetViews>
    <sheetView tabSelected="1" view="pageBreakPreview" zoomScaleNormal="70" zoomScaleSheetLayoutView="100" workbookViewId="0">
      <selection activeCell="E29" sqref="E29"/>
    </sheetView>
  </sheetViews>
  <sheetFormatPr defaultColWidth="9" defaultRowHeight="13.2"/>
  <cols>
    <col min="1" max="1" width="3.6640625" customWidth="1"/>
    <col min="2" max="3" width="9" customWidth="1"/>
    <col min="4" max="4" width="25.109375" customWidth="1"/>
    <col min="5" max="6" width="26.109375" customWidth="1"/>
    <col min="8" max="16384" width="9" style="122"/>
  </cols>
  <sheetData>
    <row r="1" spans="1:8" ht="24.75" customHeight="1">
      <c r="A1" s="698" t="s">
        <v>245</v>
      </c>
      <c r="B1" s="698"/>
      <c r="C1" s="698"/>
      <c r="D1" s="698"/>
      <c r="E1" s="698"/>
      <c r="F1" s="698"/>
      <c r="G1" s="698"/>
      <c r="H1" s="121"/>
    </row>
    <row r="2" spans="1:8" ht="13.8" thickBot="1"/>
    <row r="3" spans="1:8" ht="15" thickBot="1">
      <c r="B3" s="694" t="s">
        <v>94</v>
      </c>
      <c r="C3" s="695"/>
      <c r="D3" s="401"/>
      <c r="E3" s="402"/>
    </row>
    <row r="4" spans="1:8" ht="14.4">
      <c r="B4" s="402"/>
      <c r="C4" s="402"/>
      <c r="D4" s="402"/>
      <c r="F4" s="126" t="s">
        <v>196</v>
      </c>
      <c r="G4" s="411">
        <v>0.55100000000000005</v>
      </c>
    </row>
    <row r="5" spans="1:8" ht="19.5" customHeight="1"/>
    <row r="7" spans="1:8" ht="34.950000000000003" customHeight="1">
      <c r="B7" s="403"/>
      <c r="C7" s="403"/>
      <c r="D7" s="404"/>
      <c r="E7" s="404"/>
    </row>
    <row r="8" spans="1:8" ht="21.75" customHeight="1">
      <c r="B8" s="405"/>
      <c r="C8" s="405"/>
      <c r="D8" s="406"/>
      <c r="E8" s="55" t="s">
        <v>246</v>
      </c>
      <c r="F8" s="661" t="s">
        <v>95</v>
      </c>
    </row>
    <row r="9" spans="1:8" ht="21.75" customHeight="1" thickBot="1">
      <c r="B9" s="1"/>
      <c r="C9" s="2"/>
      <c r="D9" s="2"/>
      <c r="E9" s="248" t="s">
        <v>0</v>
      </c>
      <c r="F9" s="56" t="s">
        <v>0</v>
      </c>
    </row>
    <row r="10" spans="1:8" ht="14.25" customHeight="1" thickTop="1">
      <c r="B10" s="689" t="s">
        <v>185</v>
      </c>
      <c r="C10" s="690" t="s">
        <v>1</v>
      </c>
      <c r="D10" s="691"/>
      <c r="E10" s="407"/>
      <c r="F10" s="128"/>
    </row>
    <row r="11" spans="1:8">
      <c r="B11" s="689"/>
      <c r="C11" s="692"/>
      <c r="D11" s="693"/>
      <c r="E11" s="351"/>
      <c r="F11" s="129">
        <f>E11*$G$4</f>
        <v>0</v>
      </c>
    </row>
    <row r="12" spans="1:8">
      <c r="B12" s="689"/>
      <c r="C12" s="690" t="s">
        <v>9</v>
      </c>
      <c r="D12" s="691"/>
      <c r="E12" s="408"/>
      <c r="F12" s="128"/>
    </row>
    <row r="13" spans="1:8">
      <c r="B13" s="689"/>
      <c r="C13" s="692"/>
      <c r="D13" s="693"/>
      <c r="E13" s="351"/>
      <c r="F13" s="129">
        <f>E13*$G$4</f>
        <v>0</v>
      </c>
    </row>
    <row r="14" spans="1:8">
      <c r="B14" s="689"/>
      <c r="C14" s="690" t="s">
        <v>2</v>
      </c>
      <c r="D14" s="691"/>
      <c r="E14" s="408"/>
      <c r="F14" s="128"/>
    </row>
    <row r="15" spans="1:8">
      <c r="B15" s="689"/>
      <c r="C15" s="692"/>
      <c r="D15" s="693"/>
      <c r="E15" s="351"/>
      <c r="F15" s="129">
        <f>E15*$G$4</f>
        <v>0</v>
      </c>
    </row>
    <row r="16" spans="1:8">
      <c r="B16" s="689"/>
      <c r="C16" s="690" t="s">
        <v>3</v>
      </c>
      <c r="D16" s="691"/>
      <c r="E16" s="408"/>
      <c r="F16" s="128"/>
    </row>
    <row r="17" spans="2:6">
      <c r="B17" s="689"/>
      <c r="C17" s="692"/>
      <c r="D17" s="693"/>
      <c r="E17" s="351"/>
      <c r="F17" s="129">
        <f>E17*$G$4</f>
        <v>0</v>
      </c>
    </row>
    <row r="18" spans="2:6">
      <c r="B18" s="689"/>
      <c r="C18" s="690" t="s">
        <v>4</v>
      </c>
      <c r="D18" s="691"/>
      <c r="E18" s="408"/>
      <c r="F18" s="128"/>
    </row>
    <row r="19" spans="2:6">
      <c r="B19" s="689"/>
      <c r="C19" s="692"/>
      <c r="D19" s="693"/>
      <c r="E19" s="351"/>
      <c r="F19" s="129">
        <f>E19*$G$4</f>
        <v>0</v>
      </c>
    </row>
    <row r="20" spans="2:6">
      <c r="B20" s="689"/>
      <c r="C20" s="690" t="s">
        <v>5</v>
      </c>
      <c r="D20" s="691"/>
      <c r="E20" s="408"/>
      <c r="F20" s="128"/>
    </row>
    <row r="21" spans="2:6">
      <c r="B21" s="689"/>
      <c r="C21" s="692"/>
      <c r="D21" s="693"/>
      <c r="E21" s="351"/>
      <c r="F21" s="129">
        <f>E21*$G$4</f>
        <v>0</v>
      </c>
    </row>
    <row r="22" spans="2:6">
      <c r="B22" s="689"/>
      <c r="C22" s="690" t="s">
        <v>6</v>
      </c>
      <c r="D22" s="691"/>
      <c r="E22" s="408"/>
      <c r="F22" s="128"/>
    </row>
    <row r="23" spans="2:6">
      <c r="B23" s="689"/>
      <c r="C23" s="692"/>
      <c r="D23" s="693"/>
      <c r="E23" s="351"/>
      <c r="F23" s="129">
        <f>E23*$G$4</f>
        <v>0</v>
      </c>
    </row>
    <row r="24" spans="2:6">
      <c r="B24" s="689"/>
      <c r="C24" s="690" t="s">
        <v>183</v>
      </c>
      <c r="D24" s="691"/>
      <c r="E24" s="408"/>
      <c r="F24" s="128"/>
    </row>
    <row r="25" spans="2:6">
      <c r="B25" s="689"/>
      <c r="C25" s="692"/>
      <c r="D25" s="693"/>
      <c r="E25" s="351"/>
      <c r="F25" s="129">
        <f>E25*$G$4</f>
        <v>0</v>
      </c>
    </row>
    <row r="26" spans="2:6" ht="15" customHeight="1">
      <c r="B26" s="689"/>
      <c r="C26" s="690" t="s">
        <v>147</v>
      </c>
      <c r="D26" s="691"/>
      <c r="E26" s="409"/>
      <c r="F26" s="128"/>
    </row>
    <row r="27" spans="2:6" ht="13.8" thickBot="1">
      <c r="B27" s="689"/>
      <c r="C27" s="692"/>
      <c r="D27" s="693"/>
      <c r="E27" s="410"/>
      <c r="F27" s="100">
        <f>E27*$G$4</f>
        <v>0</v>
      </c>
    </row>
    <row r="28" spans="2:6" ht="13.5" customHeight="1" thickTop="1">
      <c r="B28" s="689" t="s">
        <v>186</v>
      </c>
      <c r="C28" s="696" t="s">
        <v>1</v>
      </c>
      <c r="D28" s="697"/>
      <c r="E28" s="249"/>
      <c r="F28" s="128"/>
    </row>
    <row r="29" spans="2:6">
      <c r="B29" s="689"/>
      <c r="C29" s="696"/>
      <c r="D29" s="697"/>
      <c r="E29" s="250"/>
      <c r="F29" s="129">
        <f>E29*$G$4</f>
        <v>0</v>
      </c>
    </row>
    <row r="30" spans="2:6">
      <c r="B30" s="689"/>
      <c r="C30" s="696" t="s">
        <v>8</v>
      </c>
      <c r="D30" s="697"/>
      <c r="E30" s="251"/>
      <c r="F30" s="128"/>
    </row>
    <row r="31" spans="2:6">
      <c r="B31" s="689"/>
      <c r="C31" s="696"/>
      <c r="D31" s="697"/>
      <c r="E31" s="250"/>
      <c r="F31" s="129">
        <f>E31*$G$4</f>
        <v>0</v>
      </c>
    </row>
    <row r="32" spans="2:6">
      <c r="B32" s="689"/>
      <c r="C32" s="696" t="s">
        <v>2</v>
      </c>
      <c r="D32" s="697"/>
      <c r="E32" s="251"/>
      <c r="F32" s="128"/>
    </row>
    <row r="33" spans="2:6">
      <c r="B33" s="689"/>
      <c r="C33" s="696"/>
      <c r="D33" s="697"/>
      <c r="E33" s="250"/>
      <c r="F33" s="129">
        <f>E33*$G$4</f>
        <v>0</v>
      </c>
    </row>
    <row r="34" spans="2:6">
      <c r="B34" s="689"/>
      <c r="C34" s="696" t="s">
        <v>3</v>
      </c>
      <c r="D34" s="697"/>
      <c r="E34" s="251"/>
      <c r="F34" s="128"/>
    </row>
    <row r="35" spans="2:6">
      <c r="B35" s="689"/>
      <c r="C35" s="696"/>
      <c r="D35" s="697"/>
      <c r="E35" s="250"/>
      <c r="F35" s="129">
        <f>E35*$G$4</f>
        <v>0</v>
      </c>
    </row>
    <row r="36" spans="2:6">
      <c r="B36" s="689"/>
      <c r="C36" s="696" t="s">
        <v>4</v>
      </c>
      <c r="D36" s="697"/>
      <c r="E36" s="251"/>
      <c r="F36" s="128"/>
    </row>
    <row r="37" spans="2:6">
      <c r="B37" s="689"/>
      <c r="C37" s="696"/>
      <c r="D37" s="697"/>
      <c r="E37" s="250"/>
      <c r="F37" s="129">
        <f>E37*$G$4</f>
        <v>0</v>
      </c>
    </row>
    <row r="38" spans="2:6">
      <c r="B38" s="689"/>
      <c r="C38" s="696" t="s">
        <v>5</v>
      </c>
      <c r="D38" s="697"/>
      <c r="E38" s="251"/>
      <c r="F38" s="128"/>
    </row>
    <row r="39" spans="2:6">
      <c r="B39" s="689"/>
      <c r="C39" s="696"/>
      <c r="D39" s="697"/>
      <c r="E39" s="250"/>
      <c r="F39" s="129">
        <f>E39*$G$4</f>
        <v>0</v>
      </c>
    </row>
    <row r="40" spans="2:6">
      <c r="B40" s="689"/>
      <c r="C40" s="696" t="s">
        <v>108</v>
      </c>
      <c r="D40" s="697"/>
      <c r="E40" s="251"/>
      <c r="F40" s="128"/>
    </row>
    <row r="41" spans="2:6">
      <c r="B41" s="689"/>
      <c r="C41" s="696"/>
      <c r="D41" s="697"/>
      <c r="E41" s="252"/>
      <c r="F41" s="129">
        <f>E41*$G$4</f>
        <v>0</v>
      </c>
    </row>
    <row r="42" spans="2:6">
      <c r="B42" s="689"/>
      <c r="C42" s="696" t="s">
        <v>184</v>
      </c>
      <c r="D42" s="697"/>
      <c r="E42" s="251"/>
      <c r="F42" s="128"/>
    </row>
    <row r="43" spans="2:6">
      <c r="B43" s="689"/>
      <c r="C43" s="696"/>
      <c r="D43" s="697"/>
      <c r="E43" s="252"/>
      <c r="F43" s="129">
        <f>E43*$G$4</f>
        <v>0</v>
      </c>
    </row>
    <row r="44" spans="2:6">
      <c r="B44" s="689"/>
      <c r="C44" s="696" t="s">
        <v>7</v>
      </c>
      <c r="D44" s="697"/>
      <c r="E44" s="253"/>
      <c r="F44" s="128"/>
    </row>
    <row r="45" spans="2:6" ht="13.8" thickBot="1">
      <c r="B45" s="689"/>
      <c r="C45" s="696"/>
      <c r="D45" s="697"/>
      <c r="E45" s="254"/>
      <c r="F45" s="100">
        <f>E45*$G$4</f>
        <v>0</v>
      </c>
    </row>
    <row r="46" spans="2:6" ht="13.8" thickTop="1">
      <c r="B46" t="s">
        <v>236</v>
      </c>
      <c r="C46" t="s">
        <v>238</v>
      </c>
      <c r="E46">
        <f>SUM(E11,E13,E15,E17,E19,E21)</f>
        <v>0</v>
      </c>
      <c r="F46" s="453">
        <f>SUM(F11,F13,F15,F17,F19,F21)</f>
        <v>0</v>
      </c>
    </row>
    <row r="47" spans="2:6">
      <c r="B47" t="s">
        <v>237</v>
      </c>
      <c r="C47" t="s">
        <v>238</v>
      </c>
      <c r="E47">
        <f>SUM(E29,E31,E33,E35,E37,E39)</f>
        <v>0</v>
      </c>
      <c r="F47">
        <f>SUM(F29,F31,F33,F35,F37,F39)</f>
        <v>0</v>
      </c>
    </row>
  </sheetData>
  <mergeCells count="22">
    <mergeCell ref="A1:G1"/>
    <mergeCell ref="C16:D17"/>
    <mergeCell ref="C14:D15"/>
    <mergeCell ref="C12:D13"/>
    <mergeCell ref="C24:D25"/>
    <mergeCell ref="C22:D23"/>
    <mergeCell ref="C20:D21"/>
    <mergeCell ref="B28:B45"/>
    <mergeCell ref="C10:D11"/>
    <mergeCell ref="B3:C3"/>
    <mergeCell ref="B10:B27"/>
    <mergeCell ref="C18:D19"/>
    <mergeCell ref="C44:D45"/>
    <mergeCell ref="C42:D43"/>
    <mergeCell ref="C40:D41"/>
    <mergeCell ref="C38:D39"/>
    <mergeCell ref="C36:D37"/>
    <mergeCell ref="C34:D35"/>
    <mergeCell ref="C26:D27"/>
    <mergeCell ref="C32:D33"/>
    <mergeCell ref="C30:D31"/>
    <mergeCell ref="C28:D29"/>
  </mergeCells>
  <phoneticPr fontId="3"/>
  <dataValidations count="1">
    <dataValidation type="list" allowBlank="1" showInputMessage="1" sqref="E11 E13 E15 E17 E19 E21 E23 E25" xr:uid="{00000000-0002-0000-0000-000000000000}">
      <formula1>"0,9999999"</formula1>
    </dataValidation>
  </dataValidations>
  <pageMargins left="0.70866141732283472" right="0.70866141732283472" top="0.74803149606299213" bottom="0.74803149606299213" header="0.31496062992125984" footer="0.31496062992125984"/>
  <pageSetup paperSize="9" scale="83"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sheetPr>
  <dimension ref="A1:AZ188"/>
  <sheetViews>
    <sheetView view="pageBreakPreview" zoomScale="70" zoomScaleNormal="100" zoomScaleSheetLayoutView="70" workbookViewId="0">
      <selection activeCell="K14" sqref="K14"/>
    </sheetView>
  </sheetViews>
  <sheetFormatPr defaultColWidth="9" defaultRowHeight="13.2"/>
  <cols>
    <col min="1" max="29" width="9.6640625" customWidth="1"/>
    <col min="30" max="50" width="9.6640625" style="122" customWidth="1"/>
    <col min="51" max="16384" width="9" style="122"/>
  </cols>
  <sheetData>
    <row r="1" spans="1:30" ht="21.75" customHeight="1">
      <c r="A1" s="165" t="s">
        <v>247</v>
      </c>
      <c r="B1" s="219"/>
      <c r="C1" s="219"/>
      <c r="D1" s="219"/>
      <c r="E1" s="219"/>
      <c r="F1" s="219"/>
      <c r="G1" s="219"/>
      <c r="H1" s="219"/>
      <c r="I1" s="219"/>
      <c r="J1" s="219"/>
      <c r="K1" s="219"/>
      <c r="L1" s="219"/>
      <c r="M1" s="219"/>
      <c r="N1" s="219"/>
      <c r="P1" s="165" t="str">
        <f>$A$1</f>
        <v>肺がん検診結果入力シート（令和６年度実施分）</v>
      </c>
      <c r="S1" s="219"/>
      <c r="T1" s="219"/>
      <c r="U1" s="219"/>
      <c r="V1" s="219"/>
      <c r="W1" s="219"/>
      <c r="X1" s="412"/>
      <c r="Y1" s="412"/>
      <c r="Z1" s="412"/>
      <c r="AA1" s="412"/>
      <c r="AB1" s="412"/>
      <c r="AC1" s="412"/>
      <c r="AD1" s="132"/>
    </row>
    <row r="2" spans="1:30" ht="14.4">
      <c r="Z2" s="413"/>
      <c r="AA2" s="413"/>
      <c r="AB2" s="413"/>
      <c r="AC2" s="413"/>
    </row>
    <row r="3" spans="1:30" ht="21">
      <c r="A3" s="785" t="s">
        <v>94</v>
      </c>
      <c r="B3" s="785"/>
      <c r="C3" s="746">
        <f>'01_R6対象者数'!$D$3</f>
        <v>0</v>
      </c>
      <c r="D3" s="747"/>
      <c r="E3" s="748"/>
      <c r="F3" s="413"/>
      <c r="G3" s="782" t="s">
        <v>85</v>
      </c>
      <c r="H3" s="782"/>
      <c r="I3" s="763" t="s">
        <v>99</v>
      </c>
      <c r="J3" s="764"/>
      <c r="K3" s="413"/>
      <c r="L3" s="413"/>
      <c r="M3" s="413"/>
      <c r="N3" s="413"/>
      <c r="P3" s="785" t="s">
        <v>94</v>
      </c>
      <c r="Q3" s="785"/>
      <c r="R3" s="746">
        <f>'01_R6対象者数'!$D$3</f>
        <v>0</v>
      </c>
      <c r="S3" s="747"/>
      <c r="T3" s="748"/>
      <c r="U3" s="413"/>
      <c r="V3" s="782" t="s">
        <v>85</v>
      </c>
      <c r="W3" s="782"/>
      <c r="X3" s="783" t="s">
        <v>103</v>
      </c>
      <c r="Y3" s="784"/>
      <c r="Z3" s="413"/>
      <c r="AA3" s="413"/>
      <c r="AB3" s="413"/>
      <c r="AC3" s="413"/>
    </row>
    <row r="4" spans="1:30" ht="14.4">
      <c r="F4" s="414"/>
      <c r="G4" s="414"/>
      <c r="I4" s="414"/>
      <c r="J4" s="414"/>
      <c r="K4" s="414"/>
      <c r="P4" s="415"/>
      <c r="Q4" s="415"/>
      <c r="R4" s="415"/>
      <c r="S4" s="414"/>
      <c r="T4" s="414"/>
      <c r="U4" s="414"/>
      <c r="V4" s="414"/>
      <c r="W4" s="414"/>
      <c r="X4" s="414"/>
      <c r="Y4" s="414"/>
      <c r="Z4" s="414"/>
    </row>
    <row r="5" spans="1:30" ht="14.4">
      <c r="A5" s="416"/>
      <c r="B5" s="416"/>
      <c r="C5" s="416"/>
      <c r="D5" s="417"/>
      <c r="E5" s="417"/>
      <c r="F5" s="417"/>
      <c r="G5" s="417"/>
      <c r="H5" s="417"/>
      <c r="I5" s="414"/>
      <c r="J5" s="414"/>
      <c r="K5" s="414"/>
      <c r="L5" s="418"/>
      <c r="M5" s="418"/>
      <c r="N5" s="419"/>
      <c r="P5" s="416"/>
      <c r="Q5" s="416"/>
      <c r="R5" s="416"/>
      <c r="S5" s="417"/>
      <c r="T5" s="417"/>
      <c r="U5" s="417"/>
      <c r="V5" s="417"/>
      <c r="W5" s="417"/>
      <c r="X5" s="414"/>
      <c r="Y5" s="414"/>
      <c r="Z5" s="414"/>
      <c r="AA5" s="418"/>
      <c r="AB5" s="418"/>
      <c r="AC5" s="419"/>
    </row>
    <row r="6" spans="1:30" ht="14.4">
      <c r="A6" s="416"/>
      <c r="B6" s="416"/>
      <c r="C6" s="416"/>
      <c r="D6" s="417"/>
      <c r="E6" s="417"/>
      <c r="F6" s="417"/>
      <c r="G6" s="417"/>
      <c r="H6" s="417"/>
      <c r="I6" s="414"/>
      <c r="J6" s="414"/>
      <c r="K6" s="414"/>
      <c r="L6" s="418"/>
      <c r="M6" s="418"/>
      <c r="N6" s="419"/>
      <c r="P6" s="416"/>
      <c r="Q6" s="416"/>
      <c r="R6" s="416"/>
      <c r="S6" s="417"/>
      <c r="T6" s="417"/>
      <c r="U6" s="417"/>
      <c r="V6" s="417"/>
      <c r="W6" s="417"/>
      <c r="X6" s="414"/>
      <c r="Y6" s="414"/>
      <c r="Z6" s="414"/>
      <c r="AA6" s="418"/>
      <c r="AB6" s="418"/>
      <c r="AC6" s="419"/>
    </row>
    <row r="7" spans="1:30" ht="14.4">
      <c r="A7" s="416"/>
      <c r="B7" s="416"/>
      <c r="C7" s="416"/>
      <c r="D7" s="417"/>
      <c r="E7" s="417"/>
      <c r="F7" s="417"/>
      <c r="G7" s="417"/>
      <c r="H7" s="417"/>
      <c r="I7" s="414"/>
      <c r="J7" s="414"/>
      <c r="K7" s="414"/>
      <c r="L7" s="418"/>
      <c r="M7" s="418"/>
      <c r="N7" s="419"/>
      <c r="P7" s="416"/>
      <c r="Q7" s="416"/>
      <c r="R7" s="416"/>
      <c r="S7" s="417"/>
      <c r="T7" s="417"/>
      <c r="U7" s="417"/>
      <c r="V7" s="417"/>
      <c r="W7" s="417"/>
      <c r="X7" s="414"/>
      <c r="Y7" s="414"/>
      <c r="Z7" s="414"/>
      <c r="AA7" s="418"/>
      <c r="AB7" s="418"/>
      <c r="AC7" s="419"/>
    </row>
    <row r="8" spans="1:30" ht="14.4">
      <c r="A8" s="416"/>
      <c r="B8" s="416"/>
      <c r="C8" s="416"/>
      <c r="D8" s="417"/>
      <c r="E8" s="417"/>
      <c r="F8" s="417"/>
      <c r="G8" s="417"/>
      <c r="H8" s="417"/>
      <c r="I8" s="414"/>
      <c r="J8" s="414"/>
      <c r="K8" s="414"/>
      <c r="L8" s="418"/>
      <c r="M8" s="418"/>
      <c r="N8" s="419"/>
      <c r="P8" s="416"/>
      <c r="Q8" s="416"/>
      <c r="R8" s="416"/>
      <c r="S8" s="417"/>
      <c r="T8" s="417"/>
      <c r="U8" s="417"/>
      <c r="V8" s="417"/>
      <c r="W8" s="417"/>
      <c r="X8" s="414"/>
      <c r="Y8" s="414"/>
      <c r="Z8" s="414"/>
      <c r="AA8" s="418"/>
      <c r="AB8" s="418"/>
      <c r="AC8" s="419"/>
    </row>
    <row r="9" spans="1:30">
      <c r="A9" s="406"/>
      <c r="B9" s="228"/>
      <c r="C9" s="228"/>
      <c r="D9" s="228"/>
      <c r="E9" s="228"/>
      <c r="F9" s="228"/>
      <c r="G9" s="228"/>
      <c r="H9" s="228"/>
      <c r="I9" s="228"/>
      <c r="J9" s="228"/>
      <c r="K9" s="228"/>
      <c r="L9" s="228"/>
      <c r="M9" s="228"/>
      <c r="N9" s="228"/>
      <c r="P9" s="406"/>
      <c r="Q9" s="228"/>
      <c r="R9" s="228"/>
      <c r="S9" s="228"/>
      <c r="T9" s="228"/>
      <c r="U9" s="228"/>
      <c r="V9" s="228"/>
      <c r="W9" s="228"/>
      <c r="X9" s="228"/>
      <c r="Y9" s="228"/>
      <c r="Z9" s="228"/>
      <c r="AA9" s="228"/>
      <c r="AB9" s="228"/>
      <c r="AC9" s="228"/>
    </row>
    <row r="10" spans="1:30" ht="13.5" customHeight="1">
      <c r="A10" s="57"/>
      <c r="B10" s="730" t="s">
        <v>10</v>
      </c>
      <c r="C10" s="749" t="s">
        <v>248</v>
      </c>
      <c r="D10" s="749" t="s">
        <v>198</v>
      </c>
      <c r="E10" s="758" t="s">
        <v>249</v>
      </c>
      <c r="F10" s="759"/>
      <c r="G10" s="786" t="s">
        <v>74</v>
      </c>
      <c r="H10" s="787"/>
      <c r="I10" s="697" t="s">
        <v>75</v>
      </c>
      <c r="J10" s="697"/>
      <c r="K10" s="697"/>
      <c r="L10" s="697"/>
      <c r="M10" s="697"/>
      <c r="N10" s="765"/>
      <c r="P10" s="766"/>
      <c r="Q10" s="730" t="s">
        <v>10</v>
      </c>
      <c r="R10" s="749" t="str">
        <f>C10</f>
        <v>住基台帳人口（令和６年度）</v>
      </c>
      <c r="S10" s="769" t="s">
        <v>199</v>
      </c>
      <c r="T10" s="772" t="str">
        <f>E10</f>
        <v>問診(質問)者数
(令和６年度中)</v>
      </c>
      <c r="U10" s="773"/>
      <c r="V10" s="761" t="s">
        <v>74</v>
      </c>
      <c r="W10" s="762"/>
      <c r="X10" s="697" t="s">
        <v>75</v>
      </c>
      <c r="Y10" s="697"/>
      <c r="Z10" s="697"/>
      <c r="AA10" s="697"/>
      <c r="AB10" s="697"/>
      <c r="AC10" s="765"/>
    </row>
    <row r="11" spans="1:30" ht="81" customHeight="1">
      <c r="A11" s="58"/>
      <c r="B11" s="731"/>
      <c r="C11" s="750"/>
      <c r="D11" s="750"/>
      <c r="E11" s="760"/>
      <c r="F11" s="759"/>
      <c r="G11" s="699" t="s">
        <v>250</v>
      </c>
      <c r="H11" s="700"/>
      <c r="I11" s="699" t="s">
        <v>251</v>
      </c>
      <c r="J11" s="776"/>
      <c r="K11" s="44" t="s">
        <v>76</v>
      </c>
      <c r="L11" s="45"/>
      <c r="M11" s="46"/>
      <c r="N11" s="45"/>
      <c r="P11" s="767"/>
      <c r="Q11" s="731"/>
      <c r="R11" s="750"/>
      <c r="S11" s="770"/>
      <c r="T11" s="723"/>
      <c r="U11" s="774"/>
      <c r="V11" s="699" t="str">
        <f>G11</f>
        <v>受診者数
(令和６年度中)</v>
      </c>
      <c r="W11" s="700"/>
      <c r="X11" s="699" t="str">
        <f>I11</f>
        <v>喀痰細胞診対象者数
(胸部エックス線検査受診者中高危険群者数)
(令和６年度中)</v>
      </c>
      <c r="Y11" s="776"/>
      <c r="Z11" s="714" t="s">
        <v>76</v>
      </c>
      <c r="AA11" s="778"/>
      <c r="AB11" s="778"/>
      <c r="AC11" s="715"/>
    </row>
    <row r="12" spans="1:30" ht="40.5" customHeight="1">
      <c r="A12" s="58"/>
      <c r="B12" s="731"/>
      <c r="C12" s="750"/>
      <c r="D12" s="750"/>
      <c r="E12" s="760"/>
      <c r="F12" s="759"/>
      <c r="G12" s="701"/>
      <c r="H12" s="702"/>
      <c r="I12" s="701"/>
      <c r="J12" s="777"/>
      <c r="K12" s="714" t="s">
        <v>252</v>
      </c>
      <c r="L12" s="715"/>
      <c r="M12" s="714" t="s">
        <v>253</v>
      </c>
      <c r="N12" s="715"/>
      <c r="P12" s="767"/>
      <c r="Q12" s="731"/>
      <c r="R12" s="750"/>
      <c r="S12" s="770"/>
      <c r="T12" s="725"/>
      <c r="U12" s="775"/>
      <c r="V12" s="701"/>
      <c r="W12" s="702"/>
      <c r="X12" s="701"/>
      <c r="Y12" s="777"/>
      <c r="Z12" s="714" t="str">
        <f>K12</f>
        <v>配布数
(令和６年度中)</v>
      </c>
      <c r="AA12" s="715"/>
      <c r="AB12" s="714" t="str">
        <f>M12</f>
        <v>回収数(受診者数)
(令和６年度中)</v>
      </c>
      <c r="AC12" s="715"/>
    </row>
    <row r="13" spans="1:30" ht="13.5" customHeight="1" thickBot="1">
      <c r="A13" s="58"/>
      <c r="B13" s="732"/>
      <c r="C13" s="750"/>
      <c r="D13" s="750"/>
      <c r="E13" s="49" t="s">
        <v>77</v>
      </c>
      <c r="F13" s="79" t="s">
        <v>78</v>
      </c>
      <c r="G13" s="106" t="s">
        <v>77</v>
      </c>
      <c r="H13" s="79" t="s">
        <v>78</v>
      </c>
      <c r="I13" s="80" t="s">
        <v>77</v>
      </c>
      <c r="J13" s="49" t="s">
        <v>78</v>
      </c>
      <c r="K13" s="49" t="s">
        <v>77</v>
      </c>
      <c r="L13" s="49" t="s">
        <v>78</v>
      </c>
      <c r="M13" s="49" t="s">
        <v>77</v>
      </c>
      <c r="N13" s="49" t="s">
        <v>78</v>
      </c>
      <c r="P13" s="768"/>
      <c r="Q13" s="732"/>
      <c r="R13" s="750"/>
      <c r="S13" s="771"/>
      <c r="T13" s="49" t="s">
        <v>77</v>
      </c>
      <c r="U13" s="79" t="s">
        <v>78</v>
      </c>
      <c r="V13" s="106" t="s">
        <v>77</v>
      </c>
      <c r="W13" s="79" t="s">
        <v>78</v>
      </c>
      <c r="X13" s="80" t="s">
        <v>77</v>
      </c>
      <c r="Y13" s="49" t="s">
        <v>78</v>
      </c>
      <c r="Z13" s="49" t="s">
        <v>77</v>
      </c>
      <c r="AA13" s="49" t="s">
        <v>78</v>
      </c>
      <c r="AB13" s="49" t="s">
        <v>77</v>
      </c>
      <c r="AC13" s="49" t="s">
        <v>78</v>
      </c>
    </row>
    <row r="14" spans="1:30" ht="13.8" thickTop="1">
      <c r="A14" s="711" t="s">
        <v>28</v>
      </c>
      <c r="B14" s="711" t="s">
        <v>29</v>
      </c>
      <c r="C14" s="82"/>
      <c r="D14" s="144"/>
      <c r="E14" s="255"/>
      <c r="F14" s="256"/>
      <c r="G14" s="257"/>
      <c r="H14" s="258"/>
      <c r="I14" s="665"/>
      <c r="J14" s="666"/>
      <c r="K14" s="666"/>
      <c r="L14" s="666"/>
      <c r="M14" s="666"/>
      <c r="N14" s="667"/>
      <c r="P14" s="711" t="s">
        <v>28</v>
      </c>
      <c r="Q14" s="711" t="s">
        <v>29</v>
      </c>
      <c r="R14" s="71"/>
      <c r="S14" s="144"/>
      <c r="T14" s="255"/>
      <c r="U14" s="256"/>
      <c r="V14" s="257"/>
      <c r="W14" s="258"/>
      <c r="X14" s="665"/>
      <c r="Y14" s="666"/>
      <c r="Z14" s="666"/>
      <c r="AA14" s="666"/>
      <c r="AB14" s="666"/>
      <c r="AC14" s="667"/>
    </row>
    <row r="15" spans="1:30" ht="13.5" customHeight="1">
      <c r="A15" s="713"/>
      <c r="B15" s="712"/>
      <c r="C15" s="83"/>
      <c r="D15" s="144"/>
      <c r="E15" s="259"/>
      <c r="F15" s="21"/>
      <c r="G15" s="50"/>
      <c r="H15" s="289"/>
      <c r="I15" s="668"/>
      <c r="J15" s="669"/>
      <c r="K15" s="669"/>
      <c r="L15" s="669"/>
      <c r="M15" s="669"/>
      <c r="N15" s="670"/>
      <c r="P15" s="713"/>
      <c r="Q15" s="712"/>
      <c r="R15" s="72"/>
      <c r="S15" s="144"/>
      <c r="T15" s="259"/>
      <c r="U15" s="21"/>
      <c r="V15" s="50"/>
      <c r="W15" s="289"/>
      <c r="X15" s="668"/>
      <c r="Y15" s="669"/>
      <c r="Z15" s="669"/>
      <c r="AA15" s="669"/>
      <c r="AB15" s="669"/>
      <c r="AC15" s="670"/>
    </row>
    <row r="16" spans="1:30">
      <c r="A16" s="713"/>
      <c r="B16" s="711" t="s">
        <v>30</v>
      </c>
      <c r="C16" s="82"/>
      <c r="D16" s="144"/>
      <c r="E16" s="260"/>
      <c r="F16" s="137"/>
      <c r="G16" s="136"/>
      <c r="H16" s="278"/>
      <c r="I16" s="671"/>
      <c r="J16" s="672"/>
      <c r="K16" s="672"/>
      <c r="L16" s="672"/>
      <c r="M16" s="672"/>
      <c r="N16" s="673"/>
      <c r="P16" s="713"/>
      <c r="Q16" s="711" t="s">
        <v>30</v>
      </c>
      <c r="R16" s="71"/>
      <c r="S16" s="144"/>
      <c r="T16" s="260"/>
      <c r="U16" s="137"/>
      <c r="V16" s="136"/>
      <c r="W16" s="278"/>
      <c r="X16" s="671"/>
      <c r="Y16" s="672"/>
      <c r="Z16" s="672"/>
      <c r="AA16" s="672"/>
      <c r="AB16" s="672"/>
      <c r="AC16" s="673"/>
    </row>
    <row r="17" spans="1:29">
      <c r="A17" s="713"/>
      <c r="B17" s="712"/>
      <c r="C17" s="82"/>
      <c r="D17" s="144"/>
      <c r="E17" s="259"/>
      <c r="F17" s="21"/>
      <c r="G17" s="50"/>
      <c r="H17" s="289"/>
      <c r="I17" s="668"/>
      <c r="J17" s="669"/>
      <c r="K17" s="669"/>
      <c r="L17" s="669"/>
      <c r="M17" s="669"/>
      <c r="N17" s="670"/>
      <c r="P17" s="713"/>
      <c r="Q17" s="712"/>
      <c r="R17" s="71"/>
      <c r="S17" s="144"/>
      <c r="T17" s="259"/>
      <c r="U17" s="21"/>
      <c r="V17" s="50"/>
      <c r="W17" s="289"/>
      <c r="X17" s="668"/>
      <c r="Y17" s="669"/>
      <c r="Z17" s="669"/>
      <c r="AA17" s="669"/>
      <c r="AB17" s="669"/>
      <c r="AC17" s="670"/>
    </row>
    <row r="18" spans="1:29">
      <c r="A18" s="713"/>
      <c r="B18" s="711" t="s">
        <v>31</v>
      </c>
      <c r="C18" s="83"/>
      <c r="D18" s="145"/>
      <c r="E18" s="260"/>
      <c r="F18" s="137"/>
      <c r="G18" s="136"/>
      <c r="H18" s="278"/>
      <c r="I18" s="671"/>
      <c r="J18" s="672"/>
      <c r="K18" s="672"/>
      <c r="L18" s="672"/>
      <c r="M18" s="672"/>
      <c r="N18" s="673"/>
      <c r="P18" s="713"/>
      <c r="Q18" s="711" t="s">
        <v>31</v>
      </c>
      <c r="R18" s="72"/>
      <c r="S18" s="145"/>
      <c r="T18" s="260"/>
      <c r="U18" s="137"/>
      <c r="V18" s="136"/>
      <c r="W18" s="278"/>
      <c r="X18" s="671"/>
      <c r="Y18" s="672"/>
      <c r="Z18" s="672"/>
      <c r="AA18" s="672"/>
      <c r="AB18" s="672"/>
      <c r="AC18" s="673"/>
    </row>
    <row r="19" spans="1:29">
      <c r="A19" s="712"/>
      <c r="B19" s="712"/>
      <c r="C19" s="74">
        <f>'01_R6対象者数'!E11</f>
        <v>0</v>
      </c>
      <c r="D19" s="146">
        <f>'01_R6対象者数'!F11</f>
        <v>0</v>
      </c>
      <c r="E19" s="262"/>
      <c r="F19" s="133"/>
      <c r="G19" s="134"/>
      <c r="H19" s="277"/>
      <c r="I19" s="674"/>
      <c r="J19" s="675"/>
      <c r="K19" s="675"/>
      <c r="L19" s="675"/>
      <c r="M19" s="675"/>
      <c r="N19" s="676"/>
      <c r="P19" s="712"/>
      <c r="Q19" s="712"/>
      <c r="R19" s="74">
        <f>'01_R6対象者数'!E29</f>
        <v>0</v>
      </c>
      <c r="S19" s="146">
        <f>'01_R6対象者数'!F29</f>
        <v>0</v>
      </c>
      <c r="T19" s="262"/>
      <c r="U19" s="133"/>
      <c r="V19" s="134"/>
      <c r="W19" s="277"/>
      <c r="X19" s="674"/>
      <c r="Y19" s="675"/>
      <c r="Z19" s="675"/>
      <c r="AA19" s="675"/>
      <c r="AB19" s="675"/>
      <c r="AC19" s="676"/>
    </row>
    <row r="20" spans="1:29">
      <c r="A20" s="711" t="s">
        <v>32</v>
      </c>
      <c r="B20" s="711" t="s">
        <v>29</v>
      </c>
      <c r="C20" s="82"/>
      <c r="D20" s="144"/>
      <c r="E20" s="260"/>
      <c r="F20" s="137"/>
      <c r="G20" s="136"/>
      <c r="H20" s="278"/>
      <c r="I20" s="671"/>
      <c r="J20" s="677"/>
      <c r="K20" s="677"/>
      <c r="L20" s="677"/>
      <c r="M20" s="677"/>
      <c r="N20" s="678"/>
      <c r="P20" s="711" t="s">
        <v>32</v>
      </c>
      <c r="Q20" s="711" t="s">
        <v>29</v>
      </c>
      <c r="R20" s="71"/>
      <c r="S20" s="144"/>
      <c r="T20" s="260"/>
      <c r="U20" s="137"/>
      <c r="V20" s="136"/>
      <c r="W20" s="278"/>
      <c r="X20" s="671"/>
      <c r="Y20" s="677"/>
      <c r="Z20" s="677"/>
      <c r="AA20" s="677"/>
      <c r="AB20" s="677"/>
      <c r="AC20" s="678"/>
    </row>
    <row r="21" spans="1:29">
      <c r="A21" s="713"/>
      <c r="B21" s="712"/>
      <c r="C21" s="82"/>
      <c r="D21" s="144"/>
      <c r="E21" s="259"/>
      <c r="F21" s="21"/>
      <c r="G21" s="50"/>
      <c r="H21" s="289"/>
      <c r="I21" s="668"/>
      <c r="J21" s="679"/>
      <c r="K21" s="679"/>
      <c r="L21" s="679"/>
      <c r="M21" s="679"/>
      <c r="N21" s="680"/>
      <c r="P21" s="713"/>
      <c r="Q21" s="712"/>
      <c r="R21" s="71"/>
      <c r="S21" s="144"/>
      <c r="T21" s="259"/>
      <c r="U21" s="21"/>
      <c r="V21" s="50"/>
      <c r="W21" s="289"/>
      <c r="X21" s="668"/>
      <c r="Y21" s="679"/>
      <c r="Z21" s="679"/>
      <c r="AA21" s="679"/>
      <c r="AB21" s="679"/>
      <c r="AC21" s="680"/>
    </row>
    <row r="22" spans="1:29">
      <c r="A22" s="713"/>
      <c r="B22" s="711" t="s">
        <v>30</v>
      </c>
      <c r="C22" s="82"/>
      <c r="D22" s="144"/>
      <c r="E22" s="260"/>
      <c r="F22" s="137"/>
      <c r="G22" s="136"/>
      <c r="H22" s="278"/>
      <c r="I22" s="671"/>
      <c r="J22" s="677"/>
      <c r="K22" s="677"/>
      <c r="L22" s="677"/>
      <c r="M22" s="677"/>
      <c r="N22" s="678"/>
      <c r="P22" s="713"/>
      <c r="Q22" s="711" t="s">
        <v>30</v>
      </c>
      <c r="R22" s="71"/>
      <c r="S22" s="144"/>
      <c r="T22" s="260"/>
      <c r="U22" s="137"/>
      <c r="V22" s="136"/>
      <c r="W22" s="278"/>
      <c r="X22" s="671"/>
      <c r="Y22" s="677"/>
      <c r="Z22" s="677"/>
      <c r="AA22" s="677"/>
      <c r="AB22" s="677"/>
      <c r="AC22" s="678"/>
    </row>
    <row r="23" spans="1:29">
      <c r="A23" s="713"/>
      <c r="B23" s="712"/>
      <c r="C23" s="82"/>
      <c r="D23" s="144"/>
      <c r="E23" s="259"/>
      <c r="F23" s="21"/>
      <c r="G23" s="50"/>
      <c r="H23" s="289"/>
      <c r="I23" s="668"/>
      <c r="J23" s="679"/>
      <c r="K23" s="679"/>
      <c r="L23" s="679"/>
      <c r="M23" s="679"/>
      <c r="N23" s="680"/>
      <c r="P23" s="713"/>
      <c r="Q23" s="712"/>
      <c r="R23" s="71"/>
      <c r="S23" s="144"/>
      <c r="T23" s="259"/>
      <c r="U23" s="21"/>
      <c r="V23" s="50"/>
      <c r="W23" s="289"/>
      <c r="X23" s="668"/>
      <c r="Y23" s="679"/>
      <c r="Z23" s="679"/>
      <c r="AA23" s="679"/>
      <c r="AB23" s="679"/>
      <c r="AC23" s="680"/>
    </row>
    <row r="24" spans="1:29">
      <c r="A24" s="713"/>
      <c r="B24" s="711" t="s">
        <v>31</v>
      </c>
      <c r="C24" s="84"/>
      <c r="D24" s="145"/>
      <c r="E24" s="260"/>
      <c r="F24" s="137"/>
      <c r="G24" s="136"/>
      <c r="H24" s="278"/>
      <c r="I24" s="671"/>
      <c r="J24" s="677"/>
      <c r="K24" s="677"/>
      <c r="L24" s="677"/>
      <c r="M24" s="677"/>
      <c r="N24" s="678"/>
      <c r="P24" s="713"/>
      <c r="Q24" s="711" t="s">
        <v>31</v>
      </c>
      <c r="R24" s="73"/>
      <c r="S24" s="145"/>
      <c r="T24" s="260"/>
      <c r="U24" s="137"/>
      <c r="V24" s="136"/>
      <c r="W24" s="278"/>
      <c r="X24" s="671"/>
      <c r="Y24" s="677"/>
      <c r="Z24" s="677"/>
      <c r="AA24" s="677"/>
      <c r="AB24" s="677"/>
      <c r="AC24" s="678"/>
    </row>
    <row r="25" spans="1:29">
      <c r="A25" s="712"/>
      <c r="B25" s="712"/>
      <c r="C25" s="74">
        <f>'01_R6対象者数'!E13</f>
        <v>0</v>
      </c>
      <c r="D25" s="146">
        <f>'01_R6対象者数'!F13</f>
        <v>0</v>
      </c>
      <c r="E25" s="262"/>
      <c r="F25" s="133"/>
      <c r="G25" s="134"/>
      <c r="H25" s="133"/>
      <c r="I25" s="674"/>
      <c r="J25" s="675"/>
      <c r="K25" s="675"/>
      <c r="L25" s="675"/>
      <c r="M25" s="675"/>
      <c r="N25" s="676"/>
      <c r="P25" s="712"/>
      <c r="Q25" s="712"/>
      <c r="R25" s="74">
        <f>'01_R6対象者数'!E31</f>
        <v>0</v>
      </c>
      <c r="S25" s="146">
        <f>'01_R6対象者数'!F31</f>
        <v>0</v>
      </c>
      <c r="T25" s="262"/>
      <c r="U25" s="133"/>
      <c r="V25" s="134"/>
      <c r="W25" s="277"/>
      <c r="X25" s="674"/>
      <c r="Y25" s="675"/>
      <c r="Z25" s="675"/>
      <c r="AA25" s="675"/>
      <c r="AB25" s="675"/>
      <c r="AC25" s="676"/>
    </row>
    <row r="26" spans="1:29">
      <c r="A26" s="711" t="s">
        <v>33</v>
      </c>
      <c r="B26" s="711" t="s">
        <v>29</v>
      </c>
      <c r="C26" s="82"/>
      <c r="D26" s="144"/>
      <c r="E26" s="266"/>
      <c r="F26" s="138"/>
      <c r="G26" s="139"/>
      <c r="H26" s="138"/>
      <c r="I26" s="139"/>
      <c r="J26" s="198"/>
      <c r="K26" s="198"/>
      <c r="L26" s="198"/>
      <c r="M26" s="198"/>
      <c r="N26" s="288"/>
      <c r="P26" s="711" t="s">
        <v>33</v>
      </c>
      <c r="Q26" s="711" t="s">
        <v>29</v>
      </c>
      <c r="R26" s="71"/>
      <c r="S26" s="144"/>
      <c r="T26" s="260"/>
      <c r="U26" s="137"/>
      <c r="V26" s="136"/>
      <c r="W26" s="137"/>
      <c r="X26" s="139"/>
      <c r="Y26" s="198"/>
      <c r="Z26" s="198"/>
      <c r="AA26" s="198"/>
      <c r="AB26" s="198"/>
      <c r="AC26" s="288"/>
    </row>
    <row r="27" spans="1:29">
      <c r="A27" s="713"/>
      <c r="B27" s="712"/>
      <c r="C27" s="82"/>
      <c r="D27" s="144"/>
      <c r="E27" s="259"/>
      <c r="F27" s="21"/>
      <c r="G27" s="50"/>
      <c r="H27" s="21"/>
      <c r="I27" s="50"/>
      <c r="J27" s="3"/>
      <c r="K27" s="3"/>
      <c r="L27" s="3"/>
      <c r="M27" s="3"/>
      <c r="N27" s="265"/>
      <c r="P27" s="713"/>
      <c r="Q27" s="712"/>
      <c r="R27" s="71"/>
      <c r="S27" s="144"/>
      <c r="T27" s="259"/>
      <c r="U27" s="21"/>
      <c r="V27" s="50"/>
      <c r="W27" s="21"/>
      <c r="X27" s="50"/>
      <c r="Y27" s="3"/>
      <c r="Z27" s="3"/>
      <c r="AA27" s="3"/>
      <c r="AB27" s="3"/>
      <c r="AC27" s="265"/>
    </row>
    <row r="28" spans="1:29">
      <c r="A28" s="713"/>
      <c r="B28" s="711" t="s">
        <v>30</v>
      </c>
      <c r="C28" s="82"/>
      <c r="D28" s="144"/>
      <c r="E28" s="260"/>
      <c r="F28" s="137"/>
      <c r="G28" s="136"/>
      <c r="H28" s="137"/>
      <c r="I28" s="136"/>
      <c r="J28" s="123"/>
      <c r="K28" s="123"/>
      <c r="L28" s="123"/>
      <c r="M28" s="123"/>
      <c r="N28" s="264"/>
      <c r="P28" s="713"/>
      <c r="Q28" s="711" t="s">
        <v>30</v>
      </c>
      <c r="R28" s="71"/>
      <c r="S28" s="144"/>
      <c r="T28" s="260"/>
      <c r="U28" s="137"/>
      <c r="V28" s="136"/>
      <c r="W28" s="137"/>
      <c r="X28" s="136"/>
      <c r="Y28" s="123"/>
      <c r="Z28" s="123"/>
      <c r="AA28" s="123"/>
      <c r="AB28" s="123"/>
      <c r="AC28" s="264"/>
    </row>
    <row r="29" spans="1:29">
      <c r="A29" s="713"/>
      <c r="B29" s="712"/>
      <c r="C29" s="82"/>
      <c r="D29" s="144"/>
      <c r="E29" s="259"/>
      <c r="F29" s="21"/>
      <c r="G29" s="50"/>
      <c r="H29" s="21"/>
      <c r="I29" s="50"/>
      <c r="J29" s="3"/>
      <c r="K29" s="3"/>
      <c r="L29" s="3"/>
      <c r="M29" s="3"/>
      <c r="N29" s="265"/>
      <c r="P29" s="713"/>
      <c r="Q29" s="712"/>
      <c r="R29" s="71"/>
      <c r="S29" s="144"/>
      <c r="T29" s="259"/>
      <c r="U29" s="21"/>
      <c r="V29" s="50"/>
      <c r="W29" s="21"/>
      <c r="X29" s="50"/>
      <c r="Y29" s="3"/>
      <c r="Z29" s="3"/>
      <c r="AA29" s="3"/>
      <c r="AB29" s="3"/>
      <c r="AC29" s="265"/>
    </row>
    <row r="30" spans="1:29">
      <c r="A30" s="713"/>
      <c r="B30" s="711" t="s">
        <v>31</v>
      </c>
      <c r="C30" s="84"/>
      <c r="D30" s="145"/>
      <c r="E30" s="260"/>
      <c r="F30" s="137"/>
      <c r="G30" s="136"/>
      <c r="H30" s="137"/>
      <c r="I30" s="136"/>
      <c r="J30" s="123"/>
      <c r="K30" s="123"/>
      <c r="L30" s="123"/>
      <c r="M30" s="123"/>
      <c r="N30" s="264"/>
      <c r="P30" s="713"/>
      <c r="Q30" s="711" t="s">
        <v>31</v>
      </c>
      <c r="R30" s="73"/>
      <c r="S30" s="145"/>
      <c r="T30" s="260"/>
      <c r="U30" s="137"/>
      <c r="V30" s="136"/>
      <c r="W30" s="137"/>
      <c r="X30" s="136"/>
      <c r="Y30" s="123"/>
      <c r="Z30" s="123"/>
      <c r="AA30" s="123"/>
      <c r="AB30" s="123"/>
      <c r="AC30" s="264"/>
    </row>
    <row r="31" spans="1:29">
      <c r="A31" s="712"/>
      <c r="B31" s="712"/>
      <c r="C31" s="74">
        <f>'01_R6対象者数'!E15</f>
        <v>0</v>
      </c>
      <c r="D31" s="146">
        <f>'01_R6対象者数'!F15</f>
        <v>0</v>
      </c>
      <c r="E31" s="262"/>
      <c r="F31" s="133"/>
      <c r="G31" s="134"/>
      <c r="H31" s="133"/>
      <c r="I31" s="134"/>
      <c r="J31" s="125"/>
      <c r="K31" s="125"/>
      <c r="L31" s="125"/>
      <c r="M31" s="125"/>
      <c r="N31" s="263"/>
      <c r="P31" s="712"/>
      <c r="Q31" s="712"/>
      <c r="R31" s="74">
        <f>'01_R6対象者数'!E33</f>
        <v>0</v>
      </c>
      <c r="S31" s="146">
        <f>'01_R6対象者数'!F33</f>
        <v>0</v>
      </c>
      <c r="T31" s="262"/>
      <c r="U31" s="133"/>
      <c r="V31" s="134"/>
      <c r="W31" s="133"/>
      <c r="X31" s="134"/>
      <c r="Y31" s="125"/>
      <c r="Z31" s="125"/>
      <c r="AA31" s="125"/>
      <c r="AB31" s="125"/>
      <c r="AC31" s="263"/>
    </row>
    <row r="32" spans="1:29">
      <c r="A32" s="711" t="s">
        <v>34</v>
      </c>
      <c r="B32" s="711" t="s">
        <v>29</v>
      </c>
      <c r="C32" s="82"/>
      <c r="D32" s="144"/>
      <c r="E32" s="260"/>
      <c r="F32" s="137"/>
      <c r="G32" s="136"/>
      <c r="H32" s="137"/>
      <c r="I32" s="136"/>
      <c r="J32" s="123"/>
      <c r="K32" s="123"/>
      <c r="L32" s="123"/>
      <c r="M32" s="123"/>
      <c r="N32" s="264"/>
      <c r="P32" s="711" t="s">
        <v>34</v>
      </c>
      <c r="Q32" s="711" t="s">
        <v>29</v>
      </c>
      <c r="R32" s="71"/>
      <c r="S32" s="144"/>
      <c r="T32" s="260"/>
      <c r="U32" s="137"/>
      <c r="V32" s="136"/>
      <c r="W32" s="137"/>
      <c r="X32" s="136"/>
      <c r="Y32" s="123"/>
      <c r="Z32" s="123"/>
      <c r="AA32" s="123"/>
      <c r="AB32" s="123"/>
      <c r="AC32" s="264"/>
    </row>
    <row r="33" spans="1:29">
      <c r="A33" s="713"/>
      <c r="B33" s="712"/>
      <c r="C33" s="82"/>
      <c r="D33" s="144"/>
      <c r="E33" s="259"/>
      <c r="F33" s="21"/>
      <c r="G33" s="50"/>
      <c r="H33" s="21"/>
      <c r="I33" s="50"/>
      <c r="J33" s="3"/>
      <c r="K33" s="3"/>
      <c r="L33" s="3"/>
      <c r="M33" s="3"/>
      <c r="N33" s="265"/>
      <c r="P33" s="713"/>
      <c r="Q33" s="712"/>
      <c r="R33" s="71"/>
      <c r="S33" s="144"/>
      <c r="T33" s="259"/>
      <c r="U33" s="21"/>
      <c r="V33" s="50"/>
      <c r="W33" s="21"/>
      <c r="X33" s="50"/>
      <c r="Y33" s="3"/>
      <c r="Z33" s="3"/>
      <c r="AA33" s="3"/>
      <c r="AB33" s="3"/>
      <c r="AC33" s="265"/>
    </row>
    <row r="34" spans="1:29">
      <c r="A34" s="713"/>
      <c r="B34" s="711" t="s">
        <v>30</v>
      </c>
      <c r="C34" s="82"/>
      <c r="D34" s="144"/>
      <c r="E34" s="260"/>
      <c r="F34" s="137"/>
      <c r="G34" s="136"/>
      <c r="H34" s="137"/>
      <c r="I34" s="136"/>
      <c r="J34" s="123"/>
      <c r="K34" s="123"/>
      <c r="L34" s="123"/>
      <c r="M34" s="123"/>
      <c r="N34" s="264"/>
      <c r="P34" s="713"/>
      <c r="Q34" s="711" t="s">
        <v>30</v>
      </c>
      <c r="R34" s="71"/>
      <c r="S34" s="144"/>
      <c r="T34" s="260"/>
      <c r="U34" s="137"/>
      <c r="V34" s="136"/>
      <c r="W34" s="137"/>
      <c r="X34" s="136"/>
      <c r="Y34" s="123"/>
      <c r="Z34" s="123"/>
      <c r="AA34" s="123"/>
      <c r="AB34" s="123"/>
      <c r="AC34" s="264"/>
    </row>
    <row r="35" spans="1:29">
      <c r="A35" s="713"/>
      <c r="B35" s="712"/>
      <c r="C35" s="82"/>
      <c r="D35" s="144"/>
      <c r="E35" s="259"/>
      <c r="F35" s="21"/>
      <c r="G35" s="50"/>
      <c r="H35" s="21"/>
      <c r="I35" s="50"/>
      <c r="J35" s="3"/>
      <c r="K35" s="3"/>
      <c r="L35" s="3"/>
      <c r="M35" s="3"/>
      <c r="N35" s="265"/>
      <c r="P35" s="713"/>
      <c r="Q35" s="712"/>
      <c r="R35" s="71"/>
      <c r="S35" s="144"/>
      <c r="T35" s="259"/>
      <c r="U35" s="21"/>
      <c r="V35" s="50"/>
      <c r="W35" s="21"/>
      <c r="X35" s="50"/>
      <c r="Y35" s="3"/>
      <c r="Z35" s="3"/>
      <c r="AA35" s="3"/>
      <c r="AB35" s="3"/>
      <c r="AC35" s="265"/>
    </row>
    <row r="36" spans="1:29">
      <c r="A36" s="713"/>
      <c r="B36" s="711" t="s">
        <v>31</v>
      </c>
      <c r="C36" s="84"/>
      <c r="D36" s="145"/>
      <c r="E36" s="260"/>
      <c r="F36" s="137"/>
      <c r="G36" s="136"/>
      <c r="H36" s="137"/>
      <c r="I36" s="136"/>
      <c r="J36" s="123"/>
      <c r="K36" s="123"/>
      <c r="L36" s="123"/>
      <c r="M36" s="123"/>
      <c r="N36" s="264"/>
      <c r="P36" s="713"/>
      <c r="Q36" s="711" t="s">
        <v>31</v>
      </c>
      <c r="R36" s="73"/>
      <c r="S36" s="145"/>
      <c r="T36" s="260"/>
      <c r="U36" s="137"/>
      <c r="V36" s="136"/>
      <c r="W36" s="137"/>
      <c r="X36" s="136"/>
      <c r="Y36" s="123"/>
      <c r="Z36" s="123"/>
      <c r="AA36" s="123"/>
      <c r="AB36" s="123"/>
      <c r="AC36" s="264"/>
    </row>
    <row r="37" spans="1:29">
      <c r="A37" s="712"/>
      <c r="B37" s="712"/>
      <c r="C37" s="74">
        <f>'01_R6対象者数'!E17</f>
        <v>0</v>
      </c>
      <c r="D37" s="146">
        <f>'01_R6対象者数'!F17</f>
        <v>0</v>
      </c>
      <c r="E37" s="262"/>
      <c r="F37" s="133"/>
      <c r="G37" s="134"/>
      <c r="H37" s="133"/>
      <c r="I37" s="134"/>
      <c r="J37" s="125"/>
      <c r="K37" s="125"/>
      <c r="L37" s="125"/>
      <c r="M37" s="125"/>
      <c r="N37" s="263"/>
      <c r="P37" s="712"/>
      <c r="Q37" s="712"/>
      <c r="R37" s="74">
        <f>'01_R6対象者数'!E35</f>
        <v>0</v>
      </c>
      <c r="S37" s="146">
        <f>'01_R6対象者数'!F35</f>
        <v>0</v>
      </c>
      <c r="T37" s="262"/>
      <c r="U37" s="133"/>
      <c r="V37" s="134"/>
      <c r="W37" s="133"/>
      <c r="X37" s="134"/>
      <c r="Y37" s="125"/>
      <c r="Z37" s="125"/>
      <c r="AA37" s="125"/>
      <c r="AB37" s="125"/>
      <c r="AC37" s="263"/>
    </row>
    <row r="38" spans="1:29">
      <c r="A38" s="711" t="s">
        <v>35</v>
      </c>
      <c r="B38" s="711" t="s">
        <v>29</v>
      </c>
      <c r="C38" s="82"/>
      <c r="D38" s="144"/>
      <c r="E38" s="260"/>
      <c r="F38" s="137"/>
      <c r="G38" s="136"/>
      <c r="H38" s="137"/>
      <c r="I38" s="136"/>
      <c r="J38" s="123"/>
      <c r="K38" s="123"/>
      <c r="L38" s="123"/>
      <c r="M38" s="123"/>
      <c r="N38" s="264"/>
      <c r="P38" s="711" t="s">
        <v>35</v>
      </c>
      <c r="Q38" s="711" t="s">
        <v>29</v>
      </c>
      <c r="R38" s="71"/>
      <c r="S38" s="144"/>
      <c r="T38" s="260"/>
      <c r="U38" s="137"/>
      <c r="V38" s="136"/>
      <c r="W38" s="137"/>
      <c r="X38" s="136"/>
      <c r="Y38" s="123"/>
      <c r="Z38" s="123"/>
      <c r="AA38" s="123"/>
      <c r="AB38" s="123"/>
      <c r="AC38" s="264"/>
    </row>
    <row r="39" spans="1:29">
      <c r="A39" s="713"/>
      <c r="B39" s="712"/>
      <c r="C39" s="82"/>
      <c r="D39" s="144"/>
      <c r="E39" s="259"/>
      <c r="F39" s="21"/>
      <c r="G39" s="50"/>
      <c r="H39" s="21"/>
      <c r="I39" s="50"/>
      <c r="J39" s="3"/>
      <c r="K39" s="3"/>
      <c r="L39" s="3"/>
      <c r="M39" s="3"/>
      <c r="N39" s="265"/>
      <c r="P39" s="713"/>
      <c r="Q39" s="712"/>
      <c r="R39" s="71"/>
      <c r="S39" s="144"/>
      <c r="T39" s="259"/>
      <c r="U39" s="21"/>
      <c r="V39" s="50"/>
      <c r="W39" s="21"/>
      <c r="X39" s="50"/>
      <c r="Y39" s="3"/>
      <c r="Z39" s="3"/>
      <c r="AA39" s="3"/>
      <c r="AB39" s="3"/>
      <c r="AC39" s="265"/>
    </row>
    <row r="40" spans="1:29">
      <c r="A40" s="713"/>
      <c r="B40" s="711" t="s">
        <v>30</v>
      </c>
      <c r="C40" s="82"/>
      <c r="D40" s="144"/>
      <c r="E40" s="260"/>
      <c r="F40" s="137"/>
      <c r="G40" s="136"/>
      <c r="H40" s="137"/>
      <c r="I40" s="136"/>
      <c r="J40" s="123"/>
      <c r="K40" s="123"/>
      <c r="L40" s="123"/>
      <c r="M40" s="123"/>
      <c r="N40" s="264"/>
      <c r="P40" s="713"/>
      <c r="Q40" s="711" t="s">
        <v>30</v>
      </c>
      <c r="R40" s="71"/>
      <c r="S40" s="144"/>
      <c r="T40" s="260"/>
      <c r="U40" s="137"/>
      <c r="V40" s="136"/>
      <c r="W40" s="137"/>
      <c r="X40" s="136"/>
      <c r="Y40" s="123"/>
      <c r="Z40" s="123"/>
      <c r="AA40" s="123"/>
      <c r="AB40" s="123"/>
      <c r="AC40" s="264"/>
    </row>
    <row r="41" spans="1:29">
      <c r="A41" s="713"/>
      <c r="B41" s="712"/>
      <c r="C41" s="82"/>
      <c r="D41" s="144"/>
      <c r="E41" s="259"/>
      <c r="F41" s="21"/>
      <c r="G41" s="50"/>
      <c r="H41" s="21"/>
      <c r="I41" s="50"/>
      <c r="J41" s="3"/>
      <c r="K41" s="3"/>
      <c r="L41" s="3"/>
      <c r="M41" s="3"/>
      <c r="N41" s="265"/>
      <c r="P41" s="713"/>
      <c r="Q41" s="712"/>
      <c r="R41" s="71"/>
      <c r="S41" s="144"/>
      <c r="T41" s="259"/>
      <c r="U41" s="21"/>
      <c r="V41" s="50"/>
      <c r="W41" s="21"/>
      <c r="X41" s="50"/>
      <c r="Y41" s="3"/>
      <c r="Z41" s="3"/>
      <c r="AA41" s="3"/>
      <c r="AB41" s="3"/>
      <c r="AC41" s="265"/>
    </row>
    <row r="42" spans="1:29">
      <c r="A42" s="713"/>
      <c r="B42" s="711" t="s">
        <v>31</v>
      </c>
      <c r="C42" s="84"/>
      <c r="D42" s="145"/>
      <c r="E42" s="260"/>
      <c r="F42" s="137"/>
      <c r="G42" s="136"/>
      <c r="H42" s="137"/>
      <c r="I42" s="136"/>
      <c r="J42" s="123"/>
      <c r="K42" s="123"/>
      <c r="L42" s="123"/>
      <c r="M42" s="123"/>
      <c r="N42" s="264"/>
      <c r="P42" s="713"/>
      <c r="Q42" s="711" t="s">
        <v>31</v>
      </c>
      <c r="R42" s="73"/>
      <c r="S42" s="145"/>
      <c r="T42" s="260"/>
      <c r="U42" s="137"/>
      <c r="V42" s="136"/>
      <c r="W42" s="137"/>
      <c r="X42" s="136"/>
      <c r="Y42" s="123"/>
      <c r="Z42" s="123"/>
      <c r="AA42" s="123"/>
      <c r="AB42" s="123"/>
      <c r="AC42" s="264"/>
    </row>
    <row r="43" spans="1:29">
      <c r="A43" s="712"/>
      <c r="B43" s="712"/>
      <c r="C43" s="74">
        <f>'01_R6対象者数'!E19</f>
        <v>0</v>
      </c>
      <c r="D43" s="146">
        <f>'01_R6対象者数'!F19</f>
        <v>0</v>
      </c>
      <c r="E43" s="262"/>
      <c r="F43" s="133"/>
      <c r="G43" s="134"/>
      <c r="H43" s="133"/>
      <c r="I43" s="134"/>
      <c r="J43" s="125"/>
      <c r="K43" s="125"/>
      <c r="L43" s="125"/>
      <c r="M43" s="125"/>
      <c r="N43" s="263"/>
      <c r="P43" s="712"/>
      <c r="Q43" s="712"/>
      <c r="R43" s="74">
        <f>'01_R6対象者数'!E37</f>
        <v>0</v>
      </c>
      <c r="S43" s="146">
        <f>'01_R6対象者数'!F37</f>
        <v>0</v>
      </c>
      <c r="T43" s="262"/>
      <c r="U43" s="133"/>
      <c r="V43" s="134"/>
      <c r="W43" s="133"/>
      <c r="X43" s="134"/>
      <c r="Y43" s="125"/>
      <c r="Z43" s="125"/>
      <c r="AA43" s="125"/>
      <c r="AB43" s="125"/>
      <c r="AC43" s="263"/>
    </row>
    <row r="44" spans="1:29">
      <c r="A44" s="711" t="s">
        <v>36</v>
      </c>
      <c r="B44" s="711" t="s">
        <v>29</v>
      </c>
      <c r="C44" s="82"/>
      <c r="D44" s="144"/>
      <c r="E44" s="260"/>
      <c r="F44" s="137"/>
      <c r="G44" s="136"/>
      <c r="H44" s="137"/>
      <c r="I44" s="136"/>
      <c r="J44" s="123"/>
      <c r="K44" s="123"/>
      <c r="L44" s="123"/>
      <c r="M44" s="123"/>
      <c r="N44" s="264"/>
      <c r="P44" s="711" t="s">
        <v>36</v>
      </c>
      <c r="Q44" s="711" t="s">
        <v>29</v>
      </c>
      <c r="R44" s="71"/>
      <c r="S44" s="144"/>
      <c r="T44" s="260"/>
      <c r="U44" s="137"/>
      <c r="V44" s="136"/>
      <c r="W44" s="137"/>
      <c r="X44" s="136"/>
      <c r="Y44" s="123"/>
      <c r="Z44" s="123"/>
      <c r="AA44" s="123"/>
      <c r="AB44" s="123"/>
      <c r="AC44" s="264"/>
    </row>
    <row r="45" spans="1:29">
      <c r="A45" s="713"/>
      <c r="B45" s="712"/>
      <c r="C45" s="82"/>
      <c r="D45" s="144"/>
      <c r="E45" s="259"/>
      <c r="F45" s="21"/>
      <c r="G45" s="50"/>
      <c r="H45" s="21"/>
      <c r="I45" s="50"/>
      <c r="J45" s="3"/>
      <c r="K45" s="3"/>
      <c r="L45" s="3"/>
      <c r="M45" s="3"/>
      <c r="N45" s="265"/>
      <c r="P45" s="713"/>
      <c r="Q45" s="712"/>
      <c r="R45" s="71"/>
      <c r="S45" s="144"/>
      <c r="T45" s="259"/>
      <c r="U45" s="21"/>
      <c r="V45" s="50"/>
      <c r="W45" s="21"/>
      <c r="X45" s="50"/>
      <c r="Y45" s="3"/>
      <c r="Z45" s="3"/>
      <c r="AA45" s="3"/>
      <c r="AB45" s="3"/>
      <c r="AC45" s="265"/>
    </row>
    <row r="46" spans="1:29">
      <c r="A46" s="713"/>
      <c r="B46" s="711" t="s">
        <v>30</v>
      </c>
      <c r="C46" s="82"/>
      <c r="D46" s="144"/>
      <c r="E46" s="260"/>
      <c r="F46" s="137"/>
      <c r="G46" s="136"/>
      <c r="H46" s="137"/>
      <c r="I46" s="136"/>
      <c r="J46" s="123"/>
      <c r="K46" s="123"/>
      <c r="L46" s="123"/>
      <c r="M46" s="123"/>
      <c r="N46" s="264"/>
      <c r="P46" s="713"/>
      <c r="Q46" s="711" t="s">
        <v>30</v>
      </c>
      <c r="R46" s="71"/>
      <c r="S46" s="144"/>
      <c r="T46" s="260"/>
      <c r="U46" s="137"/>
      <c r="V46" s="136"/>
      <c r="W46" s="137"/>
      <c r="X46" s="136"/>
      <c r="Y46" s="123"/>
      <c r="Z46" s="123"/>
      <c r="AA46" s="123"/>
      <c r="AB46" s="123"/>
      <c r="AC46" s="264"/>
    </row>
    <row r="47" spans="1:29">
      <c r="A47" s="713"/>
      <c r="B47" s="712"/>
      <c r="C47" s="82"/>
      <c r="D47" s="144"/>
      <c r="E47" s="259"/>
      <c r="F47" s="21"/>
      <c r="G47" s="50"/>
      <c r="H47" s="21"/>
      <c r="I47" s="50"/>
      <c r="J47" s="3"/>
      <c r="K47" s="3"/>
      <c r="L47" s="3"/>
      <c r="M47" s="3"/>
      <c r="N47" s="265"/>
      <c r="P47" s="713"/>
      <c r="Q47" s="712"/>
      <c r="R47" s="71"/>
      <c r="S47" s="144"/>
      <c r="T47" s="259"/>
      <c r="U47" s="21"/>
      <c r="V47" s="50"/>
      <c r="W47" s="21"/>
      <c r="X47" s="50"/>
      <c r="Y47" s="3"/>
      <c r="Z47" s="3"/>
      <c r="AA47" s="3"/>
      <c r="AB47" s="3"/>
      <c r="AC47" s="265"/>
    </row>
    <row r="48" spans="1:29">
      <c r="A48" s="713"/>
      <c r="B48" s="711" t="s">
        <v>31</v>
      </c>
      <c r="C48" s="84"/>
      <c r="D48" s="145"/>
      <c r="E48" s="260"/>
      <c r="F48" s="137"/>
      <c r="G48" s="136"/>
      <c r="H48" s="137"/>
      <c r="I48" s="136"/>
      <c r="J48" s="123"/>
      <c r="K48" s="123"/>
      <c r="L48" s="123"/>
      <c r="M48" s="123"/>
      <c r="N48" s="264"/>
      <c r="P48" s="713"/>
      <c r="Q48" s="711" t="s">
        <v>31</v>
      </c>
      <c r="R48" s="73"/>
      <c r="S48" s="145"/>
      <c r="T48" s="260"/>
      <c r="U48" s="137"/>
      <c r="V48" s="136"/>
      <c r="W48" s="137"/>
      <c r="X48" s="136"/>
      <c r="Y48" s="123"/>
      <c r="Z48" s="123"/>
      <c r="AA48" s="123"/>
      <c r="AB48" s="123"/>
      <c r="AC48" s="264"/>
    </row>
    <row r="49" spans="1:29">
      <c r="A49" s="712"/>
      <c r="B49" s="712"/>
      <c r="C49" s="74">
        <f>'01_R6対象者数'!E21</f>
        <v>0</v>
      </c>
      <c r="D49" s="146">
        <f>'01_R6対象者数'!F21</f>
        <v>0</v>
      </c>
      <c r="E49" s="262"/>
      <c r="F49" s="133"/>
      <c r="G49" s="134"/>
      <c r="H49" s="133"/>
      <c r="I49" s="134"/>
      <c r="J49" s="125"/>
      <c r="K49" s="125"/>
      <c r="L49" s="125"/>
      <c r="M49" s="125"/>
      <c r="N49" s="263"/>
      <c r="P49" s="712"/>
      <c r="Q49" s="712"/>
      <c r="R49" s="74">
        <f>'01_R6対象者数'!E39</f>
        <v>0</v>
      </c>
      <c r="S49" s="146">
        <f>'01_R6対象者数'!F39</f>
        <v>0</v>
      </c>
      <c r="T49" s="262"/>
      <c r="U49" s="133"/>
      <c r="V49" s="134"/>
      <c r="W49" s="133"/>
      <c r="X49" s="134"/>
      <c r="Y49" s="125"/>
      <c r="Z49" s="125"/>
      <c r="AA49" s="125"/>
      <c r="AB49" s="125"/>
      <c r="AC49" s="263"/>
    </row>
    <row r="50" spans="1:29">
      <c r="A50" s="711" t="s">
        <v>37</v>
      </c>
      <c r="B50" s="711" t="s">
        <v>29</v>
      </c>
      <c r="C50" s="82"/>
      <c r="D50" s="144"/>
      <c r="E50" s="260"/>
      <c r="F50" s="137"/>
      <c r="G50" s="136"/>
      <c r="H50" s="137"/>
      <c r="I50" s="136"/>
      <c r="J50" s="123"/>
      <c r="K50" s="123"/>
      <c r="L50" s="123"/>
      <c r="M50" s="123"/>
      <c r="N50" s="264"/>
      <c r="P50" s="711" t="s">
        <v>37</v>
      </c>
      <c r="Q50" s="711" t="s">
        <v>29</v>
      </c>
      <c r="R50" s="71"/>
      <c r="S50" s="144"/>
      <c r="T50" s="260"/>
      <c r="U50" s="137"/>
      <c r="V50" s="136"/>
      <c r="W50" s="137"/>
      <c r="X50" s="136"/>
      <c r="Y50" s="123"/>
      <c r="Z50" s="123"/>
      <c r="AA50" s="123"/>
      <c r="AB50" s="123"/>
      <c r="AC50" s="264"/>
    </row>
    <row r="51" spans="1:29">
      <c r="A51" s="713"/>
      <c r="B51" s="712"/>
      <c r="C51" s="82"/>
      <c r="D51" s="144"/>
      <c r="E51" s="259"/>
      <c r="F51" s="21"/>
      <c r="G51" s="50"/>
      <c r="H51" s="21"/>
      <c r="I51" s="50"/>
      <c r="J51" s="3"/>
      <c r="K51" s="3"/>
      <c r="L51" s="3"/>
      <c r="M51" s="3"/>
      <c r="N51" s="265"/>
      <c r="P51" s="713"/>
      <c r="Q51" s="712"/>
      <c r="R51" s="71"/>
      <c r="S51" s="144"/>
      <c r="T51" s="259"/>
      <c r="U51" s="21"/>
      <c r="V51" s="50"/>
      <c r="W51" s="21"/>
      <c r="X51" s="50"/>
      <c r="Y51" s="3"/>
      <c r="Z51" s="3"/>
      <c r="AA51" s="3"/>
      <c r="AB51" s="3"/>
      <c r="AC51" s="265"/>
    </row>
    <row r="52" spans="1:29">
      <c r="A52" s="713"/>
      <c r="B52" s="711" t="s">
        <v>30</v>
      </c>
      <c r="C52" s="82"/>
      <c r="D52" s="144"/>
      <c r="E52" s="260"/>
      <c r="F52" s="137"/>
      <c r="G52" s="136"/>
      <c r="H52" s="137"/>
      <c r="I52" s="136"/>
      <c r="J52" s="123"/>
      <c r="K52" s="123"/>
      <c r="L52" s="123"/>
      <c r="M52" s="123"/>
      <c r="N52" s="264"/>
      <c r="P52" s="713"/>
      <c r="Q52" s="711" t="s">
        <v>30</v>
      </c>
      <c r="R52" s="71"/>
      <c r="S52" s="144"/>
      <c r="T52" s="260"/>
      <c r="U52" s="137"/>
      <c r="V52" s="136"/>
      <c r="W52" s="137"/>
      <c r="X52" s="136"/>
      <c r="Y52" s="123"/>
      <c r="Z52" s="123"/>
      <c r="AA52" s="123"/>
      <c r="AB52" s="123"/>
      <c r="AC52" s="264"/>
    </row>
    <row r="53" spans="1:29">
      <c r="A53" s="713"/>
      <c r="B53" s="712"/>
      <c r="C53" s="82"/>
      <c r="D53" s="144"/>
      <c r="E53" s="259"/>
      <c r="F53" s="21"/>
      <c r="G53" s="50"/>
      <c r="H53" s="21"/>
      <c r="I53" s="50"/>
      <c r="J53" s="3"/>
      <c r="K53" s="3"/>
      <c r="L53" s="3"/>
      <c r="M53" s="3"/>
      <c r="N53" s="265"/>
      <c r="P53" s="713"/>
      <c r="Q53" s="712"/>
      <c r="R53" s="71"/>
      <c r="S53" s="144"/>
      <c r="T53" s="259"/>
      <c r="U53" s="21"/>
      <c r="V53" s="50"/>
      <c r="W53" s="21"/>
      <c r="X53" s="50"/>
      <c r="Y53" s="3"/>
      <c r="Z53" s="3"/>
      <c r="AA53" s="3"/>
      <c r="AB53" s="3"/>
      <c r="AC53" s="265"/>
    </row>
    <row r="54" spans="1:29">
      <c r="A54" s="713"/>
      <c r="B54" s="711" t="s">
        <v>31</v>
      </c>
      <c r="C54" s="84"/>
      <c r="D54" s="145"/>
      <c r="E54" s="260"/>
      <c r="F54" s="137"/>
      <c r="G54" s="136"/>
      <c r="H54" s="137"/>
      <c r="I54" s="136"/>
      <c r="J54" s="123"/>
      <c r="K54" s="123"/>
      <c r="L54" s="123"/>
      <c r="M54" s="123"/>
      <c r="N54" s="264"/>
      <c r="P54" s="713"/>
      <c r="Q54" s="711" t="s">
        <v>31</v>
      </c>
      <c r="R54" s="73"/>
      <c r="S54" s="145"/>
      <c r="T54" s="260"/>
      <c r="U54" s="137"/>
      <c r="V54" s="136"/>
      <c r="W54" s="137"/>
      <c r="X54" s="136"/>
      <c r="Y54" s="123"/>
      <c r="Z54" s="123"/>
      <c r="AA54" s="123"/>
      <c r="AB54" s="123"/>
      <c r="AC54" s="264"/>
    </row>
    <row r="55" spans="1:29">
      <c r="A55" s="712"/>
      <c r="B55" s="712"/>
      <c r="C55" s="74">
        <f>'01_R6対象者数'!E23</f>
        <v>0</v>
      </c>
      <c r="D55" s="146">
        <f>'01_R6対象者数'!F23</f>
        <v>0</v>
      </c>
      <c r="E55" s="262"/>
      <c r="F55" s="133"/>
      <c r="G55" s="134"/>
      <c r="H55" s="133"/>
      <c r="I55" s="134"/>
      <c r="J55" s="125"/>
      <c r="K55" s="125"/>
      <c r="L55" s="125"/>
      <c r="M55" s="125"/>
      <c r="N55" s="263"/>
      <c r="P55" s="712"/>
      <c r="Q55" s="712"/>
      <c r="R55" s="74">
        <f>'01_R6対象者数'!E41</f>
        <v>0</v>
      </c>
      <c r="S55" s="146">
        <f>'01_R6対象者数'!F41</f>
        <v>0</v>
      </c>
      <c r="T55" s="262"/>
      <c r="U55" s="133"/>
      <c r="V55" s="134"/>
      <c r="W55" s="133"/>
      <c r="X55" s="134"/>
      <c r="Y55" s="125"/>
      <c r="Z55" s="125"/>
      <c r="AA55" s="125"/>
      <c r="AB55" s="125"/>
      <c r="AC55" s="263"/>
    </row>
    <row r="56" spans="1:29">
      <c r="A56" s="711" t="s">
        <v>38</v>
      </c>
      <c r="B56" s="711" t="s">
        <v>29</v>
      </c>
      <c r="C56" s="82"/>
      <c r="D56" s="144"/>
      <c r="E56" s="260"/>
      <c r="F56" s="137"/>
      <c r="G56" s="136"/>
      <c r="H56" s="137"/>
      <c r="I56" s="136"/>
      <c r="J56" s="123"/>
      <c r="K56" s="123"/>
      <c r="L56" s="123"/>
      <c r="M56" s="123"/>
      <c r="N56" s="264"/>
      <c r="P56" s="711" t="s">
        <v>38</v>
      </c>
      <c r="Q56" s="711" t="s">
        <v>29</v>
      </c>
      <c r="R56" s="71"/>
      <c r="S56" s="144"/>
      <c r="T56" s="260"/>
      <c r="U56" s="137"/>
      <c r="V56" s="136"/>
      <c r="W56" s="137"/>
      <c r="X56" s="136"/>
      <c r="Y56" s="123"/>
      <c r="Z56" s="123"/>
      <c r="AA56" s="123"/>
      <c r="AB56" s="123"/>
      <c r="AC56" s="264"/>
    </row>
    <row r="57" spans="1:29">
      <c r="A57" s="713"/>
      <c r="B57" s="712"/>
      <c r="C57" s="82"/>
      <c r="D57" s="144"/>
      <c r="E57" s="259"/>
      <c r="F57" s="21"/>
      <c r="G57" s="50"/>
      <c r="H57" s="21"/>
      <c r="I57" s="50"/>
      <c r="J57" s="3"/>
      <c r="K57" s="3"/>
      <c r="L57" s="3"/>
      <c r="M57" s="3"/>
      <c r="N57" s="265"/>
      <c r="P57" s="713"/>
      <c r="Q57" s="712"/>
      <c r="R57" s="71"/>
      <c r="S57" s="144"/>
      <c r="T57" s="259"/>
      <c r="U57" s="21"/>
      <c r="V57" s="50"/>
      <c r="W57" s="21"/>
      <c r="X57" s="50"/>
      <c r="Y57" s="3"/>
      <c r="Z57" s="3"/>
      <c r="AA57" s="3"/>
      <c r="AB57" s="3"/>
      <c r="AC57" s="265"/>
    </row>
    <row r="58" spans="1:29">
      <c r="A58" s="713"/>
      <c r="B58" s="711" t="s">
        <v>30</v>
      </c>
      <c r="C58" s="82"/>
      <c r="D58" s="144"/>
      <c r="E58" s="260"/>
      <c r="F58" s="137"/>
      <c r="G58" s="136"/>
      <c r="H58" s="137"/>
      <c r="I58" s="136"/>
      <c r="J58" s="123"/>
      <c r="K58" s="123"/>
      <c r="L58" s="123"/>
      <c r="M58" s="123"/>
      <c r="N58" s="264"/>
      <c r="P58" s="713"/>
      <c r="Q58" s="711" t="s">
        <v>30</v>
      </c>
      <c r="R58" s="71"/>
      <c r="S58" s="144"/>
      <c r="T58" s="260"/>
      <c r="U58" s="137"/>
      <c r="V58" s="136"/>
      <c r="W58" s="137"/>
      <c r="X58" s="136"/>
      <c r="Y58" s="123"/>
      <c r="Z58" s="123"/>
      <c r="AA58" s="123"/>
      <c r="AB58" s="123"/>
      <c r="AC58" s="264"/>
    </row>
    <row r="59" spans="1:29">
      <c r="A59" s="713"/>
      <c r="B59" s="712"/>
      <c r="C59" s="82"/>
      <c r="D59" s="144"/>
      <c r="E59" s="259"/>
      <c r="F59" s="21"/>
      <c r="G59" s="50"/>
      <c r="H59" s="21"/>
      <c r="I59" s="50"/>
      <c r="J59" s="3"/>
      <c r="K59" s="3"/>
      <c r="L59" s="3"/>
      <c r="M59" s="3"/>
      <c r="N59" s="265"/>
      <c r="P59" s="713"/>
      <c r="Q59" s="712"/>
      <c r="R59" s="71"/>
      <c r="S59" s="144"/>
      <c r="T59" s="259"/>
      <c r="U59" s="21"/>
      <c r="V59" s="50"/>
      <c r="W59" s="21"/>
      <c r="X59" s="50"/>
      <c r="Y59" s="3"/>
      <c r="Z59" s="3"/>
      <c r="AA59" s="3"/>
      <c r="AB59" s="3"/>
      <c r="AC59" s="265"/>
    </row>
    <row r="60" spans="1:29">
      <c r="A60" s="713"/>
      <c r="B60" s="711" t="s">
        <v>31</v>
      </c>
      <c r="C60" s="84"/>
      <c r="D60" s="145"/>
      <c r="E60" s="260"/>
      <c r="F60" s="137"/>
      <c r="G60" s="136"/>
      <c r="H60" s="137"/>
      <c r="I60" s="136"/>
      <c r="J60" s="123"/>
      <c r="K60" s="123"/>
      <c r="L60" s="123"/>
      <c r="M60" s="123"/>
      <c r="N60" s="264"/>
      <c r="P60" s="713"/>
      <c r="Q60" s="711" t="s">
        <v>31</v>
      </c>
      <c r="R60" s="73"/>
      <c r="S60" s="145"/>
      <c r="T60" s="260"/>
      <c r="U60" s="137"/>
      <c r="V60" s="136"/>
      <c r="W60" s="137"/>
      <c r="X60" s="136"/>
      <c r="Y60" s="123"/>
      <c r="Z60" s="123"/>
      <c r="AA60" s="123"/>
      <c r="AB60" s="123"/>
      <c r="AC60" s="264"/>
    </row>
    <row r="61" spans="1:29">
      <c r="A61" s="712"/>
      <c r="B61" s="712"/>
      <c r="C61" s="353">
        <f>'01_R6対象者数'!E25</f>
        <v>0</v>
      </c>
      <c r="D61" s="354">
        <f>'01_R6対象者数'!F25</f>
        <v>0</v>
      </c>
      <c r="E61" s="262"/>
      <c r="F61" s="133"/>
      <c r="G61" s="134"/>
      <c r="H61" s="133"/>
      <c r="I61" s="134"/>
      <c r="J61" s="125"/>
      <c r="K61" s="125"/>
      <c r="L61" s="125"/>
      <c r="M61" s="125"/>
      <c r="N61" s="263"/>
      <c r="P61" s="712"/>
      <c r="Q61" s="712"/>
      <c r="R61" s="353">
        <f>'01_R6対象者数'!E43</f>
        <v>0</v>
      </c>
      <c r="S61" s="354">
        <f>'01_R6対象者数'!F43</f>
        <v>0</v>
      </c>
      <c r="T61" s="262"/>
      <c r="U61" s="133"/>
      <c r="V61" s="134"/>
      <c r="W61" s="133"/>
      <c r="X61" s="134"/>
      <c r="Y61" s="125"/>
      <c r="Z61" s="125"/>
      <c r="AA61" s="125"/>
      <c r="AB61" s="125"/>
      <c r="AC61" s="263"/>
    </row>
    <row r="62" spans="1:29">
      <c r="A62" s="711" t="s">
        <v>39</v>
      </c>
      <c r="B62" s="711" t="s">
        <v>29</v>
      </c>
      <c r="C62" s="82"/>
      <c r="D62" s="144"/>
      <c r="E62" s="260"/>
      <c r="F62" s="137"/>
      <c r="G62" s="136"/>
      <c r="H62" s="137"/>
      <c r="I62" s="136"/>
      <c r="J62" s="123"/>
      <c r="K62" s="123"/>
      <c r="L62" s="123"/>
      <c r="M62" s="123"/>
      <c r="N62" s="264"/>
      <c r="P62" s="711" t="s">
        <v>39</v>
      </c>
      <c r="Q62" s="711" t="s">
        <v>29</v>
      </c>
      <c r="R62" s="71"/>
      <c r="S62" s="144"/>
      <c r="T62" s="260"/>
      <c r="U62" s="137"/>
      <c r="V62" s="136"/>
      <c r="W62" s="137"/>
      <c r="X62" s="136"/>
      <c r="Y62" s="123"/>
      <c r="Z62" s="123"/>
      <c r="AA62" s="123"/>
      <c r="AB62" s="123"/>
      <c r="AC62" s="264"/>
    </row>
    <row r="63" spans="1:29">
      <c r="A63" s="713"/>
      <c r="B63" s="712"/>
      <c r="C63" s="82"/>
      <c r="D63" s="144"/>
      <c r="E63" s="259"/>
      <c r="F63" s="21"/>
      <c r="G63" s="50"/>
      <c r="H63" s="21"/>
      <c r="I63" s="50"/>
      <c r="J63" s="3"/>
      <c r="K63" s="3"/>
      <c r="L63" s="3"/>
      <c r="M63" s="3"/>
      <c r="N63" s="265"/>
      <c r="P63" s="713"/>
      <c r="Q63" s="712"/>
      <c r="R63" s="71"/>
      <c r="S63" s="144"/>
      <c r="T63" s="259"/>
      <c r="U63" s="21"/>
      <c r="V63" s="50"/>
      <c r="W63" s="21"/>
      <c r="X63" s="50"/>
      <c r="Y63" s="3"/>
      <c r="Z63" s="3"/>
      <c r="AA63" s="3"/>
      <c r="AB63" s="3"/>
      <c r="AC63" s="265"/>
    </row>
    <row r="64" spans="1:29">
      <c r="A64" s="713"/>
      <c r="B64" s="711" t="s">
        <v>30</v>
      </c>
      <c r="C64" s="82"/>
      <c r="D64" s="144"/>
      <c r="E64" s="260"/>
      <c r="F64" s="137"/>
      <c r="G64" s="136"/>
      <c r="H64" s="137"/>
      <c r="I64" s="136"/>
      <c r="J64" s="123"/>
      <c r="K64" s="123"/>
      <c r="L64" s="123"/>
      <c r="M64" s="123"/>
      <c r="N64" s="264"/>
      <c r="P64" s="713"/>
      <c r="Q64" s="711" t="s">
        <v>30</v>
      </c>
      <c r="R64" s="71"/>
      <c r="S64" s="144"/>
      <c r="T64" s="260"/>
      <c r="U64" s="137"/>
      <c r="V64" s="136"/>
      <c r="W64" s="137"/>
      <c r="X64" s="136"/>
      <c r="Y64" s="123"/>
      <c r="Z64" s="123"/>
      <c r="AA64" s="123"/>
      <c r="AB64" s="123"/>
      <c r="AC64" s="264"/>
    </row>
    <row r="65" spans="1:50">
      <c r="A65" s="713"/>
      <c r="B65" s="712"/>
      <c r="C65" s="82"/>
      <c r="D65" s="144"/>
      <c r="E65" s="259"/>
      <c r="F65" s="21"/>
      <c r="G65" s="50"/>
      <c r="H65" s="21"/>
      <c r="I65" s="50"/>
      <c r="J65" s="3"/>
      <c r="K65" s="3"/>
      <c r="L65" s="3"/>
      <c r="M65" s="3"/>
      <c r="N65" s="265"/>
      <c r="P65" s="713"/>
      <c r="Q65" s="712"/>
      <c r="R65" s="71"/>
      <c r="S65" s="144"/>
      <c r="T65" s="259"/>
      <c r="U65" s="21"/>
      <c r="V65" s="50"/>
      <c r="W65" s="21"/>
      <c r="X65" s="50"/>
      <c r="Y65" s="3"/>
      <c r="Z65" s="3"/>
      <c r="AA65" s="3"/>
      <c r="AB65" s="3"/>
      <c r="AC65" s="265"/>
    </row>
    <row r="66" spans="1:50">
      <c r="A66" s="713"/>
      <c r="B66" s="711" t="s">
        <v>31</v>
      </c>
      <c r="C66" s="84"/>
      <c r="D66" s="145"/>
      <c r="E66" s="260"/>
      <c r="F66" s="137"/>
      <c r="G66" s="136"/>
      <c r="H66" s="137"/>
      <c r="I66" s="136"/>
      <c r="J66" s="123"/>
      <c r="K66" s="123"/>
      <c r="L66" s="123"/>
      <c r="M66" s="123"/>
      <c r="N66" s="264"/>
      <c r="P66" s="713"/>
      <c r="Q66" s="711" t="s">
        <v>31</v>
      </c>
      <c r="R66" s="73"/>
      <c r="S66" s="145"/>
      <c r="T66" s="260"/>
      <c r="U66" s="137"/>
      <c r="V66" s="136"/>
      <c r="W66" s="137"/>
      <c r="X66" s="136"/>
      <c r="Y66" s="123"/>
      <c r="Z66" s="123"/>
      <c r="AA66" s="123"/>
      <c r="AB66" s="123"/>
      <c r="AC66" s="264"/>
    </row>
    <row r="67" spans="1:50">
      <c r="A67" s="712"/>
      <c r="B67" s="712"/>
      <c r="C67" s="461"/>
      <c r="D67" s="462"/>
      <c r="E67" s="262"/>
      <c r="F67" s="133"/>
      <c r="G67" s="134"/>
      <c r="H67" s="133"/>
      <c r="I67" s="134"/>
      <c r="J67" s="125"/>
      <c r="K67" s="125"/>
      <c r="L67" s="125"/>
      <c r="M67" s="125"/>
      <c r="N67" s="263"/>
      <c r="P67" s="712"/>
      <c r="Q67" s="712"/>
      <c r="R67" s="461"/>
      <c r="S67" s="462"/>
      <c r="T67" s="262"/>
      <c r="U67" s="133"/>
      <c r="V67" s="134"/>
      <c r="W67" s="133"/>
      <c r="X67" s="134"/>
      <c r="Y67" s="125"/>
      <c r="Z67" s="125"/>
      <c r="AA67" s="125"/>
      <c r="AB67" s="125"/>
      <c r="AC67" s="263"/>
    </row>
    <row r="68" spans="1:50">
      <c r="A68" s="711" t="s">
        <v>187</v>
      </c>
      <c r="B68" s="711" t="s">
        <v>29</v>
      </c>
      <c r="C68" s="82"/>
      <c r="D68" s="144"/>
      <c r="E68" s="266"/>
      <c r="F68" s="138"/>
      <c r="G68" s="139"/>
      <c r="H68" s="138"/>
      <c r="I68" s="139"/>
      <c r="J68" s="198"/>
      <c r="K68" s="198"/>
      <c r="L68" s="198"/>
      <c r="M68" s="198"/>
      <c r="N68" s="288"/>
      <c r="P68" s="711" t="s">
        <v>188</v>
      </c>
      <c r="Q68" s="711" t="s">
        <v>29</v>
      </c>
      <c r="R68" s="71"/>
      <c r="S68" s="144"/>
      <c r="T68" s="266"/>
      <c r="U68" s="138"/>
      <c r="V68" s="139"/>
      <c r="W68" s="140"/>
      <c r="X68" s="139"/>
      <c r="Y68" s="139"/>
      <c r="Z68" s="139"/>
      <c r="AA68" s="139"/>
      <c r="AB68" s="139"/>
      <c r="AC68" s="273"/>
    </row>
    <row r="69" spans="1:50">
      <c r="A69" s="713"/>
      <c r="B69" s="712"/>
      <c r="C69" s="82"/>
      <c r="D69" s="144"/>
      <c r="E69" s="262"/>
      <c r="F69" s="133"/>
      <c r="G69" s="134"/>
      <c r="H69" s="133"/>
      <c r="I69" s="134"/>
      <c r="J69" s="125"/>
      <c r="K69" s="125"/>
      <c r="L69" s="125"/>
      <c r="M69" s="125"/>
      <c r="N69" s="263"/>
      <c r="P69" s="713"/>
      <c r="Q69" s="712"/>
      <c r="R69" s="71"/>
      <c r="S69" s="144"/>
      <c r="T69" s="262"/>
      <c r="U69" s="135"/>
      <c r="V69" s="134"/>
      <c r="W69" s="135"/>
      <c r="X69" s="134"/>
      <c r="Y69" s="134"/>
      <c r="Z69" s="134"/>
      <c r="AA69" s="134"/>
      <c r="AB69" s="134"/>
      <c r="AC69" s="274"/>
    </row>
    <row r="70" spans="1:50">
      <c r="A70" s="713"/>
      <c r="B70" s="711" t="s">
        <v>30</v>
      </c>
      <c r="C70" s="82"/>
      <c r="D70" s="144"/>
      <c r="E70" s="260"/>
      <c r="F70" s="137"/>
      <c r="G70" s="136"/>
      <c r="H70" s="137"/>
      <c r="I70" s="136"/>
      <c r="J70" s="123"/>
      <c r="K70" s="123"/>
      <c r="L70" s="123"/>
      <c r="M70" s="123"/>
      <c r="N70" s="264"/>
      <c r="P70" s="713"/>
      <c r="Q70" s="711" t="s">
        <v>30</v>
      </c>
      <c r="R70" s="71"/>
      <c r="S70" s="144"/>
      <c r="T70" s="260"/>
      <c r="U70" s="141"/>
      <c r="V70" s="136"/>
      <c r="W70" s="141"/>
      <c r="X70" s="136"/>
      <c r="Y70" s="136"/>
      <c r="Z70" s="136"/>
      <c r="AA70" s="136"/>
      <c r="AB70" s="136"/>
      <c r="AC70" s="261"/>
    </row>
    <row r="71" spans="1:50">
      <c r="A71" s="713"/>
      <c r="B71" s="712"/>
      <c r="C71" s="82"/>
      <c r="D71" s="144"/>
      <c r="E71" s="262"/>
      <c r="F71" s="133"/>
      <c r="G71" s="134"/>
      <c r="H71" s="133"/>
      <c r="I71" s="134"/>
      <c r="J71" s="125"/>
      <c r="K71" s="125"/>
      <c r="L71" s="125"/>
      <c r="M71" s="125"/>
      <c r="N71" s="263"/>
      <c r="P71" s="713"/>
      <c r="Q71" s="712"/>
      <c r="R71" s="71"/>
      <c r="S71" s="144"/>
      <c r="T71" s="262"/>
      <c r="U71" s="135"/>
      <c r="V71" s="134"/>
      <c r="W71" s="135"/>
      <c r="X71" s="134"/>
      <c r="Y71" s="134"/>
      <c r="Z71" s="134"/>
      <c r="AA71" s="134"/>
      <c r="AB71" s="134"/>
      <c r="AC71" s="274"/>
    </row>
    <row r="72" spans="1:50">
      <c r="A72" s="713"/>
      <c r="B72" s="711" t="s">
        <v>31</v>
      </c>
      <c r="C72" s="84"/>
      <c r="D72" s="145"/>
      <c r="E72" s="260"/>
      <c r="F72" s="137"/>
      <c r="G72" s="136"/>
      <c r="H72" s="137"/>
      <c r="I72" s="136"/>
      <c r="J72" s="123"/>
      <c r="K72" s="123"/>
      <c r="L72" s="123"/>
      <c r="M72" s="123"/>
      <c r="N72" s="264"/>
      <c r="P72" s="713"/>
      <c r="Q72" s="711" t="s">
        <v>31</v>
      </c>
      <c r="R72" s="73"/>
      <c r="S72" s="145"/>
      <c r="T72" s="260"/>
      <c r="U72" s="141"/>
      <c r="V72" s="136"/>
      <c r="W72" s="141"/>
      <c r="X72" s="136"/>
      <c r="Y72" s="136"/>
      <c r="Z72" s="136"/>
      <c r="AA72" s="136"/>
      <c r="AB72" s="136"/>
      <c r="AC72" s="261"/>
    </row>
    <row r="73" spans="1:50" ht="13.8" thickBot="1">
      <c r="A73" s="712"/>
      <c r="B73" s="712"/>
      <c r="C73" s="74">
        <f>'01_R6対象者数'!E27</f>
        <v>0</v>
      </c>
      <c r="D73" s="102">
        <f>'01_R6対象者数'!F27</f>
        <v>0</v>
      </c>
      <c r="E73" s="267"/>
      <c r="F73" s="268"/>
      <c r="G73" s="269"/>
      <c r="H73" s="268"/>
      <c r="I73" s="269"/>
      <c r="J73" s="270"/>
      <c r="K73" s="270"/>
      <c r="L73" s="270"/>
      <c r="M73" s="270"/>
      <c r="N73" s="271"/>
      <c r="P73" s="712"/>
      <c r="Q73" s="712"/>
      <c r="R73" s="74">
        <f>'01_R6対象者数'!E45</f>
        <v>0</v>
      </c>
      <c r="S73" s="102">
        <f>'01_R6対象者数'!F45</f>
        <v>0</v>
      </c>
      <c r="T73" s="267"/>
      <c r="U73" s="275"/>
      <c r="V73" s="269"/>
      <c r="W73" s="275"/>
      <c r="X73" s="269"/>
      <c r="Y73" s="269"/>
      <c r="Z73" s="269"/>
      <c r="AA73" s="269"/>
      <c r="AB73" s="269"/>
      <c r="AC73" s="276"/>
    </row>
    <row r="74" spans="1:50" ht="14.25" customHeight="1" thickTop="1">
      <c r="A74" s="53" t="s">
        <v>235</v>
      </c>
      <c r="B74" s="53"/>
      <c r="C74" s="74">
        <f>'01_R6対象者数'!E46</f>
        <v>0</v>
      </c>
      <c r="D74" s="74">
        <f>'01_R6対象者数'!F46</f>
        <v>0</v>
      </c>
      <c r="E74" s="70">
        <f>SUM(E19,E25,E31,E37,E43,E49)</f>
        <v>0</v>
      </c>
      <c r="F74" s="70">
        <f t="shared" ref="F74:M74" si="0">SUM(F19,F25,F31,F37,F43,F49)</f>
        <v>0</v>
      </c>
      <c r="G74" s="70">
        <f t="shared" si="0"/>
        <v>0</v>
      </c>
      <c r="H74" s="70">
        <f t="shared" si="0"/>
        <v>0</v>
      </c>
      <c r="I74" s="70">
        <f>SUM(I19,I25,I31,I37,I43,I49)</f>
        <v>0</v>
      </c>
      <c r="J74" s="70">
        <f t="shared" si="0"/>
        <v>0</v>
      </c>
      <c r="K74" s="70">
        <f t="shared" si="0"/>
        <v>0</v>
      </c>
      <c r="L74" s="70">
        <f t="shared" si="0"/>
        <v>0</v>
      </c>
      <c r="M74" s="70">
        <f t="shared" si="0"/>
        <v>0</v>
      </c>
      <c r="N74" s="70">
        <f>SUM(N19,N25,N31,N37,N43,N49)</f>
        <v>0</v>
      </c>
      <c r="P74" s="53" t="s">
        <v>235</v>
      </c>
      <c r="Q74" s="53"/>
      <c r="R74" s="74">
        <f>'01_R6対象者数'!E47</f>
        <v>0</v>
      </c>
      <c r="S74" s="74">
        <f>'01_R6対象者数'!F47</f>
        <v>0</v>
      </c>
      <c r="T74" s="70">
        <f>SUM(T19,T25,T31,T37,T43,T49)</f>
        <v>0</v>
      </c>
      <c r="U74" s="70">
        <f t="shared" ref="U74:AB74" si="1">SUM(U19,U25,U31,U37,U43,U49)</f>
        <v>0</v>
      </c>
      <c r="V74" s="70">
        <f t="shared" si="1"/>
        <v>0</v>
      </c>
      <c r="W74" s="70">
        <f t="shared" si="1"/>
        <v>0</v>
      </c>
      <c r="X74" s="70">
        <f t="shared" si="1"/>
        <v>0</v>
      </c>
      <c r="Y74" s="70">
        <f t="shared" si="1"/>
        <v>0</v>
      </c>
      <c r="Z74" s="70">
        <f t="shared" si="1"/>
        <v>0</v>
      </c>
      <c r="AA74" s="70">
        <f t="shared" si="1"/>
        <v>0</v>
      </c>
      <c r="AB74" s="70">
        <f t="shared" si="1"/>
        <v>0</v>
      </c>
      <c r="AC74" s="70">
        <f>SUM(AC19,AC25,AC31,AC37,AC43,AC49)</f>
        <v>0</v>
      </c>
    </row>
    <row r="75" spans="1:50" ht="19.8" thickBot="1">
      <c r="S75" s="165" t="s">
        <v>123</v>
      </c>
      <c r="T75" s="165"/>
      <c r="U75" s="165"/>
      <c r="V75" s="165"/>
      <c r="W75" s="165"/>
      <c r="X75" s="165"/>
      <c r="Y75" s="165"/>
      <c r="AD75"/>
      <c r="AE75"/>
      <c r="AF75"/>
      <c r="AG75"/>
    </row>
    <row r="76" spans="1:50" ht="16.2">
      <c r="A76" s="733" t="s">
        <v>181</v>
      </c>
      <c r="B76" s="734"/>
      <c r="C76" s="734"/>
      <c r="D76" s="734"/>
      <c r="E76" s="734"/>
      <c r="F76" s="734"/>
      <c r="G76" s="734"/>
      <c r="H76" s="734"/>
      <c r="I76" s="734"/>
      <c r="J76" s="734"/>
      <c r="K76" s="734"/>
      <c r="L76" s="734"/>
      <c r="M76" s="734"/>
      <c r="N76" s="734"/>
      <c r="O76" s="734"/>
      <c r="P76" s="734"/>
      <c r="Q76" s="735"/>
      <c r="S76" s="323" t="s">
        <v>148</v>
      </c>
      <c r="T76" s="324"/>
      <c r="U76" s="324"/>
      <c r="V76" s="324"/>
      <c r="W76" s="324"/>
      <c r="X76" s="324"/>
      <c r="Y76" s="324"/>
      <c r="Z76" s="324"/>
      <c r="AA76" s="324"/>
      <c r="AB76" s="324"/>
      <c r="AC76" s="324"/>
      <c r="AD76" s="324"/>
      <c r="AE76" s="324"/>
      <c r="AF76" s="324"/>
      <c r="AG76" s="325"/>
      <c r="AH76" s="142"/>
      <c r="AI76" s="142"/>
      <c r="AJ76" s="323" t="s">
        <v>149</v>
      </c>
      <c r="AK76" s="324"/>
      <c r="AL76" s="324"/>
      <c r="AM76" s="324"/>
      <c r="AN76" s="324"/>
      <c r="AO76" s="324"/>
      <c r="AP76" s="324"/>
      <c r="AQ76" s="324"/>
      <c r="AR76" s="324"/>
      <c r="AS76" s="324"/>
      <c r="AT76" s="324"/>
      <c r="AU76" s="324"/>
      <c r="AV76" s="324"/>
      <c r="AW76" s="324"/>
      <c r="AX76" s="325"/>
    </row>
    <row r="77" spans="1:50" ht="16.2">
      <c r="A77" s="736"/>
      <c r="B77" s="737"/>
      <c r="C77" s="737"/>
      <c r="D77" s="737"/>
      <c r="E77" s="737"/>
      <c r="F77" s="737"/>
      <c r="G77" s="737"/>
      <c r="H77" s="737"/>
      <c r="I77" s="737"/>
      <c r="J77" s="737"/>
      <c r="K77" s="737"/>
      <c r="L77" s="737"/>
      <c r="M77" s="737"/>
      <c r="N77" s="737"/>
      <c r="O77" s="737"/>
      <c r="P77" s="737"/>
      <c r="Q77" s="738"/>
      <c r="S77" s="326"/>
      <c r="T77" s="327"/>
      <c r="U77" s="327"/>
      <c r="V77" s="327"/>
      <c r="W77" s="327"/>
      <c r="X77" s="327"/>
      <c r="Y77" s="327"/>
      <c r="Z77" s="327"/>
      <c r="AA77" s="327"/>
      <c r="AB77" s="327"/>
      <c r="AC77" s="327"/>
      <c r="AD77" s="327"/>
      <c r="AE77" s="327"/>
      <c r="AF77" s="327"/>
      <c r="AG77" s="328"/>
      <c r="AH77" s="142"/>
      <c r="AI77" s="142"/>
      <c r="AJ77" s="326"/>
      <c r="AK77" s="327"/>
      <c r="AL77" s="327"/>
      <c r="AM77" s="327"/>
      <c r="AN77" s="327"/>
      <c r="AO77" s="327"/>
      <c r="AP77" s="327"/>
      <c r="AQ77" s="327"/>
      <c r="AR77" s="327"/>
      <c r="AS77" s="327"/>
      <c r="AT77" s="327"/>
      <c r="AU77" s="327"/>
      <c r="AV77" s="327"/>
      <c r="AW77" s="327"/>
      <c r="AX77" s="328"/>
    </row>
    <row r="78" spans="1:50" ht="34.950000000000003" customHeight="1">
      <c r="A78" s="111"/>
      <c r="B78" s="730" t="s">
        <v>10</v>
      </c>
      <c r="C78" s="749" t="str">
        <f>C10</f>
        <v>住基台帳人口（令和６年度）</v>
      </c>
      <c r="D78" s="749" t="s">
        <v>198</v>
      </c>
      <c r="E78" s="758" t="str">
        <f>E10</f>
        <v>問診(質問)者数
(令和６年度中)</v>
      </c>
      <c r="F78" s="759"/>
      <c r="G78" s="761" t="s">
        <v>74</v>
      </c>
      <c r="H78" s="762"/>
      <c r="I78" s="53"/>
      <c r="J78" s="57"/>
      <c r="K78" s="730" t="s">
        <v>10</v>
      </c>
      <c r="L78" s="696" t="s">
        <v>75</v>
      </c>
      <c r="M78" s="697"/>
      <c r="N78" s="697"/>
      <c r="O78" s="697"/>
      <c r="P78" s="697"/>
      <c r="Q78" s="740"/>
      <c r="S78" s="229"/>
      <c r="T78" s="230"/>
      <c r="U78" s="739" t="s">
        <v>55</v>
      </c>
      <c r="V78" s="739"/>
      <c r="W78" s="186"/>
      <c r="X78" s="721"/>
      <c r="Y78" s="722"/>
      <c r="Z78" s="720" t="s">
        <v>81</v>
      </c>
      <c r="AA78" s="720"/>
      <c r="AB78" s="703" t="s">
        <v>82</v>
      </c>
      <c r="AC78" s="704"/>
      <c r="AD78" s="703" t="s">
        <v>83</v>
      </c>
      <c r="AE78" s="704"/>
      <c r="AF78" s="703" t="s">
        <v>84</v>
      </c>
      <c r="AG78" s="704"/>
      <c r="AJ78" s="337"/>
      <c r="AK78" s="338"/>
      <c r="AL78" s="707" t="s">
        <v>55</v>
      </c>
      <c r="AM78" s="708"/>
      <c r="AN78" s="186"/>
      <c r="AO78" s="329"/>
      <c r="AP78" s="330"/>
      <c r="AQ78" s="703" t="s">
        <v>81</v>
      </c>
      <c r="AR78" s="704"/>
      <c r="AS78" s="703" t="s">
        <v>82</v>
      </c>
      <c r="AT78" s="704"/>
      <c r="AU78" s="703" t="s">
        <v>83</v>
      </c>
      <c r="AV78" s="704"/>
      <c r="AW78" s="703" t="s">
        <v>84</v>
      </c>
      <c r="AX78" s="717"/>
    </row>
    <row r="79" spans="1:50" ht="24.45" customHeight="1">
      <c r="A79" s="112"/>
      <c r="B79" s="731"/>
      <c r="C79" s="750"/>
      <c r="D79" s="750"/>
      <c r="E79" s="760"/>
      <c r="F79" s="759"/>
      <c r="G79" s="699" t="str">
        <f>G11</f>
        <v>受診者数
(令和６年度中)</v>
      </c>
      <c r="H79" s="700"/>
      <c r="I79" s="226"/>
      <c r="J79" s="58"/>
      <c r="K79" s="731"/>
      <c r="L79" s="741" t="str">
        <f>I11</f>
        <v>喀痰細胞診対象者数
(胸部エックス線検査受診者中高危険群者数)
(令和６年度中)</v>
      </c>
      <c r="M79" s="742"/>
      <c r="N79" s="44" t="s">
        <v>76</v>
      </c>
      <c r="O79" s="44"/>
      <c r="P79" s="46"/>
      <c r="Q79" s="113"/>
      <c r="S79" s="231"/>
      <c r="T79" s="232"/>
      <c r="U79" s="739"/>
      <c r="V79" s="739"/>
      <c r="W79" s="186"/>
      <c r="X79" s="723"/>
      <c r="Y79" s="724"/>
      <c r="Z79" s="720"/>
      <c r="AA79" s="720"/>
      <c r="AB79" s="705"/>
      <c r="AC79" s="706"/>
      <c r="AD79" s="705"/>
      <c r="AE79" s="706"/>
      <c r="AF79" s="705"/>
      <c r="AG79" s="706"/>
      <c r="AJ79" s="339"/>
      <c r="AK79" s="340"/>
      <c r="AL79" s="709"/>
      <c r="AM79" s="710"/>
      <c r="AN79" s="186"/>
      <c r="AO79" s="331"/>
      <c r="AP79" s="332"/>
      <c r="AQ79" s="705"/>
      <c r="AR79" s="706"/>
      <c r="AS79" s="705"/>
      <c r="AT79" s="706"/>
      <c r="AU79" s="705"/>
      <c r="AV79" s="706"/>
      <c r="AW79" s="705"/>
      <c r="AX79" s="718"/>
    </row>
    <row r="80" spans="1:50" ht="31.95" customHeight="1">
      <c r="A80" s="112"/>
      <c r="B80" s="731"/>
      <c r="C80" s="750"/>
      <c r="D80" s="750"/>
      <c r="E80" s="760"/>
      <c r="F80" s="759"/>
      <c r="G80" s="701"/>
      <c r="H80" s="702"/>
      <c r="I80" s="227"/>
      <c r="J80" s="58"/>
      <c r="K80" s="731"/>
      <c r="L80" s="743"/>
      <c r="M80" s="744"/>
      <c r="N80" s="714" t="str">
        <f>K12</f>
        <v>配布数
(令和６年度中)</v>
      </c>
      <c r="O80" s="716"/>
      <c r="P80" s="714" t="str">
        <f>M12</f>
        <v>回収数(受診者数)
(令和６年度中)</v>
      </c>
      <c r="Q80" s="745"/>
      <c r="S80" s="233"/>
      <c r="T80" s="234"/>
      <c r="U80" s="166" t="s">
        <v>79</v>
      </c>
      <c r="V80" s="166" t="s">
        <v>80</v>
      </c>
      <c r="W80" s="187"/>
      <c r="X80" s="725"/>
      <c r="Y80" s="726"/>
      <c r="Z80" s="166" t="s">
        <v>79</v>
      </c>
      <c r="AA80" s="166" t="s">
        <v>80</v>
      </c>
      <c r="AB80" s="166" t="s">
        <v>79</v>
      </c>
      <c r="AC80" s="166" t="s">
        <v>80</v>
      </c>
      <c r="AD80" s="166" t="s">
        <v>79</v>
      </c>
      <c r="AE80" s="166" t="s">
        <v>80</v>
      </c>
      <c r="AF80" s="166" t="s">
        <v>79</v>
      </c>
      <c r="AG80" s="167" t="s">
        <v>80</v>
      </c>
      <c r="AJ80" s="341"/>
      <c r="AK80" s="342"/>
      <c r="AL80" s="166" t="s">
        <v>79</v>
      </c>
      <c r="AM80" s="166" t="s">
        <v>80</v>
      </c>
      <c r="AN80" s="187"/>
      <c r="AO80" s="333"/>
      <c r="AP80" s="334"/>
      <c r="AQ80" s="166" t="s">
        <v>79</v>
      </c>
      <c r="AR80" s="166" t="s">
        <v>80</v>
      </c>
      <c r="AS80" s="166" t="s">
        <v>79</v>
      </c>
      <c r="AT80" s="166" t="s">
        <v>80</v>
      </c>
      <c r="AU80" s="166" t="s">
        <v>79</v>
      </c>
      <c r="AV80" s="166" t="s">
        <v>80</v>
      </c>
      <c r="AW80" s="166" t="s">
        <v>79</v>
      </c>
      <c r="AX80" s="167" t="s">
        <v>80</v>
      </c>
    </row>
    <row r="81" spans="1:52" ht="14.25" customHeight="1">
      <c r="A81" s="112"/>
      <c r="B81" s="732"/>
      <c r="C81" s="750"/>
      <c r="D81" s="750"/>
      <c r="E81" s="49" t="s">
        <v>77</v>
      </c>
      <c r="F81" s="79" t="s">
        <v>78</v>
      </c>
      <c r="G81" s="80" t="s">
        <v>77</v>
      </c>
      <c r="H81" s="107" t="s">
        <v>78</v>
      </c>
      <c r="I81" s="228"/>
      <c r="J81" s="58"/>
      <c r="K81" s="732"/>
      <c r="L81" s="49" t="s">
        <v>77</v>
      </c>
      <c r="M81" s="49" t="s">
        <v>78</v>
      </c>
      <c r="N81" s="49" t="s">
        <v>77</v>
      </c>
      <c r="O81" s="49" t="s">
        <v>78</v>
      </c>
      <c r="P81" s="49" t="s">
        <v>77</v>
      </c>
      <c r="Q81" s="114" t="s">
        <v>78</v>
      </c>
      <c r="S81" s="719" t="s">
        <v>65</v>
      </c>
      <c r="T81" s="235" t="s">
        <v>29</v>
      </c>
      <c r="U81" s="168" t="e">
        <f>G15/$D$19</f>
        <v>#DIV/0!</v>
      </c>
      <c r="V81" s="168" t="e">
        <f>H15/$D$19</f>
        <v>#DIV/0!</v>
      </c>
      <c r="W81" s="169"/>
      <c r="X81" s="76" t="s">
        <v>28</v>
      </c>
      <c r="Y81" s="120" t="s">
        <v>29</v>
      </c>
      <c r="Z81" s="168" t="e">
        <f t="shared" ref="Z81:AE81" si="2">I15/G15</f>
        <v>#DIV/0!</v>
      </c>
      <c r="AA81" s="168" t="e">
        <f t="shared" si="2"/>
        <v>#DIV/0!</v>
      </c>
      <c r="AB81" s="170" t="e">
        <f t="shared" si="2"/>
        <v>#DIV/0!</v>
      </c>
      <c r="AC81" s="170" t="e">
        <f t="shared" si="2"/>
        <v>#DIV/0!</v>
      </c>
      <c r="AD81" s="170" t="e">
        <f t="shared" si="2"/>
        <v>#DIV/0!</v>
      </c>
      <c r="AE81" s="170" t="e">
        <f t="shared" si="2"/>
        <v>#DIV/0!</v>
      </c>
      <c r="AF81" s="170" t="e">
        <f>M15/ G15</f>
        <v>#DIV/0!</v>
      </c>
      <c r="AG81" s="171" t="e">
        <f>N15/ H15</f>
        <v>#DIV/0!</v>
      </c>
      <c r="AJ81" s="346" t="s">
        <v>65</v>
      </c>
      <c r="AK81" s="235" t="s">
        <v>29</v>
      </c>
      <c r="AL81" s="168" t="e">
        <f>V15/$S$19</f>
        <v>#DIV/0!</v>
      </c>
      <c r="AM81" s="168" t="e">
        <f>W15/$S$19</f>
        <v>#DIV/0!</v>
      </c>
      <c r="AN81" s="169"/>
      <c r="AO81" s="76" t="s">
        <v>28</v>
      </c>
      <c r="AP81" s="120" t="s">
        <v>29</v>
      </c>
      <c r="AQ81" s="168" t="e">
        <f t="shared" ref="AQ81:AV81" si="3">X15/V15</f>
        <v>#DIV/0!</v>
      </c>
      <c r="AR81" s="168" t="e">
        <f t="shared" si="3"/>
        <v>#DIV/0!</v>
      </c>
      <c r="AS81" s="170" t="e">
        <f t="shared" si="3"/>
        <v>#DIV/0!</v>
      </c>
      <c r="AT81" s="170" t="e">
        <f t="shared" si="3"/>
        <v>#DIV/0!</v>
      </c>
      <c r="AU81" s="170" t="e">
        <f t="shared" si="3"/>
        <v>#DIV/0!</v>
      </c>
      <c r="AV81" s="170" t="e">
        <f t="shared" si="3"/>
        <v>#DIV/0!</v>
      </c>
      <c r="AW81" s="170" t="e">
        <f>AB15/ V15</f>
        <v>#DIV/0!</v>
      </c>
      <c r="AX81" s="171" t="e">
        <f>AC15/ W15</f>
        <v>#DIV/0!</v>
      </c>
    </row>
    <row r="82" spans="1:52" ht="13.5" customHeight="1">
      <c r="A82" s="115" t="s">
        <v>28</v>
      </c>
      <c r="B82" s="120" t="s">
        <v>29</v>
      </c>
      <c r="C82" s="97"/>
      <c r="D82" s="148"/>
      <c r="E82" s="153">
        <f>E15+T15</f>
        <v>0</v>
      </c>
      <c r="F82" s="154">
        <f>F15+U15</f>
        <v>0</v>
      </c>
      <c r="G82" s="153">
        <f>G15+V15</f>
        <v>0</v>
      </c>
      <c r="H82" s="155">
        <f>H15+W15</f>
        <v>0</v>
      </c>
      <c r="I82" s="105"/>
      <c r="J82" s="76" t="s">
        <v>28</v>
      </c>
      <c r="K82" s="120" t="s">
        <v>29</v>
      </c>
      <c r="L82" s="149">
        <f>I15+X15</f>
        <v>0</v>
      </c>
      <c r="M82" s="51">
        <f>J15+Y15</f>
        <v>0</v>
      </c>
      <c r="N82" s="51">
        <f>K15+Z15</f>
        <v>0</v>
      </c>
      <c r="O82" s="51">
        <f t="shared" ref="O82" si="4">L15+AA15</f>
        <v>0</v>
      </c>
      <c r="P82" s="51">
        <f>M15+AB15</f>
        <v>0</v>
      </c>
      <c r="Q82" s="150">
        <f>N15+AC15</f>
        <v>0</v>
      </c>
      <c r="S82" s="719"/>
      <c r="T82" s="235" t="s">
        <v>30</v>
      </c>
      <c r="U82" s="168" t="e">
        <f>G17/$D$19</f>
        <v>#DIV/0!</v>
      </c>
      <c r="V82" s="168" t="e">
        <f>H17/$D$19</f>
        <v>#DIV/0!</v>
      </c>
      <c r="W82" s="169"/>
      <c r="X82" s="77"/>
      <c r="Y82" s="120" t="s">
        <v>30</v>
      </c>
      <c r="Z82" s="168" t="e">
        <f t="shared" ref="Z82:AE82" si="5">I17/G17</f>
        <v>#DIV/0!</v>
      </c>
      <c r="AA82" s="168" t="e">
        <f t="shared" si="5"/>
        <v>#DIV/0!</v>
      </c>
      <c r="AB82" s="170" t="e">
        <f t="shared" si="5"/>
        <v>#DIV/0!</v>
      </c>
      <c r="AC82" s="170" t="e">
        <f t="shared" si="5"/>
        <v>#DIV/0!</v>
      </c>
      <c r="AD82" s="170" t="e">
        <f t="shared" si="5"/>
        <v>#DIV/0!</v>
      </c>
      <c r="AE82" s="170" t="e">
        <f t="shared" si="5"/>
        <v>#DIV/0!</v>
      </c>
      <c r="AF82" s="170" t="e">
        <f>M17/ G17</f>
        <v>#DIV/0!</v>
      </c>
      <c r="AG82" s="171" t="e">
        <f>N17/ H17</f>
        <v>#DIV/0!</v>
      </c>
      <c r="AJ82" s="347"/>
      <c r="AK82" s="235" t="s">
        <v>30</v>
      </c>
      <c r="AL82" s="168" t="e">
        <f>V17/$S$19</f>
        <v>#DIV/0!</v>
      </c>
      <c r="AM82" s="168" t="e">
        <f>W17/$S$19</f>
        <v>#DIV/0!</v>
      </c>
      <c r="AN82" s="169"/>
      <c r="AO82" s="77"/>
      <c r="AP82" s="120" t="s">
        <v>30</v>
      </c>
      <c r="AQ82" s="168" t="e">
        <f t="shared" ref="AQ82:AV82" si="6">X17/V17</f>
        <v>#DIV/0!</v>
      </c>
      <c r="AR82" s="168" t="e">
        <f t="shared" si="6"/>
        <v>#DIV/0!</v>
      </c>
      <c r="AS82" s="170" t="e">
        <f t="shared" si="6"/>
        <v>#DIV/0!</v>
      </c>
      <c r="AT82" s="170" t="e">
        <f t="shared" si="6"/>
        <v>#DIV/0!</v>
      </c>
      <c r="AU82" s="170" t="e">
        <f t="shared" si="6"/>
        <v>#DIV/0!</v>
      </c>
      <c r="AV82" s="170" t="e">
        <f t="shared" si="6"/>
        <v>#DIV/0!</v>
      </c>
      <c r="AW82" s="170" t="e">
        <f>AB17/ V17</f>
        <v>#DIV/0!</v>
      </c>
      <c r="AX82" s="171" t="e">
        <f>AC17/ W17</f>
        <v>#DIV/0!</v>
      </c>
      <c r="AY82" s="142"/>
      <c r="AZ82" s="142"/>
    </row>
    <row r="83" spans="1:52" ht="13.5" customHeight="1">
      <c r="A83" s="116"/>
      <c r="B83" s="120" t="s">
        <v>30</v>
      </c>
      <c r="C83" s="97"/>
      <c r="D83" s="148"/>
      <c r="E83" s="153">
        <f>E17+T17</f>
        <v>0</v>
      </c>
      <c r="F83" s="154">
        <f>F17+U17</f>
        <v>0</v>
      </c>
      <c r="G83" s="153">
        <f>G17+V17</f>
        <v>0</v>
      </c>
      <c r="H83" s="154">
        <f>H17+W17</f>
        <v>0</v>
      </c>
      <c r="I83" s="105"/>
      <c r="J83" s="77"/>
      <c r="K83" s="120" t="s">
        <v>30</v>
      </c>
      <c r="L83" s="151">
        <f>I17+X17</f>
        <v>0</v>
      </c>
      <c r="M83" s="54">
        <f>J17+Y17</f>
        <v>0</v>
      </c>
      <c r="N83" s="54">
        <f>K17+Z17</f>
        <v>0</v>
      </c>
      <c r="O83" s="54">
        <f t="shared" ref="O83" si="7">L17+AA17</f>
        <v>0</v>
      </c>
      <c r="P83" s="54">
        <f>M17+AB17</f>
        <v>0</v>
      </c>
      <c r="Q83" s="152">
        <f>N17+AC17</f>
        <v>0</v>
      </c>
      <c r="S83" s="719"/>
      <c r="T83" s="235" t="s">
        <v>31</v>
      </c>
      <c r="U83" s="168" t="e">
        <f>G19/$D$19</f>
        <v>#DIV/0!</v>
      </c>
      <c r="V83" s="168" t="e">
        <f>H19/$D$19</f>
        <v>#DIV/0!</v>
      </c>
      <c r="W83" s="169"/>
      <c r="X83" s="78"/>
      <c r="Y83" s="120" t="s">
        <v>31</v>
      </c>
      <c r="Z83" s="168" t="e">
        <f t="shared" ref="Z83:AE83" si="8">I19/G19</f>
        <v>#DIV/0!</v>
      </c>
      <c r="AA83" s="168" t="e">
        <f t="shared" si="8"/>
        <v>#DIV/0!</v>
      </c>
      <c r="AB83" s="170" t="e">
        <f t="shared" si="8"/>
        <v>#DIV/0!</v>
      </c>
      <c r="AC83" s="170" t="e">
        <f t="shared" si="8"/>
        <v>#DIV/0!</v>
      </c>
      <c r="AD83" s="170" t="e">
        <f t="shared" si="8"/>
        <v>#DIV/0!</v>
      </c>
      <c r="AE83" s="170" t="e">
        <f t="shared" si="8"/>
        <v>#DIV/0!</v>
      </c>
      <c r="AF83" s="170" t="e">
        <f>M19/ G19</f>
        <v>#DIV/0!</v>
      </c>
      <c r="AG83" s="171" t="e">
        <f>N19/ H19</f>
        <v>#DIV/0!</v>
      </c>
      <c r="AJ83" s="348"/>
      <c r="AK83" s="235" t="s">
        <v>31</v>
      </c>
      <c r="AL83" s="168" t="e">
        <f>V19/$S$19</f>
        <v>#DIV/0!</v>
      </c>
      <c r="AM83" s="168" t="e">
        <f>W19/$S$19</f>
        <v>#DIV/0!</v>
      </c>
      <c r="AN83" s="169"/>
      <c r="AO83" s="78"/>
      <c r="AP83" s="120" t="s">
        <v>31</v>
      </c>
      <c r="AQ83" s="168" t="e">
        <f t="shared" ref="AQ83:AV83" si="9">X19/V19</f>
        <v>#DIV/0!</v>
      </c>
      <c r="AR83" s="168" t="e">
        <f t="shared" si="9"/>
        <v>#DIV/0!</v>
      </c>
      <c r="AS83" s="170" t="e">
        <f t="shared" si="9"/>
        <v>#DIV/0!</v>
      </c>
      <c r="AT83" s="170" t="e">
        <f t="shared" si="9"/>
        <v>#DIV/0!</v>
      </c>
      <c r="AU83" s="170" t="e">
        <f t="shared" si="9"/>
        <v>#DIV/0!</v>
      </c>
      <c r="AV83" s="170" t="e">
        <f t="shared" si="9"/>
        <v>#DIV/0!</v>
      </c>
      <c r="AW83" s="170" t="e">
        <f>AB19/ V19</f>
        <v>#DIV/0!</v>
      </c>
      <c r="AX83" s="171" t="e">
        <f>AC19/ W19</f>
        <v>#DIV/0!</v>
      </c>
      <c r="AY83" s="142"/>
      <c r="AZ83" s="142"/>
    </row>
    <row r="84" spans="1:52" ht="13.5" customHeight="1">
      <c r="A84" s="117"/>
      <c r="B84" s="120" t="s">
        <v>31</v>
      </c>
      <c r="C84" s="75">
        <f t="shared" ref="C84:H84" si="10">C19+R19</f>
        <v>0</v>
      </c>
      <c r="D84" s="147">
        <f t="shared" si="10"/>
        <v>0</v>
      </c>
      <c r="E84" s="180">
        <f t="shared" si="10"/>
        <v>0</v>
      </c>
      <c r="F84" s="181">
        <f t="shared" si="10"/>
        <v>0</v>
      </c>
      <c r="G84" s="180">
        <f t="shared" si="10"/>
        <v>0</v>
      </c>
      <c r="H84" s="181">
        <f t="shared" si="10"/>
        <v>0</v>
      </c>
      <c r="I84" s="105"/>
      <c r="J84" s="78"/>
      <c r="K84" s="120" t="s">
        <v>31</v>
      </c>
      <c r="L84" s="183">
        <f>I19+X19</f>
        <v>0</v>
      </c>
      <c r="M84" s="184">
        <f>J19+Y19</f>
        <v>0</v>
      </c>
      <c r="N84" s="184">
        <f>K19+Z19</f>
        <v>0</v>
      </c>
      <c r="O84" s="184">
        <f t="shared" ref="O84" si="11">L19+AA19</f>
        <v>0</v>
      </c>
      <c r="P84" s="184">
        <f>M19+AB19</f>
        <v>0</v>
      </c>
      <c r="Q84" s="185">
        <f>N19+AC19</f>
        <v>0</v>
      </c>
      <c r="S84" s="719" t="s">
        <v>66</v>
      </c>
      <c r="T84" s="235" t="s">
        <v>29</v>
      </c>
      <c r="U84" s="168" t="e">
        <f>G21/$D$25</f>
        <v>#DIV/0!</v>
      </c>
      <c r="V84" s="168" t="e">
        <f>H21/$D$25</f>
        <v>#DIV/0!</v>
      </c>
      <c r="W84" s="169"/>
      <c r="X84" s="76" t="s">
        <v>32</v>
      </c>
      <c r="Y84" s="120" t="s">
        <v>29</v>
      </c>
      <c r="Z84" s="168" t="e">
        <f t="shared" ref="Z84:AE84" si="12">I21/G21</f>
        <v>#DIV/0!</v>
      </c>
      <c r="AA84" s="168" t="e">
        <f t="shared" si="12"/>
        <v>#DIV/0!</v>
      </c>
      <c r="AB84" s="170" t="e">
        <f t="shared" si="12"/>
        <v>#DIV/0!</v>
      </c>
      <c r="AC84" s="170" t="e">
        <f t="shared" si="12"/>
        <v>#DIV/0!</v>
      </c>
      <c r="AD84" s="170" t="e">
        <f t="shared" si="12"/>
        <v>#DIV/0!</v>
      </c>
      <c r="AE84" s="170" t="e">
        <f t="shared" si="12"/>
        <v>#DIV/0!</v>
      </c>
      <c r="AF84" s="170" t="e">
        <f>M21/ G21</f>
        <v>#DIV/0!</v>
      </c>
      <c r="AG84" s="171" t="e">
        <f>N21/ H21</f>
        <v>#DIV/0!</v>
      </c>
      <c r="AJ84" s="346" t="s">
        <v>66</v>
      </c>
      <c r="AK84" s="235" t="s">
        <v>29</v>
      </c>
      <c r="AL84" s="168" t="e">
        <f>V21/$S$25</f>
        <v>#DIV/0!</v>
      </c>
      <c r="AM84" s="168" t="e">
        <f>W21/$S$25</f>
        <v>#DIV/0!</v>
      </c>
      <c r="AN84" s="169"/>
      <c r="AO84" s="76" t="s">
        <v>32</v>
      </c>
      <c r="AP84" s="120" t="s">
        <v>29</v>
      </c>
      <c r="AQ84" s="168" t="e">
        <f t="shared" ref="AQ84:AV84" si="13">X21/V21</f>
        <v>#DIV/0!</v>
      </c>
      <c r="AR84" s="168" t="e">
        <f t="shared" si="13"/>
        <v>#DIV/0!</v>
      </c>
      <c r="AS84" s="170" t="e">
        <f t="shared" si="13"/>
        <v>#DIV/0!</v>
      </c>
      <c r="AT84" s="170" t="e">
        <f t="shared" si="13"/>
        <v>#DIV/0!</v>
      </c>
      <c r="AU84" s="170" t="e">
        <f t="shared" si="13"/>
        <v>#DIV/0!</v>
      </c>
      <c r="AV84" s="170" t="e">
        <f t="shared" si="13"/>
        <v>#DIV/0!</v>
      </c>
      <c r="AW84" s="170" t="e">
        <f>AB21/ V21</f>
        <v>#DIV/0!</v>
      </c>
      <c r="AX84" s="171" t="e">
        <f>AC21/ W21</f>
        <v>#DIV/0!</v>
      </c>
    </row>
    <row r="85" spans="1:52" ht="13.5" customHeight="1">
      <c r="A85" s="115" t="s">
        <v>32</v>
      </c>
      <c r="B85" s="120" t="s">
        <v>29</v>
      </c>
      <c r="C85" s="97"/>
      <c r="D85" s="148"/>
      <c r="E85" s="52">
        <f>E21+T21</f>
        <v>0</v>
      </c>
      <c r="F85" s="155">
        <f>F21+U21</f>
        <v>0</v>
      </c>
      <c r="G85" s="52">
        <f>G21+V21</f>
        <v>0</v>
      </c>
      <c r="H85" s="155">
        <f>H21+W21</f>
        <v>0</v>
      </c>
      <c r="I85" s="105"/>
      <c r="J85" s="76" t="s">
        <v>32</v>
      </c>
      <c r="K85" s="120" t="s">
        <v>29</v>
      </c>
      <c r="L85" s="149">
        <f>I21+X21</f>
        <v>0</v>
      </c>
      <c r="M85" s="51">
        <f>J21+Y21</f>
        <v>0</v>
      </c>
      <c r="N85" s="51">
        <f>K21+Z21</f>
        <v>0</v>
      </c>
      <c r="O85" s="51">
        <f t="shared" ref="O85" si="14">L21+AA21</f>
        <v>0</v>
      </c>
      <c r="P85" s="51">
        <f>M21+AB21</f>
        <v>0</v>
      </c>
      <c r="Q85" s="150">
        <f>N21+AC21</f>
        <v>0</v>
      </c>
      <c r="S85" s="719"/>
      <c r="T85" s="235" t="s">
        <v>30</v>
      </c>
      <c r="U85" s="168" t="e">
        <f>G23/$D$25</f>
        <v>#DIV/0!</v>
      </c>
      <c r="V85" s="168" t="e">
        <f>H23/$D$25</f>
        <v>#DIV/0!</v>
      </c>
      <c r="W85" s="169"/>
      <c r="X85" s="77"/>
      <c r="Y85" s="120" t="s">
        <v>30</v>
      </c>
      <c r="Z85" s="168" t="e">
        <f t="shared" ref="Z85:AE85" si="15">I23/G23</f>
        <v>#DIV/0!</v>
      </c>
      <c r="AA85" s="168" t="e">
        <f t="shared" si="15"/>
        <v>#DIV/0!</v>
      </c>
      <c r="AB85" s="170" t="e">
        <f t="shared" si="15"/>
        <v>#DIV/0!</v>
      </c>
      <c r="AC85" s="170" t="e">
        <f t="shared" si="15"/>
        <v>#DIV/0!</v>
      </c>
      <c r="AD85" s="170" t="e">
        <f t="shared" si="15"/>
        <v>#DIV/0!</v>
      </c>
      <c r="AE85" s="170" t="e">
        <f t="shared" si="15"/>
        <v>#DIV/0!</v>
      </c>
      <c r="AF85" s="170" t="e">
        <f>M23/ G23</f>
        <v>#DIV/0!</v>
      </c>
      <c r="AG85" s="171" t="e">
        <f>N23/ H23</f>
        <v>#DIV/0!</v>
      </c>
      <c r="AJ85" s="347"/>
      <c r="AK85" s="235" t="s">
        <v>30</v>
      </c>
      <c r="AL85" s="168" t="e">
        <f>V23/$S$25</f>
        <v>#DIV/0!</v>
      </c>
      <c r="AM85" s="168" t="e">
        <f>W23/$S$25</f>
        <v>#DIV/0!</v>
      </c>
      <c r="AN85" s="169"/>
      <c r="AO85" s="77"/>
      <c r="AP85" s="120" t="s">
        <v>30</v>
      </c>
      <c r="AQ85" s="168" t="e">
        <f t="shared" ref="AQ85:AV85" si="16">X23/V23</f>
        <v>#DIV/0!</v>
      </c>
      <c r="AR85" s="168" t="e">
        <f t="shared" si="16"/>
        <v>#DIV/0!</v>
      </c>
      <c r="AS85" s="170" t="e">
        <f t="shared" si="16"/>
        <v>#DIV/0!</v>
      </c>
      <c r="AT85" s="170" t="e">
        <f t="shared" si="16"/>
        <v>#DIV/0!</v>
      </c>
      <c r="AU85" s="170" t="e">
        <f t="shared" si="16"/>
        <v>#DIV/0!</v>
      </c>
      <c r="AV85" s="170" t="e">
        <f t="shared" si="16"/>
        <v>#DIV/0!</v>
      </c>
      <c r="AW85" s="170" t="e">
        <f>AB23/ V23</f>
        <v>#DIV/0!</v>
      </c>
      <c r="AX85" s="171" t="e">
        <f>AC23/ W23</f>
        <v>#DIV/0!</v>
      </c>
    </row>
    <row r="86" spans="1:52" ht="14.25" customHeight="1">
      <c r="A86" s="116"/>
      <c r="B86" s="120" t="s">
        <v>30</v>
      </c>
      <c r="C86" s="97"/>
      <c r="D86" s="148"/>
      <c r="E86" s="52">
        <f>E23+T23</f>
        <v>0</v>
      </c>
      <c r="F86" s="155">
        <f>F23+U23</f>
        <v>0</v>
      </c>
      <c r="G86" s="52">
        <f>G23+V23</f>
        <v>0</v>
      </c>
      <c r="H86" s="155">
        <f>H23+W23</f>
        <v>0</v>
      </c>
      <c r="I86" s="105"/>
      <c r="J86" s="77"/>
      <c r="K86" s="120" t="s">
        <v>30</v>
      </c>
      <c r="L86" s="149">
        <f>I23+X23</f>
        <v>0</v>
      </c>
      <c r="M86" s="51">
        <f>J23+Y23</f>
        <v>0</v>
      </c>
      <c r="N86" s="51">
        <f>K23+Z23</f>
        <v>0</v>
      </c>
      <c r="O86" s="51">
        <f t="shared" ref="O86" si="17">L23+AA23</f>
        <v>0</v>
      </c>
      <c r="P86" s="51">
        <f>M23+AB23</f>
        <v>0</v>
      </c>
      <c r="Q86" s="150">
        <f>N23+AC23</f>
        <v>0</v>
      </c>
      <c r="S86" s="719"/>
      <c r="T86" s="235" t="s">
        <v>31</v>
      </c>
      <c r="U86" s="168" t="e">
        <f>G25/$D$25</f>
        <v>#DIV/0!</v>
      </c>
      <c r="V86" s="168" t="e">
        <f>H25/$D$25</f>
        <v>#DIV/0!</v>
      </c>
      <c r="W86" s="169"/>
      <c r="X86" s="78"/>
      <c r="Y86" s="120" t="s">
        <v>31</v>
      </c>
      <c r="Z86" s="168" t="e">
        <f t="shared" ref="Z86:AE86" si="18">I25/G25</f>
        <v>#DIV/0!</v>
      </c>
      <c r="AA86" s="168" t="e">
        <f t="shared" si="18"/>
        <v>#DIV/0!</v>
      </c>
      <c r="AB86" s="170" t="e">
        <f t="shared" si="18"/>
        <v>#DIV/0!</v>
      </c>
      <c r="AC86" s="170" t="e">
        <f t="shared" si="18"/>
        <v>#DIV/0!</v>
      </c>
      <c r="AD86" s="170" t="e">
        <f t="shared" si="18"/>
        <v>#DIV/0!</v>
      </c>
      <c r="AE86" s="170" t="e">
        <f t="shared" si="18"/>
        <v>#DIV/0!</v>
      </c>
      <c r="AF86" s="170" t="e">
        <f>M25/ G25</f>
        <v>#DIV/0!</v>
      </c>
      <c r="AG86" s="171" t="e">
        <f>N25/ H25</f>
        <v>#DIV/0!</v>
      </c>
      <c r="AJ86" s="348"/>
      <c r="AK86" s="235" t="s">
        <v>31</v>
      </c>
      <c r="AL86" s="168" t="e">
        <f>V25/$S$25</f>
        <v>#DIV/0!</v>
      </c>
      <c r="AM86" s="168" t="e">
        <f>W25/$S$25</f>
        <v>#DIV/0!</v>
      </c>
      <c r="AN86" s="169"/>
      <c r="AO86" s="78"/>
      <c r="AP86" s="120" t="s">
        <v>31</v>
      </c>
      <c r="AQ86" s="168" t="e">
        <f t="shared" ref="AQ86:AV86" si="19">X25/V25</f>
        <v>#DIV/0!</v>
      </c>
      <c r="AR86" s="168" t="e">
        <f t="shared" si="19"/>
        <v>#DIV/0!</v>
      </c>
      <c r="AS86" s="170" t="e">
        <f t="shared" si="19"/>
        <v>#DIV/0!</v>
      </c>
      <c r="AT86" s="170" t="e">
        <f t="shared" si="19"/>
        <v>#DIV/0!</v>
      </c>
      <c r="AU86" s="170" t="e">
        <f t="shared" si="19"/>
        <v>#DIV/0!</v>
      </c>
      <c r="AV86" s="170" t="e">
        <f t="shared" si="19"/>
        <v>#DIV/0!</v>
      </c>
      <c r="AW86" s="170" t="e">
        <f>AB25/ V25</f>
        <v>#DIV/0!</v>
      </c>
      <c r="AX86" s="171" t="e">
        <f>AC25/ W25</f>
        <v>#DIV/0!</v>
      </c>
    </row>
    <row r="87" spans="1:52">
      <c r="A87" s="117"/>
      <c r="B87" s="120" t="s">
        <v>31</v>
      </c>
      <c r="C87" s="75">
        <f t="shared" ref="C87:H87" si="20">C25+R25</f>
        <v>0</v>
      </c>
      <c r="D87" s="147">
        <f t="shared" si="20"/>
        <v>0</v>
      </c>
      <c r="E87" s="52">
        <f t="shared" si="20"/>
        <v>0</v>
      </c>
      <c r="F87" s="155">
        <f t="shared" si="20"/>
        <v>0</v>
      </c>
      <c r="G87" s="52">
        <f t="shared" si="20"/>
        <v>0</v>
      </c>
      <c r="H87" s="155">
        <f t="shared" si="20"/>
        <v>0</v>
      </c>
      <c r="I87" s="105"/>
      <c r="J87" s="78"/>
      <c r="K87" s="120" t="s">
        <v>31</v>
      </c>
      <c r="L87" s="149">
        <f>I25+X25</f>
        <v>0</v>
      </c>
      <c r="M87" s="51">
        <f>J25+Y25</f>
        <v>0</v>
      </c>
      <c r="N87" s="51">
        <f>K25+Z25</f>
        <v>0</v>
      </c>
      <c r="O87" s="51">
        <f t="shared" ref="O87" si="21">L25+AA25</f>
        <v>0</v>
      </c>
      <c r="P87" s="51">
        <f>M25+AB25</f>
        <v>0</v>
      </c>
      <c r="Q87" s="150">
        <f>N25+AC25</f>
        <v>0</v>
      </c>
      <c r="S87" s="719" t="s">
        <v>67</v>
      </c>
      <c r="T87" s="235" t="s">
        <v>29</v>
      </c>
      <c r="U87" s="168" t="e">
        <f>G27/$D$31</f>
        <v>#DIV/0!</v>
      </c>
      <c r="V87" s="168" t="e">
        <f>H27/$D$31</f>
        <v>#DIV/0!</v>
      </c>
      <c r="W87" s="169"/>
      <c r="X87" s="77" t="s">
        <v>33</v>
      </c>
      <c r="Y87" s="321" t="s">
        <v>29</v>
      </c>
      <c r="Z87" s="168" t="e">
        <f t="shared" ref="Z87:AE87" si="22">I27/G27</f>
        <v>#DIV/0!</v>
      </c>
      <c r="AA87" s="168" t="e">
        <f t="shared" si="22"/>
        <v>#DIV/0!</v>
      </c>
      <c r="AB87" s="170" t="e">
        <f t="shared" si="22"/>
        <v>#DIV/0!</v>
      </c>
      <c r="AC87" s="170" t="e">
        <f t="shared" si="22"/>
        <v>#DIV/0!</v>
      </c>
      <c r="AD87" s="170" t="e">
        <f t="shared" si="22"/>
        <v>#DIV/0!</v>
      </c>
      <c r="AE87" s="170" t="e">
        <f t="shared" si="22"/>
        <v>#DIV/0!</v>
      </c>
      <c r="AF87" s="170" t="e">
        <f>M27/ G27</f>
        <v>#DIV/0!</v>
      </c>
      <c r="AG87" s="171" t="e">
        <f>N27/ H27</f>
        <v>#DIV/0!</v>
      </c>
      <c r="AJ87" s="346" t="s">
        <v>67</v>
      </c>
      <c r="AK87" s="235" t="s">
        <v>29</v>
      </c>
      <c r="AL87" s="168" t="e">
        <f>V27/$S$31</f>
        <v>#DIV/0!</v>
      </c>
      <c r="AM87" s="168" t="e">
        <f>W27/$S$31</f>
        <v>#DIV/0!</v>
      </c>
      <c r="AN87" s="169"/>
      <c r="AO87" s="77" t="s">
        <v>33</v>
      </c>
      <c r="AP87" s="321" t="s">
        <v>29</v>
      </c>
      <c r="AQ87" s="168" t="e">
        <f t="shared" ref="AQ87:AV87" si="23">X27/V27</f>
        <v>#DIV/0!</v>
      </c>
      <c r="AR87" s="168" t="e">
        <f t="shared" si="23"/>
        <v>#DIV/0!</v>
      </c>
      <c r="AS87" s="170" t="e">
        <f t="shared" si="23"/>
        <v>#DIV/0!</v>
      </c>
      <c r="AT87" s="170" t="e">
        <f t="shared" si="23"/>
        <v>#DIV/0!</v>
      </c>
      <c r="AU87" s="170" t="e">
        <f t="shared" si="23"/>
        <v>#DIV/0!</v>
      </c>
      <c r="AV87" s="170" t="e">
        <f t="shared" si="23"/>
        <v>#DIV/0!</v>
      </c>
      <c r="AW87" s="170" t="e">
        <f>AB27/ V27</f>
        <v>#DIV/0!</v>
      </c>
      <c r="AX87" s="171" t="e">
        <f>AC27/ W27</f>
        <v>#DIV/0!</v>
      </c>
    </row>
    <row r="88" spans="1:52" ht="13.5" customHeight="1">
      <c r="A88" s="115" t="s">
        <v>33</v>
      </c>
      <c r="B88" s="120" t="s">
        <v>29</v>
      </c>
      <c r="C88" s="97"/>
      <c r="D88" s="148"/>
      <c r="E88" s="52">
        <f>E27+T27</f>
        <v>0</v>
      </c>
      <c r="F88" s="155">
        <f>F27+U27</f>
        <v>0</v>
      </c>
      <c r="G88" s="52">
        <f>G27+V27</f>
        <v>0</v>
      </c>
      <c r="H88" s="155">
        <f>H27+W27</f>
        <v>0</v>
      </c>
      <c r="I88" s="105"/>
      <c r="J88" s="77" t="s">
        <v>33</v>
      </c>
      <c r="K88" s="321" t="s">
        <v>29</v>
      </c>
      <c r="L88" s="151">
        <f>I27+X27</f>
        <v>0</v>
      </c>
      <c r="M88" s="54">
        <f>J27+Y27</f>
        <v>0</v>
      </c>
      <c r="N88" s="54">
        <f>K27+Z27</f>
        <v>0</v>
      </c>
      <c r="O88" s="54">
        <f t="shared" ref="O88" si="24">L27+AA27</f>
        <v>0</v>
      </c>
      <c r="P88" s="54">
        <f>M27+AB27</f>
        <v>0</v>
      </c>
      <c r="Q88" s="156">
        <f>N27+AC27</f>
        <v>0</v>
      </c>
      <c r="S88" s="719"/>
      <c r="T88" s="235" t="s">
        <v>30</v>
      </c>
      <c r="U88" s="168" t="e">
        <f>G29/$D$31</f>
        <v>#DIV/0!</v>
      </c>
      <c r="V88" s="168" t="e">
        <f>H29/$D$31</f>
        <v>#DIV/0!</v>
      </c>
      <c r="W88" s="169"/>
      <c r="X88" s="77"/>
      <c r="Y88" s="120" t="s">
        <v>30</v>
      </c>
      <c r="Z88" s="168" t="e">
        <f t="shared" ref="Z88:AE88" si="25">I29/G29</f>
        <v>#DIV/0!</v>
      </c>
      <c r="AA88" s="168" t="e">
        <f t="shared" si="25"/>
        <v>#DIV/0!</v>
      </c>
      <c r="AB88" s="170" t="e">
        <f t="shared" si="25"/>
        <v>#DIV/0!</v>
      </c>
      <c r="AC88" s="170" t="e">
        <f t="shared" si="25"/>
        <v>#DIV/0!</v>
      </c>
      <c r="AD88" s="170" t="e">
        <f t="shared" si="25"/>
        <v>#DIV/0!</v>
      </c>
      <c r="AE88" s="170" t="e">
        <f t="shared" si="25"/>
        <v>#DIV/0!</v>
      </c>
      <c r="AF88" s="170" t="e">
        <f>M29/ G29</f>
        <v>#DIV/0!</v>
      </c>
      <c r="AG88" s="171" t="e">
        <f>N29/ H29</f>
        <v>#DIV/0!</v>
      </c>
      <c r="AJ88" s="347"/>
      <c r="AK88" s="235" t="s">
        <v>30</v>
      </c>
      <c r="AL88" s="168" t="e">
        <f>V29/$S$31</f>
        <v>#DIV/0!</v>
      </c>
      <c r="AM88" s="168" t="e">
        <f>W29/$S$31</f>
        <v>#DIV/0!</v>
      </c>
      <c r="AN88" s="169"/>
      <c r="AO88" s="77"/>
      <c r="AP88" s="120" t="s">
        <v>30</v>
      </c>
      <c r="AQ88" s="168" t="e">
        <f t="shared" ref="AQ88:AV88" si="26">X29/V29</f>
        <v>#DIV/0!</v>
      </c>
      <c r="AR88" s="168" t="e">
        <f t="shared" si="26"/>
        <v>#DIV/0!</v>
      </c>
      <c r="AS88" s="170" t="e">
        <f t="shared" si="26"/>
        <v>#DIV/0!</v>
      </c>
      <c r="AT88" s="170" t="e">
        <f t="shared" si="26"/>
        <v>#DIV/0!</v>
      </c>
      <c r="AU88" s="170" t="e">
        <f t="shared" si="26"/>
        <v>#DIV/0!</v>
      </c>
      <c r="AV88" s="170" t="e">
        <f t="shared" si="26"/>
        <v>#DIV/0!</v>
      </c>
      <c r="AW88" s="170" t="e">
        <f>AB29/ V29</f>
        <v>#DIV/0!</v>
      </c>
      <c r="AX88" s="171" t="e">
        <f>AC29/ W29</f>
        <v>#DIV/0!</v>
      </c>
    </row>
    <row r="89" spans="1:52">
      <c r="A89" s="116"/>
      <c r="B89" s="120" t="s">
        <v>30</v>
      </c>
      <c r="C89" s="97"/>
      <c r="D89" s="148"/>
      <c r="E89" s="52">
        <f>E29+T29</f>
        <v>0</v>
      </c>
      <c r="F89" s="155">
        <f>F29+U29</f>
        <v>0</v>
      </c>
      <c r="G89" s="52">
        <f>G29+V29</f>
        <v>0</v>
      </c>
      <c r="H89" s="155">
        <f>H29+W29</f>
        <v>0</v>
      </c>
      <c r="I89" s="105"/>
      <c r="J89" s="77"/>
      <c r="K89" s="120" t="s">
        <v>30</v>
      </c>
      <c r="L89" s="149">
        <f>I29+X29</f>
        <v>0</v>
      </c>
      <c r="M89" s="51">
        <f>J29+Y29</f>
        <v>0</v>
      </c>
      <c r="N89" s="51">
        <f>K29+Z29</f>
        <v>0</v>
      </c>
      <c r="O89" s="51">
        <f t="shared" ref="O89" si="27">L29+AA29</f>
        <v>0</v>
      </c>
      <c r="P89" s="51">
        <f>M29+AB29</f>
        <v>0</v>
      </c>
      <c r="Q89" s="157">
        <f>N29+AC29</f>
        <v>0</v>
      </c>
      <c r="S89" s="719"/>
      <c r="T89" s="235" t="s">
        <v>31</v>
      </c>
      <c r="U89" s="168" t="e">
        <f>G31/$D$31</f>
        <v>#DIV/0!</v>
      </c>
      <c r="V89" s="168" t="e">
        <f>H31/$D$31</f>
        <v>#DIV/0!</v>
      </c>
      <c r="W89" s="169"/>
      <c r="X89" s="78"/>
      <c r="Y89" s="120" t="s">
        <v>31</v>
      </c>
      <c r="Z89" s="168" t="e">
        <f t="shared" ref="Z89:AE89" si="28">I31/G31</f>
        <v>#DIV/0!</v>
      </c>
      <c r="AA89" s="168" t="e">
        <f t="shared" si="28"/>
        <v>#DIV/0!</v>
      </c>
      <c r="AB89" s="170" t="e">
        <f t="shared" si="28"/>
        <v>#DIV/0!</v>
      </c>
      <c r="AC89" s="170" t="e">
        <f t="shared" si="28"/>
        <v>#DIV/0!</v>
      </c>
      <c r="AD89" s="170" t="e">
        <f t="shared" si="28"/>
        <v>#DIV/0!</v>
      </c>
      <c r="AE89" s="170" t="e">
        <f t="shared" si="28"/>
        <v>#DIV/0!</v>
      </c>
      <c r="AF89" s="170" t="e">
        <f>M31/ G31</f>
        <v>#DIV/0!</v>
      </c>
      <c r="AG89" s="171" t="e">
        <f>N31/ H31</f>
        <v>#DIV/0!</v>
      </c>
      <c r="AJ89" s="348"/>
      <c r="AK89" s="235" t="s">
        <v>31</v>
      </c>
      <c r="AL89" s="168" t="e">
        <f>V31/$S$31</f>
        <v>#DIV/0!</v>
      </c>
      <c r="AM89" s="168" t="e">
        <f>W31/$S$31</f>
        <v>#DIV/0!</v>
      </c>
      <c r="AN89" s="169"/>
      <c r="AO89" s="78"/>
      <c r="AP89" s="120" t="s">
        <v>31</v>
      </c>
      <c r="AQ89" s="168" t="e">
        <f t="shared" ref="AQ89:AV89" si="29">X31/V31</f>
        <v>#DIV/0!</v>
      </c>
      <c r="AR89" s="168" t="e">
        <f t="shared" si="29"/>
        <v>#DIV/0!</v>
      </c>
      <c r="AS89" s="170" t="e">
        <f t="shared" si="29"/>
        <v>#DIV/0!</v>
      </c>
      <c r="AT89" s="170" t="e">
        <f t="shared" si="29"/>
        <v>#DIV/0!</v>
      </c>
      <c r="AU89" s="170" t="e">
        <f t="shared" si="29"/>
        <v>#DIV/0!</v>
      </c>
      <c r="AV89" s="170" t="e">
        <f t="shared" si="29"/>
        <v>#DIV/0!</v>
      </c>
      <c r="AW89" s="170" t="e">
        <f>AB31/ V31</f>
        <v>#DIV/0!</v>
      </c>
      <c r="AX89" s="171" t="e">
        <f>AC31/ W31</f>
        <v>#DIV/0!</v>
      </c>
    </row>
    <row r="90" spans="1:52">
      <c r="A90" s="117"/>
      <c r="B90" s="120" t="s">
        <v>31</v>
      </c>
      <c r="C90" s="75">
        <f t="shared" ref="C90:H90" si="30">C31+R31</f>
        <v>0</v>
      </c>
      <c r="D90" s="147">
        <f t="shared" si="30"/>
        <v>0</v>
      </c>
      <c r="E90" s="52">
        <f t="shared" si="30"/>
        <v>0</v>
      </c>
      <c r="F90" s="155">
        <f t="shared" si="30"/>
        <v>0</v>
      </c>
      <c r="G90" s="52">
        <f t="shared" si="30"/>
        <v>0</v>
      </c>
      <c r="H90" s="155">
        <f t="shared" si="30"/>
        <v>0</v>
      </c>
      <c r="I90" s="105"/>
      <c r="J90" s="78"/>
      <c r="K90" s="120" t="s">
        <v>31</v>
      </c>
      <c r="L90" s="149">
        <f>I31+X31</f>
        <v>0</v>
      </c>
      <c r="M90" s="51">
        <f>J31+Y31</f>
        <v>0</v>
      </c>
      <c r="N90" s="51">
        <f>K31+Z31</f>
        <v>0</v>
      </c>
      <c r="O90" s="51">
        <f t="shared" ref="O90" si="31">L31+AA31</f>
        <v>0</v>
      </c>
      <c r="P90" s="51">
        <f>M31+AB31</f>
        <v>0</v>
      </c>
      <c r="Q90" s="157">
        <f>N31+AC31</f>
        <v>0</v>
      </c>
      <c r="S90" s="719" t="s">
        <v>68</v>
      </c>
      <c r="T90" s="235" t="s">
        <v>29</v>
      </c>
      <c r="U90" s="168" t="e">
        <f>G33/$D$37</f>
        <v>#DIV/0!</v>
      </c>
      <c r="V90" s="168" t="e">
        <f>H33/$D$37</f>
        <v>#DIV/0!</v>
      </c>
      <c r="W90" s="169"/>
      <c r="X90" s="76" t="s">
        <v>34</v>
      </c>
      <c r="Y90" s="120" t="s">
        <v>29</v>
      </c>
      <c r="Z90" s="168" t="e">
        <f t="shared" ref="Z90:AE90" si="32">I33/G33</f>
        <v>#DIV/0!</v>
      </c>
      <c r="AA90" s="168" t="e">
        <f t="shared" si="32"/>
        <v>#DIV/0!</v>
      </c>
      <c r="AB90" s="170" t="e">
        <f t="shared" si="32"/>
        <v>#DIV/0!</v>
      </c>
      <c r="AC90" s="170" t="e">
        <f t="shared" si="32"/>
        <v>#DIV/0!</v>
      </c>
      <c r="AD90" s="170" t="e">
        <f t="shared" si="32"/>
        <v>#DIV/0!</v>
      </c>
      <c r="AE90" s="170" t="e">
        <f t="shared" si="32"/>
        <v>#DIV/0!</v>
      </c>
      <c r="AF90" s="170" t="e">
        <f>M33/ G33</f>
        <v>#DIV/0!</v>
      </c>
      <c r="AG90" s="171" t="e">
        <f>N33/ H33</f>
        <v>#DIV/0!</v>
      </c>
      <c r="AJ90" s="346" t="s">
        <v>68</v>
      </c>
      <c r="AK90" s="235" t="s">
        <v>29</v>
      </c>
      <c r="AL90" s="168" t="e">
        <f>V33/$S$37</f>
        <v>#DIV/0!</v>
      </c>
      <c r="AM90" s="168" t="e">
        <f>W33/$S$37</f>
        <v>#DIV/0!</v>
      </c>
      <c r="AN90" s="169"/>
      <c r="AO90" s="76" t="s">
        <v>34</v>
      </c>
      <c r="AP90" s="120" t="s">
        <v>29</v>
      </c>
      <c r="AQ90" s="168" t="e">
        <f t="shared" ref="AQ90:AV90" si="33">X33/V33</f>
        <v>#DIV/0!</v>
      </c>
      <c r="AR90" s="168" t="e">
        <f t="shared" si="33"/>
        <v>#DIV/0!</v>
      </c>
      <c r="AS90" s="170" t="e">
        <f t="shared" si="33"/>
        <v>#DIV/0!</v>
      </c>
      <c r="AT90" s="170" t="e">
        <f t="shared" si="33"/>
        <v>#DIV/0!</v>
      </c>
      <c r="AU90" s="170" t="e">
        <f t="shared" si="33"/>
        <v>#DIV/0!</v>
      </c>
      <c r="AV90" s="170" t="e">
        <f t="shared" si="33"/>
        <v>#DIV/0!</v>
      </c>
      <c r="AW90" s="170" t="e">
        <f>AB33/ V33</f>
        <v>#DIV/0!</v>
      </c>
      <c r="AX90" s="171" t="e">
        <f>AC33/ W33</f>
        <v>#DIV/0!</v>
      </c>
    </row>
    <row r="91" spans="1:52">
      <c r="A91" s="115" t="s">
        <v>34</v>
      </c>
      <c r="B91" s="120" t="s">
        <v>29</v>
      </c>
      <c r="C91" s="97"/>
      <c r="D91" s="148"/>
      <c r="E91" s="52">
        <f>E33+T33</f>
        <v>0</v>
      </c>
      <c r="F91" s="155">
        <f>F33+U33</f>
        <v>0</v>
      </c>
      <c r="G91" s="52">
        <f>G33+V33</f>
        <v>0</v>
      </c>
      <c r="H91" s="155">
        <f>H33+W33</f>
        <v>0</v>
      </c>
      <c r="I91" s="105"/>
      <c r="J91" s="76" t="s">
        <v>34</v>
      </c>
      <c r="K91" s="120" t="s">
        <v>29</v>
      </c>
      <c r="L91" s="149">
        <f>I33+X33</f>
        <v>0</v>
      </c>
      <c r="M91" s="51">
        <f>J33+Y33</f>
        <v>0</v>
      </c>
      <c r="N91" s="51">
        <f>K33+Z33</f>
        <v>0</v>
      </c>
      <c r="O91" s="51">
        <f t="shared" ref="O91" si="34">L33+AA33</f>
        <v>0</v>
      </c>
      <c r="P91" s="51">
        <f>M33+AB33</f>
        <v>0</v>
      </c>
      <c r="Q91" s="157">
        <f>N33+AC33</f>
        <v>0</v>
      </c>
      <c r="S91" s="719"/>
      <c r="T91" s="235" t="s">
        <v>30</v>
      </c>
      <c r="U91" s="168" t="e">
        <f>G35/$D$37</f>
        <v>#DIV/0!</v>
      </c>
      <c r="V91" s="168" t="e">
        <f>H35/$D$37</f>
        <v>#DIV/0!</v>
      </c>
      <c r="W91" s="169"/>
      <c r="X91" s="77"/>
      <c r="Y91" s="120" t="s">
        <v>30</v>
      </c>
      <c r="Z91" s="168" t="e">
        <f t="shared" ref="Z91:AE91" si="35">I35/G35</f>
        <v>#DIV/0!</v>
      </c>
      <c r="AA91" s="168" t="e">
        <f t="shared" si="35"/>
        <v>#DIV/0!</v>
      </c>
      <c r="AB91" s="170" t="e">
        <f t="shared" si="35"/>
        <v>#DIV/0!</v>
      </c>
      <c r="AC91" s="170" t="e">
        <f t="shared" si="35"/>
        <v>#DIV/0!</v>
      </c>
      <c r="AD91" s="170" t="e">
        <f t="shared" si="35"/>
        <v>#DIV/0!</v>
      </c>
      <c r="AE91" s="170" t="e">
        <f t="shared" si="35"/>
        <v>#DIV/0!</v>
      </c>
      <c r="AF91" s="170" t="e">
        <f>M35/ G35</f>
        <v>#DIV/0!</v>
      </c>
      <c r="AG91" s="171" t="e">
        <f>N35/ H35</f>
        <v>#DIV/0!</v>
      </c>
      <c r="AJ91" s="347"/>
      <c r="AK91" s="235" t="s">
        <v>30</v>
      </c>
      <c r="AL91" s="168" t="e">
        <f>V35/$S$37</f>
        <v>#DIV/0!</v>
      </c>
      <c r="AM91" s="168" t="e">
        <f>W35/$S$37</f>
        <v>#DIV/0!</v>
      </c>
      <c r="AN91" s="169"/>
      <c r="AO91" s="77"/>
      <c r="AP91" s="120" t="s">
        <v>30</v>
      </c>
      <c r="AQ91" s="168" t="e">
        <f t="shared" ref="AQ91:AV91" si="36">X35/V35</f>
        <v>#DIV/0!</v>
      </c>
      <c r="AR91" s="168" t="e">
        <f t="shared" si="36"/>
        <v>#DIV/0!</v>
      </c>
      <c r="AS91" s="170" t="e">
        <f t="shared" si="36"/>
        <v>#DIV/0!</v>
      </c>
      <c r="AT91" s="170" t="e">
        <f t="shared" si="36"/>
        <v>#DIV/0!</v>
      </c>
      <c r="AU91" s="170" t="e">
        <f t="shared" si="36"/>
        <v>#DIV/0!</v>
      </c>
      <c r="AV91" s="170" t="e">
        <f t="shared" si="36"/>
        <v>#DIV/0!</v>
      </c>
      <c r="AW91" s="170" t="e">
        <f>AB35/ V35</f>
        <v>#DIV/0!</v>
      </c>
      <c r="AX91" s="171" t="e">
        <f>AC35/ W35</f>
        <v>#DIV/0!</v>
      </c>
    </row>
    <row r="92" spans="1:52">
      <c r="A92" s="116"/>
      <c r="B92" s="120" t="s">
        <v>30</v>
      </c>
      <c r="C92" s="97"/>
      <c r="D92" s="148"/>
      <c r="E92" s="52">
        <f>E35+T35</f>
        <v>0</v>
      </c>
      <c r="F92" s="155">
        <f>F35+U35</f>
        <v>0</v>
      </c>
      <c r="G92" s="52">
        <f>G35+V35</f>
        <v>0</v>
      </c>
      <c r="H92" s="155">
        <f>H35+W35</f>
        <v>0</v>
      </c>
      <c r="I92" s="105"/>
      <c r="J92" s="77"/>
      <c r="K92" s="120" t="s">
        <v>30</v>
      </c>
      <c r="L92" s="149">
        <f>I35+X35</f>
        <v>0</v>
      </c>
      <c r="M92" s="51">
        <f>J35+Y35</f>
        <v>0</v>
      </c>
      <c r="N92" s="51">
        <f>K35+Z35</f>
        <v>0</v>
      </c>
      <c r="O92" s="51">
        <f t="shared" ref="O92" si="37">L35+AA35</f>
        <v>0</v>
      </c>
      <c r="P92" s="51">
        <f>M35+AB35</f>
        <v>0</v>
      </c>
      <c r="Q92" s="157">
        <f>N35+AC35</f>
        <v>0</v>
      </c>
      <c r="S92" s="719"/>
      <c r="T92" s="235" t="s">
        <v>31</v>
      </c>
      <c r="U92" s="168" t="e">
        <f>G37/$D$37</f>
        <v>#DIV/0!</v>
      </c>
      <c r="V92" s="168" t="e">
        <f>H37/$D$37</f>
        <v>#DIV/0!</v>
      </c>
      <c r="W92" s="169"/>
      <c r="X92" s="78"/>
      <c r="Y92" s="120" t="s">
        <v>31</v>
      </c>
      <c r="Z92" s="168" t="e">
        <f t="shared" ref="Z92:AE92" si="38">I37/G37</f>
        <v>#DIV/0!</v>
      </c>
      <c r="AA92" s="168" t="e">
        <f t="shared" si="38"/>
        <v>#DIV/0!</v>
      </c>
      <c r="AB92" s="170" t="e">
        <f t="shared" si="38"/>
        <v>#DIV/0!</v>
      </c>
      <c r="AC92" s="170" t="e">
        <f t="shared" si="38"/>
        <v>#DIV/0!</v>
      </c>
      <c r="AD92" s="170" t="e">
        <f t="shared" si="38"/>
        <v>#DIV/0!</v>
      </c>
      <c r="AE92" s="170" t="e">
        <f t="shared" si="38"/>
        <v>#DIV/0!</v>
      </c>
      <c r="AF92" s="170" t="e">
        <f>M37/ G37</f>
        <v>#DIV/0!</v>
      </c>
      <c r="AG92" s="171" t="e">
        <f>N37/ H37</f>
        <v>#DIV/0!</v>
      </c>
      <c r="AJ92" s="348"/>
      <c r="AK92" s="235" t="s">
        <v>31</v>
      </c>
      <c r="AL92" s="168" t="e">
        <f>V37/$S$37</f>
        <v>#DIV/0!</v>
      </c>
      <c r="AM92" s="168" t="e">
        <f>W37/$S$37</f>
        <v>#DIV/0!</v>
      </c>
      <c r="AN92" s="169"/>
      <c r="AO92" s="78"/>
      <c r="AP92" s="120" t="s">
        <v>31</v>
      </c>
      <c r="AQ92" s="168" t="e">
        <f t="shared" ref="AQ92:AV92" si="39">X37/V37</f>
        <v>#DIV/0!</v>
      </c>
      <c r="AR92" s="168" t="e">
        <f t="shared" si="39"/>
        <v>#DIV/0!</v>
      </c>
      <c r="AS92" s="170" t="e">
        <f t="shared" si="39"/>
        <v>#DIV/0!</v>
      </c>
      <c r="AT92" s="170" t="e">
        <f t="shared" si="39"/>
        <v>#DIV/0!</v>
      </c>
      <c r="AU92" s="170" t="e">
        <f t="shared" si="39"/>
        <v>#DIV/0!</v>
      </c>
      <c r="AV92" s="170" t="e">
        <f t="shared" si="39"/>
        <v>#DIV/0!</v>
      </c>
      <c r="AW92" s="170" t="e">
        <f>AB37/ V37</f>
        <v>#DIV/0!</v>
      </c>
      <c r="AX92" s="171" t="e">
        <f>AC37/ W37</f>
        <v>#DIV/0!</v>
      </c>
    </row>
    <row r="93" spans="1:52">
      <c r="A93" s="117"/>
      <c r="B93" s="120" t="s">
        <v>31</v>
      </c>
      <c r="C93" s="75">
        <f t="shared" ref="C93:H93" si="40">C37+R37</f>
        <v>0</v>
      </c>
      <c r="D93" s="147">
        <f t="shared" si="40"/>
        <v>0</v>
      </c>
      <c r="E93" s="52">
        <f t="shared" si="40"/>
        <v>0</v>
      </c>
      <c r="F93" s="155">
        <f t="shared" si="40"/>
        <v>0</v>
      </c>
      <c r="G93" s="52">
        <f t="shared" si="40"/>
        <v>0</v>
      </c>
      <c r="H93" s="155">
        <f t="shared" si="40"/>
        <v>0</v>
      </c>
      <c r="I93" s="105"/>
      <c r="J93" s="78"/>
      <c r="K93" s="120" t="s">
        <v>31</v>
      </c>
      <c r="L93" s="149">
        <f>I37+X37</f>
        <v>0</v>
      </c>
      <c r="M93" s="51">
        <f>J37+Y37</f>
        <v>0</v>
      </c>
      <c r="N93" s="51">
        <f>K37+Z37</f>
        <v>0</v>
      </c>
      <c r="O93" s="51">
        <f t="shared" ref="O93" si="41">L37+AA37</f>
        <v>0</v>
      </c>
      <c r="P93" s="51">
        <f>M37+AB37</f>
        <v>0</v>
      </c>
      <c r="Q93" s="157">
        <f>N37+AC37</f>
        <v>0</v>
      </c>
      <c r="S93" s="719" t="s">
        <v>69</v>
      </c>
      <c r="T93" s="235" t="s">
        <v>29</v>
      </c>
      <c r="U93" s="168" t="e">
        <f>G39/$D$43</f>
        <v>#DIV/0!</v>
      </c>
      <c r="V93" s="168" t="e">
        <f>H39/$D$43</f>
        <v>#DIV/0!</v>
      </c>
      <c r="W93" s="169"/>
      <c r="X93" s="76" t="s">
        <v>35</v>
      </c>
      <c r="Y93" s="120" t="s">
        <v>29</v>
      </c>
      <c r="Z93" s="168" t="e">
        <f t="shared" ref="Z93:AE93" si="42">I39/G39</f>
        <v>#DIV/0!</v>
      </c>
      <c r="AA93" s="168" t="e">
        <f t="shared" si="42"/>
        <v>#DIV/0!</v>
      </c>
      <c r="AB93" s="170" t="e">
        <f t="shared" si="42"/>
        <v>#DIV/0!</v>
      </c>
      <c r="AC93" s="170" t="e">
        <f t="shared" si="42"/>
        <v>#DIV/0!</v>
      </c>
      <c r="AD93" s="170" t="e">
        <f t="shared" si="42"/>
        <v>#DIV/0!</v>
      </c>
      <c r="AE93" s="170" t="e">
        <f t="shared" si="42"/>
        <v>#DIV/0!</v>
      </c>
      <c r="AF93" s="170" t="e">
        <f>M39/ G39</f>
        <v>#DIV/0!</v>
      </c>
      <c r="AG93" s="171" t="e">
        <f>N39/ H39</f>
        <v>#DIV/0!</v>
      </c>
      <c r="AJ93" s="346" t="s">
        <v>69</v>
      </c>
      <c r="AK93" s="235" t="s">
        <v>29</v>
      </c>
      <c r="AL93" s="168" t="e">
        <f>V39/$S$43</f>
        <v>#DIV/0!</v>
      </c>
      <c r="AM93" s="168" t="e">
        <f>W39/$S$43</f>
        <v>#DIV/0!</v>
      </c>
      <c r="AN93" s="169"/>
      <c r="AO93" s="76" t="s">
        <v>35</v>
      </c>
      <c r="AP93" s="120" t="s">
        <v>29</v>
      </c>
      <c r="AQ93" s="168" t="e">
        <f t="shared" ref="AQ93:AV93" si="43">X39/V39</f>
        <v>#DIV/0!</v>
      </c>
      <c r="AR93" s="168" t="e">
        <f t="shared" si="43"/>
        <v>#DIV/0!</v>
      </c>
      <c r="AS93" s="170" t="e">
        <f t="shared" si="43"/>
        <v>#DIV/0!</v>
      </c>
      <c r="AT93" s="170" t="e">
        <f t="shared" si="43"/>
        <v>#DIV/0!</v>
      </c>
      <c r="AU93" s="170" t="e">
        <f t="shared" si="43"/>
        <v>#DIV/0!</v>
      </c>
      <c r="AV93" s="170" t="e">
        <f t="shared" si="43"/>
        <v>#DIV/0!</v>
      </c>
      <c r="AW93" s="170" t="e">
        <f>AB39/ V39</f>
        <v>#DIV/0!</v>
      </c>
      <c r="AX93" s="171" t="e">
        <f>AC39/ W39</f>
        <v>#DIV/0!</v>
      </c>
    </row>
    <row r="94" spans="1:52">
      <c r="A94" s="115" t="s">
        <v>35</v>
      </c>
      <c r="B94" s="120" t="s">
        <v>29</v>
      </c>
      <c r="C94" s="97"/>
      <c r="D94" s="148"/>
      <c r="E94" s="52">
        <f>E39+T39</f>
        <v>0</v>
      </c>
      <c r="F94" s="155">
        <f>F39+U39</f>
        <v>0</v>
      </c>
      <c r="G94" s="52">
        <f>G39+V39</f>
        <v>0</v>
      </c>
      <c r="H94" s="155">
        <f>H39+W39</f>
        <v>0</v>
      </c>
      <c r="I94" s="105"/>
      <c r="J94" s="76" t="s">
        <v>35</v>
      </c>
      <c r="K94" s="120" t="s">
        <v>29</v>
      </c>
      <c r="L94" s="149">
        <f>I39+X39</f>
        <v>0</v>
      </c>
      <c r="M94" s="51">
        <f>J39+Y39</f>
        <v>0</v>
      </c>
      <c r="N94" s="51">
        <f>K39+Z39</f>
        <v>0</v>
      </c>
      <c r="O94" s="51">
        <f t="shared" ref="O94" si="44">L39+AA39</f>
        <v>0</v>
      </c>
      <c r="P94" s="51">
        <f>M39+AB39</f>
        <v>0</v>
      </c>
      <c r="Q94" s="157">
        <f>N39+AC39</f>
        <v>0</v>
      </c>
      <c r="S94" s="719"/>
      <c r="T94" s="235" t="s">
        <v>30</v>
      </c>
      <c r="U94" s="168" t="e">
        <f>G41/$D$43</f>
        <v>#DIV/0!</v>
      </c>
      <c r="V94" s="168" t="e">
        <f>H41/$D$43</f>
        <v>#DIV/0!</v>
      </c>
      <c r="W94" s="169"/>
      <c r="X94" s="77"/>
      <c r="Y94" s="120" t="s">
        <v>30</v>
      </c>
      <c r="Z94" s="168" t="e">
        <f t="shared" ref="Z94:AE94" si="45">I41/G41</f>
        <v>#DIV/0!</v>
      </c>
      <c r="AA94" s="168" t="e">
        <f t="shared" si="45"/>
        <v>#DIV/0!</v>
      </c>
      <c r="AB94" s="170" t="e">
        <f t="shared" si="45"/>
        <v>#DIV/0!</v>
      </c>
      <c r="AC94" s="170" t="e">
        <f t="shared" si="45"/>
        <v>#DIV/0!</v>
      </c>
      <c r="AD94" s="170" t="e">
        <f t="shared" si="45"/>
        <v>#DIV/0!</v>
      </c>
      <c r="AE94" s="170" t="e">
        <f t="shared" si="45"/>
        <v>#DIV/0!</v>
      </c>
      <c r="AF94" s="170" t="e">
        <f>M41/ G41</f>
        <v>#DIV/0!</v>
      </c>
      <c r="AG94" s="171" t="e">
        <f>N41/ H41</f>
        <v>#DIV/0!</v>
      </c>
      <c r="AJ94" s="347"/>
      <c r="AK94" s="235" t="s">
        <v>30</v>
      </c>
      <c r="AL94" s="168" t="e">
        <f>V41/$S$43</f>
        <v>#DIV/0!</v>
      </c>
      <c r="AM94" s="168" t="e">
        <f>W41/$S$43</f>
        <v>#DIV/0!</v>
      </c>
      <c r="AN94" s="169"/>
      <c r="AO94" s="77"/>
      <c r="AP94" s="120" t="s">
        <v>30</v>
      </c>
      <c r="AQ94" s="168" t="e">
        <f t="shared" ref="AQ94:AV94" si="46">X41/V41</f>
        <v>#DIV/0!</v>
      </c>
      <c r="AR94" s="168" t="e">
        <f t="shared" si="46"/>
        <v>#DIV/0!</v>
      </c>
      <c r="AS94" s="170" t="e">
        <f t="shared" si="46"/>
        <v>#DIV/0!</v>
      </c>
      <c r="AT94" s="170" t="e">
        <f t="shared" si="46"/>
        <v>#DIV/0!</v>
      </c>
      <c r="AU94" s="170" t="e">
        <f t="shared" si="46"/>
        <v>#DIV/0!</v>
      </c>
      <c r="AV94" s="170" t="e">
        <f t="shared" si="46"/>
        <v>#DIV/0!</v>
      </c>
      <c r="AW94" s="170" t="e">
        <f>AB41/ V41</f>
        <v>#DIV/0!</v>
      </c>
      <c r="AX94" s="171" t="e">
        <f>AC41/ W41</f>
        <v>#DIV/0!</v>
      </c>
    </row>
    <row r="95" spans="1:52">
      <c r="A95" s="116"/>
      <c r="B95" s="120" t="s">
        <v>30</v>
      </c>
      <c r="C95" s="97"/>
      <c r="D95" s="148"/>
      <c r="E95" s="52">
        <f>E41+T41</f>
        <v>0</v>
      </c>
      <c r="F95" s="155">
        <f>F41+U41</f>
        <v>0</v>
      </c>
      <c r="G95" s="52">
        <f>G41+V41</f>
        <v>0</v>
      </c>
      <c r="H95" s="155">
        <f>H41+W41</f>
        <v>0</v>
      </c>
      <c r="I95" s="105"/>
      <c r="J95" s="77"/>
      <c r="K95" s="120" t="s">
        <v>30</v>
      </c>
      <c r="L95" s="149">
        <f>I41+X41</f>
        <v>0</v>
      </c>
      <c r="M95" s="51">
        <f>J41+Y41</f>
        <v>0</v>
      </c>
      <c r="N95" s="51">
        <f>K41+Z41</f>
        <v>0</v>
      </c>
      <c r="O95" s="51">
        <f t="shared" ref="O95" si="47">L41+AA41</f>
        <v>0</v>
      </c>
      <c r="P95" s="51">
        <f>M41+AB41</f>
        <v>0</v>
      </c>
      <c r="Q95" s="157">
        <f>N41+AC41</f>
        <v>0</v>
      </c>
      <c r="S95" s="719"/>
      <c r="T95" s="235" t="s">
        <v>31</v>
      </c>
      <c r="U95" s="168" t="e">
        <f>G43/$D$43</f>
        <v>#DIV/0!</v>
      </c>
      <c r="V95" s="168" t="e">
        <f>H43/$D$43</f>
        <v>#DIV/0!</v>
      </c>
      <c r="W95" s="169"/>
      <c r="X95" s="78"/>
      <c r="Y95" s="120" t="s">
        <v>31</v>
      </c>
      <c r="Z95" s="168" t="e">
        <f t="shared" ref="Z95:AE95" si="48">I43/G43</f>
        <v>#DIV/0!</v>
      </c>
      <c r="AA95" s="168" t="e">
        <f t="shared" si="48"/>
        <v>#DIV/0!</v>
      </c>
      <c r="AB95" s="170" t="e">
        <f t="shared" si="48"/>
        <v>#DIV/0!</v>
      </c>
      <c r="AC95" s="170" t="e">
        <f t="shared" si="48"/>
        <v>#DIV/0!</v>
      </c>
      <c r="AD95" s="170" t="e">
        <f t="shared" si="48"/>
        <v>#DIV/0!</v>
      </c>
      <c r="AE95" s="170" t="e">
        <f t="shared" si="48"/>
        <v>#DIV/0!</v>
      </c>
      <c r="AF95" s="170" t="e">
        <f>M43/ G43</f>
        <v>#DIV/0!</v>
      </c>
      <c r="AG95" s="171" t="e">
        <f>N43/ H43</f>
        <v>#DIV/0!</v>
      </c>
      <c r="AJ95" s="348"/>
      <c r="AK95" s="235" t="s">
        <v>31</v>
      </c>
      <c r="AL95" s="168" t="e">
        <f>V43/$S$43</f>
        <v>#DIV/0!</v>
      </c>
      <c r="AM95" s="168" t="e">
        <f>W43/$S$43</f>
        <v>#DIV/0!</v>
      </c>
      <c r="AN95" s="169"/>
      <c r="AO95" s="78"/>
      <c r="AP95" s="120" t="s">
        <v>31</v>
      </c>
      <c r="AQ95" s="168" t="e">
        <f t="shared" ref="AQ95:AV95" si="49">X43/V43</f>
        <v>#DIV/0!</v>
      </c>
      <c r="AR95" s="168" t="e">
        <f t="shared" si="49"/>
        <v>#DIV/0!</v>
      </c>
      <c r="AS95" s="170" t="e">
        <f t="shared" si="49"/>
        <v>#DIV/0!</v>
      </c>
      <c r="AT95" s="170" t="e">
        <f t="shared" si="49"/>
        <v>#DIV/0!</v>
      </c>
      <c r="AU95" s="170" t="e">
        <f t="shared" si="49"/>
        <v>#DIV/0!</v>
      </c>
      <c r="AV95" s="170" t="e">
        <f t="shared" si="49"/>
        <v>#DIV/0!</v>
      </c>
      <c r="AW95" s="170" t="e">
        <f>AB43/ V43</f>
        <v>#DIV/0!</v>
      </c>
      <c r="AX95" s="171" t="e">
        <f>AC43/ W43</f>
        <v>#DIV/0!</v>
      </c>
    </row>
    <row r="96" spans="1:52" ht="13.5" customHeight="1">
      <c r="A96" s="117"/>
      <c r="B96" s="120" t="s">
        <v>31</v>
      </c>
      <c r="C96" s="75">
        <f t="shared" ref="C96:H96" si="50">C43+R43</f>
        <v>0</v>
      </c>
      <c r="D96" s="147">
        <f t="shared" si="50"/>
        <v>0</v>
      </c>
      <c r="E96" s="52">
        <f t="shared" si="50"/>
        <v>0</v>
      </c>
      <c r="F96" s="155">
        <f t="shared" si="50"/>
        <v>0</v>
      </c>
      <c r="G96" s="52">
        <f t="shared" si="50"/>
        <v>0</v>
      </c>
      <c r="H96" s="155">
        <f t="shared" si="50"/>
        <v>0</v>
      </c>
      <c r="I96" s="105"/>
      <c r="J96" s="78"/>
      <c r="K96" s="120" t="s">
        <v>31</v>
      </c>
      <c r="L96" s="149">
        <f>I43+X43</f>
        <v>0</v>
      </c>
      <c r="M96" s="51">
        <f>J43+Y43</f>
        <v>0</v>
      </c>
      <c r="N96" s="51">
        <f>K43+Z43</f>
        <v>0</v>
      </c>
      <c r="O96" s="51">
        <f t="shared" ref="O96" si="51">L43+AA43</f>
        <v>0</v>
      </c>
      <c r="P96" s="51">
        <f>M43+AB43</f>
        <v>0</v>
      </c>
      <c r="Q96" s="157">
        <f>N43+AC43</f>
        <v>0</v>
      </c>
      <c r="S96" s="719" t="s">
        <v>70</v>
      </c>
      <c r="T96" s="235" t="s">
        <v>29</v>
      </c>
      <c r="U96" s="168" t="e">
        <f>G45/$D$49</f>
        <v>#DIV/0!</v>
      </c>
      <c r="V96" s="168" t="e">
        <f>H45/$D$49</f>
        <v>#DIV/0!</v>
      </c>
      <c r="W96" s="169"/>
      <c r="X96" s="76" t="s">
        <v>36</v>
      </c>
      <c r="Y96" s="120" t="s">
        <v>29</v>
      </c>
      <c r="Z96" s="168" t="e">
        <f t="shared" ref="Z96:AE96" si="52">I45/G45</f>
        <v>#DIV/0!</v>
      </c>
      <c r="AA96" s="168" t="e">
        <f t="shared" si="52"/>
        <v>#DIV/0!</v>
      </c>
      <c r="AB96" s="170" t="e">
        <f t="shared" si="52"/>
        <v>#DIV/0!</v>
      </c>
      <c r="AC96" s="170" t="e">
        <f t="shared" si="52"/>
        <v>#DIV/0!</v>
      </c>
      <c r="AD96" s="170" t="e">
        <f t="shared" si="52"/>
        <v>#DIV/0!</v>
      </c>
      <c r="AE96" s="170" t="e">
        <f t="shared" si="52"/>
        <v>#DIV/0!</v>
      </c>
      <c r="AF96" s="170" t="e">
        <f>M45/ G45</f>
        <v>#DIV/0!</v>
      </c>
      <c r="AG96" s="171" t="e">
        <f>N45/ H45</f>
        <v>#DIV/0!</v>
      </c>
      <c r="AJ96" s="346" t="s">
        <v>70</v>
      </c>
      <c r="AK96" s="235" t="s">
        <v>29</v>
      </c>
      <c r="AL96" s="168" t="e">
        <f>V45/$S$49</f>
        <v>#DIV/0!</v>
      </c>
      <c r="AM96" s="168" t="e">
        <f>W45/$S$49</f>
        <v>#DIV/0!</v>
      </c>
      <c r="AN96" s="169"/>
      <c r="AO96" s="76" t="s">
        <v>36</v>
      </c>
      <c r="AP96" s="120" t="s">
        <v>29</v>
      </c>
      <c r="AQ96" s="168" t="e">
        <f t="shared" ref="AQ96:AV96" si="53">X45/V45</f>
        <v>#DIV/0!</v>
      </c>
      <c r="AR96" s="168" t="e">
        <f t="shared" si="53"/>
        <v>#DIV/0!</v>
      </c>
      <c r="AS96" s="170" t="e">
        <f t="shared" si="53"/>
        <v>#DIV/0!</v>
      </c>
      <c r="AT96" s="170" t="e">
        <f t="shared" si="53"/>
        <v>#DIV/0!</v>
      </c>
      <c r="AU96" s="170" t="e">
        <f t="shared" si="53"/>
        <v>#DIV/0!</v>
      </c>
      <c r="AV96" s="170" t="e">
        <f t="shared" si="53"/>
        <v>#DIV/0!</v>
      </c>
      <c r="AW96" s="170" t="e">
        <f>AB45/ V45</f>
        <v>#DIV/0!</v>
      </c>
      <c r="AX96" s="171" t="e">
        <f>AC45/ W45</f>
        <v>#DIV/0!</v>
      </c>
    </row>
    <row r="97" spans="1:50" ht="13.5" customHeight="1">
      <c r="A97" s="115" t="s">
        <v>36</v>
      </c>
      <c r="B97" s="120" t="s">
        <v>29</v>
      </c>
      <c r="C97" s="97"/>
      <c r="D97" s="148"/>
      <c r="E97" s="52">
        <f>E45+T45</f>
        <v>0</v>
      </c>
      <c r="F97" s="155">
        <f>F45+U45</f>
        <v>0</v>
      </c>
      <c r="G97" s="52">
        <f>G45+V45</f>
        <v>0</v>
      </c>
      <c r="H97" s="155">
        <f>H45+W45</f>
        <v>0</v>
      </c>
      <c r="I97" s="105"/>
      <c r="J97" s="76" t="s">
        <v>36</v>
      </c>
      <c r="K97" s="120" t="s">
        <v>29</v>
      </c>
      <c r="L97" s="149">
        <f>I45+X45</f>
        <v>0</v>
      </c>
      <c r="M97" s="51">
        <f>J45+Y45</f>
        <v>0</v>
      </c>
      <c r="N97" s="51">
        <f>K45+Z45</f>
        <v>0</v>
      </c>
      <c r="O97" s="51">
        <f t="shared" ref="O97" si="54">L45+AA45</f>
        <v>0</v>
      </c>
      <c r="P97" s="51">
        <f>M45+AB45</f>
        <v>0</v>
      </c>
      <c r="Q97" s="157">
        <f>N45+AC45</f>
        <v>0</v>
      </c>
      <c r="S97" s="719"/>
      <c r="T97" s="235" t="s">
        <v>30</v>
      </c>
      <c r="U97" s="168" t="e">
        <f>G47/$D$49</f>
        <v>#DIV/0!</v>
      </c>
      <c r="V97" s="168" t="e">
        <f>H47/$D$49</f>
        <v>#DIV/0!</v>
      </c>
      <c r="W97" s="169"/>
      <c r="X97" s="77"/>
      <c r="Y97" s="120" t="s">
        <v>30</v>
      </c>
      <c r="Z97" s="168" t="e">
        <f t="shared" ref="Z97:AE97" si="55">I47/G47</f>
        <v>#DIV/0!</v>
      </c>
      <c r="AA97" s="168" t="e">
        <f t="shared" si="55"/>
        <v>#DIV/0!</v>
      </c>
      <c r="AB97" s="170" t="e">
        <f t="shared" si="55"/>
        <v>#DIV/0!</v>
      </c>
      <c r="AC97" s="170" t="e">
        <f t="shared" si="55"/>
        <v>#DIV/0!</v>
      </c>
      <c r="AD97" s="170" t="e">
        <f t="shared" si="55"/>
        <v>#DIV/0!</v>
      </c>
      <c r="AE97" s="170" t="e">
        <f t="shared" si="55"/>
        <v>#DIV/0!</v>
      </c>
      <c r="AF97" s="170" t="e">
        <f>M47/ G47</f>
        <v>#DIV/0!</v>
      </c>
      <c r="AG97" s="171" t="e">
        <f>N47/ H47</f>
        <v>#DIV/0!</v>
      </c>
      <c r="AJ97" s="347"/>
      <c r="AK97" s="235" t="s">
        <v>30</v>
      </c>
      <c r="AL97" s="168" t="e">
        <f>V47/$S$49</f>
        <v>#DIV/0!</v>
      </c>
      <c r="AM97" s="168" t="e">
        <f>W47/$S$49</f>
        <v>#DIV/0!</v>
      </c>
      <c r="AN97" s="169"/>
      <c r="AO97" s="77"/>
      <c r="AP97" s="120" t="s">
        <v>30</v>
      </c>
      <c r="AQ97" s="168" t="e">
        <f t="shared" ref="AQ97:AV97" si="56">X47/V47</f>
        <v>#DIV/0!</v>
      </c>
      <c r="AR97" s="168" t="e">
        <f t="shared" si="56"/>
        <v>#DIV/0!</v>
      </c>
      <c r="AS97" s="170" t="e">
        <f t="shared" si="56"/>
        <v>#DIV/0!</v>
      </c>
      <c r="AT97" s="170" t="e">
        <f t="shared" si="56"/>
        <v>#DIV/0!</v>
      </c>
      <c r="AU97" s="170" t="e">
        <f t="shared" si="56"/>
        <v>#DIV/0!</v>
      </c>
      <c r="AV97" s="170" t="e">
        <f t="shared" si="56"/>
        <v>#DIV/0!</v>
      </c>
      <c r="AW97" s="170" t="e">
        <f>AB47/ V47</f>
        <v>#DIV/0!</v>
      </c>
      <c r="AX97" s="171" t="e">
        <f>AC47/ W47</f>
        <v>#DIV/0!</v>
      </c>
    </row>
    <row r="98" spans="1:50">
      <c r="A98" s="116"/>
      <c r="B98" s="120" t="s">
        <v>30</v>
      </c>
      <c r="C98" s="97"/>
      <c r="D98" s="148"/>
      <c r="E98" s="52">
        <f>E47+T47</f>
        <v>0</v>
      </c>
      <c r="F98" s="155">
        <f>F47+U47</f>
        <v>0</v>
      </c>
      <c r="G98" s="52">
        <f>G47+V47</f>
        <v>0</v>
      </c>
      <c r="H98" s="155">
        <f>H47+W47</f>
        <v>0</v>
      </c>
      <c r="I98" s="105"/>
      <c r="J98" s="77"/>
      <c r="K98" s="120" t="s">
        <v>30</v>
      </c>
      <c r="L98" s="149">
        <f>I47+X47</f>
        <v>0</v>
      </c>
      <c r="M98" s="51">
        <f>J47+Y47</f>
        <v>0</v>
      </c>
      <c r="N98" s="51">
        <f>K47+Z47</f>
        <v>0</v>
      </c>
      <c r="O98" s="51">
        <f t="shared" ref="O98" si="57">L47+AA47</f>
        <v>0</v>
      </c>
      <c r="P98" s="51">
        <f>M47+AB47</f>
        <v>0</v>
      </c>
      <c r="Q98" s="157">
        <f>N47+AC47</f>
        <v>0</v>
      </c>
      <c r="S98" s="719"/>
      <c r="T98" s="235" t="s">
        <v>31</v>
      </c>
      <c r="U98" s="168" t="e">
        <f>G49/$D$49</f>
        <v>#DIV/0!</v>
      </c>
      <c r="V98" s="168" t="e">
        <f>H49/$D$49</f>
        <v>#DIV/0!</v>
      </c>
      <c r="W98" s="169"/>
      <c r="X98" s="78"/>
      <c r="Y98" s="120" t="s">
        <v>31</v>
      </c>
      <c r="Z98" s="168" t="e">
        <f t="shared" ref="Z98:AE98" si="58">I49/G49</f>
        <v>#DIV/0!</v>
      </c>
      <c r="AA98" s="168" t="e">
        <f t="shared" si="58"/>
        <v>#DIV/0!</v>
      </c>
      <c r="AB98" s="170" t="e">
        <f t="shared" si="58"/>
        <v>#DIV/0!</v>
      </c>
      <c r="AC98" s="170" t="e">
        <f t="shared" si="58"/>
        <v>#DIV/0!</v>
      </c>
      <c r="AD98" s="170" t="e">
        <f t="shared" si="58"/>
        <v>#DIV/0!</v>
      </c>
      <c r="AE98" s="170" t="e">
        <f t="shared" si="58"/>
        <v>#DIV/0!</v>
      </c>
      <c r="AF98" s="170" t="e">
        <f>M49/ G49</f>
        <v>#DIV/0!</v>
      </c>
      <c r="AG98" s="171" t="e">
        <f>N49/ H49</f>
        <v>#DIV/0!</v>
      </c>
      <c r="AJ98" s="348"/>
      <c r="AK98" s="235" t="s">
        <v>31</v>
      </c>
      <c r="AL98" s="168" t="e">
        <f>V49/$S$49</f>
        <v>#DIV/0!</v>
      </c>
      <c r="AM98" s="168" t="e">
        <f>W49/$S$49</f>
        <v>#DIV/0!</v>
      </c>
      <c r="AN98" s="169"/>
      <c r="AO98" s="78"/>
      <c r="AP98" s="120" t="s">
        <v>31</v>
      </c>
      <c r="AQ98" s="168" t="e">
        <f t="shared" ref="AQ98:AV98" si="59">X49/V49</f>
        <v>#DIV/0!</v>
      </c>
      <c r="AR98" s="168" t="e">
        <f t="shared" si="59"/>
        <v>#DIV/0!</v>
      </c>
      <c r="AS98" s="170" t="e">
        <f t="shared" si="59"/>
        <v>#DIV/0!</v>
      </c>
      <c r="AT98" s="170" t="e">
        <f t="shared" si="59"/>
        <v>#DIV/0!</v>
      </c>
      <c r="AU98" s="170" t="e">
        <f t="shared" si="59"/>
        <v>#DIV/0!</v>
      </c>
      <c r="AV98" s="170" t="e">
        <f t="shared" si="59"/>
        <v>#DIV/0!</v>
      </c>
      <c r="AW98" s="170" t="e">
        <f>AB49/ V49</f>
        <v>#DIV/0!</v>
      </c>
      <c r="AX98" s="171" t="e">
        <f>AC49/ W49</f>
        <v>#DIV/0!</v>
      </c>
    </row>
    <row r="99" spans="1:50">
      <c r="A99" s="117"/>
      <c r="B99" s="120" t="s">
        <v>31</v>
      </c>
      <c r="C99" s="75">
        <f t="shared" ref="C99:H99" si="60">C49+R49</f>
        <v>0</v>
      </c>
      <c r="D99" s="147">
        <f t="shared" si="60"/>
        <v>0</v>
      </c>
      <c r="E99" s="52">
        <f t="shared" si="60"/>
        <v>0</v>
      </c>
      <c r="F99" s="155">
        <f t="shared" si="60"/>
        <v>0</v>
      </c>
      <c r="G99" s="52">
        <f t="shared" si="60"/>
        <v>0</v>
      </c>
      <c r="H99" s="155">
        <f t="shared" si="60"/>
        <v>0</v>
      </c>
      <c r="I99" s="105"/>
      <c r="J99" s="78"/>
      <c r="K99" s="120" t="s">
        <v>31</v>
      </c>
      <c r="L99" s="149">
        <f>I49+X49</f>
        <v>0</v>
      </c>
      <c r="M99" s="51">
        <f>J49+Y49</f>
        <v>0</v>
      </c>
      <c r="N99" s="51">
        <f>K49+Z49</f>
        <v>0</v>
      </c>
      <c r="O99" s="51">
        <f t="shared" ref="O99" si="61">L49+AA49</f>
        <v>0</v>
      </c>
      <c r="P99" s="51">
        <f>M49+AB49</f>
        <v>0</v>
      </c>
      <c r="Q99" s="157">
        <f>N49+AC49</f>
        <v>0</v>
      </c>
      <c r="S99" s="719" t="s">
        <v>71</v>
      </c>
      <c r="T99" s="235" t="s">
        <v>29</v>
      </c>
      <c r="U99" s="168" t="e">
        <f>G51/$D$55</f>
        <v>#DIV/0!</v>
      </c>
      <c r="V99" s="168" t="e">
        <f>H51/$D$55</f>
        <v>#DIV/0!</v>
      </c>
      <c r="X99" s="76" t="s">
        <v>37</v>
      </c>
      <c r="Y99" s="120" t="s">
        <v>29</v>
      </c>
      <c r="Z99" s="168" t="e">
        <f t="shared" ref="Z99:AE99" si="62">I51/G51</f>
        <v>#DIV/0!</v>
      </c>
      <c r="AA99" s="168" t="e">
        <f t="shared" si="62"/>
        <v>#DIV/0!</v>
      </c>
      <c r="AB99" s="170" t="e">
        <f t="shared" si="62"/>
        <v>#DIV/0!</v>
      </c>
      <c r="AC99" s="170" t="e">
        <f t="shared" si="62"/>
        <v>#DIV/0!</v>
      </c>
      <c r="AD99" s="170" t="e">
        <f t="shared" si="62"/>
        <v>#DIV/0!</v>
      </c>
      <c r="AE99" s="170" t="e">
        <f t="shared" si="62"/>
        <v>#DIV/0!</v>
      </c>
      <c r="AF99" s="170" t="e">
        <f>M51/ G51</f>
        <v>#DIV/0!</v>
      </c>
      <c r="AG99" s="171" t="e">
        <f>N51/ H51</f>
        <v>#DIV/0!</v>
      </c>
      <c r="AJ99" s="346" t="s">
        <v>71</v>
      </c>
      <c r="AK99" s="235" t="s">
        <v>29</v>
      </c>
      <c r="AL99" s="168" t="e">
        <f>V51/$S$55</f>
        <v>#DIV/0!</v>
      </c>
      <c r="AM99" s="168" t="e">
        <f>W51/$S$55</f>
        <v>#DIV/0!</v>
      </c>
      <c r="AN99"/>
      <c r="AO99" s="76" t="s">
        <v>37</v>
      </c>
      <c r="AP99" s="120" t="s">
        <v>29</v>
      </c>
      <c r="AQ99" s="168" t="e">
        <f t="shared" ref="AQ99:AV99" si="63">X51/V51</f>
        <v>#DIV/0!</v>
      </c>
      <c r="AR99" s="168" t="e">
        <f t="shared" si="63"/>
        <v>#DIV/0!</v>
      </c>
      <c r="AS99" s="170" t="e">
        <f t="shared" si="63"/>
        <v>#DIV/0!</v>
      </c>
      <c r="AT99" s="170" t="e">
        <f t="shared" si="63"/>
        <v>#DIV/0!</v>
      </c>
      <c r="AU99" s="170" t="e">
        <f t="shared" si="63"/>
        <v>#DIV/0!</v>
      </c>
      <c r="AV99" s="170" t="e">
        <f t="shared" si="63"/>
        <v>#DIV/0!</v>
      </c>
      <c r="AW99" s="170" t="e">
        <f>AB51/ V51</f>
        <v>#DIV/0!</v>
      </c>
      <c r="AX99" s="171" t="e">
        <f>AC51/ W51</f>
        <v>#DIV/0!</v>
      </c>
    </row>
    <row r="100" spans="1:50">
      <c r="A100" s="115" t="s">
        <v>37</v>
      </c>
      <c r="B100" s="120" t="s">
        <v>29</v>
      </c>
      <c r="C100" s="97"/>
      <c r="D100" s="148"/>
      <c r="E100" s="52">
        <f>E51+T51</f>
        <v>0</v>
      </c>
      <c r="F100" s="155">
        <f>F51+U51</f>
        <v>0</v>
      </c>
      <c r="G100" s="52">
        <f>G51+V51</f>
        <v>0</v>
      </c>
      <c r="H100" s="155">
        <f>H51+W51</f>
        <v>0</v>
      </c>
      <c r="I100" s="70"/>
      <c r="J100" s="76" t="s">
        <v>37</v>
      </c>
      <c r="K100" s="120" t="s">
        <v>29</v>
      </c>
      <c r="L100" s="149">
        <f>I51+X51</f>
        <v>0</v>
      </c>
      <c r="M100" s="51">
        <f>J51+Y51</f>
        <v>0</v>
      </c>
      <c r="N100" s="51">
        <f>K51+Z51</f>
        <v>0</v>
      </c>
      <c r="O100" s="51">
        <f t="shared" ref="O100" si="64">L51+AA51</f>
        <v>0</v>
      </c>
      <c r="P100" s="51">
        <f>M51+AB51</f>
        <v>0</v>
      </c>
      <c r="Q100" s="157">
        <f>N51+AC51</f>
        <v>0</v>
      </c>
      <c r="S100" s="719"/>
      <c r="T100" s="235" t="s">
        <v>30</v>
      </c>
      <c r="U100" s="168" t="e">
        <f>G53/$D$55</f>
        <v>#DIV/0!</v>
      </c>
      <c r="V100" s="168" t="e">
        <f>H53/$D$55</f>
        <v>#DIV/0!</v>
      </c>
      <c r="W100" s="169"/>
      <c r="X100" s="77"/>
      <c r="Y100" s="120" t="s">
        <v>30</v>
      </c>
      <c r="Z100" s="168" t="e">
        <f t="shared" ref="Z100:AE100" si="65">I53/G53</f>
        <v>#DIV/0!</v>
      </c>
      <c r="AA100" s="168" t="e">
        <f t="shared" si="65"/>
        <v>#DIV/0!</v>
      </c>
      <c r="AB100" s="170" t="e">
        <f t="shared" si="65"/>
        <v>#DIV/0!</v>
      </c>
      <c r="AC100" s="170" t="e">
        <f t="shared" si="65"/>
        <v>#DIV/0!</v>
      </c>
      <c r="AD100" s="170" t="e">
        <f t="shared" si="65"/>
        <v>#DIV/0!</v>
      </c>
      <c r="AE100" s="170" t="e">
        <f t="shared" si="65"/>
        <v>#DIV/0!</v>
      </c>
      <c r="AF100" s="170" t="e">
        <f>M53/ G53</f>
        <v>#DIV/0!</v>
      </c>
      <c r="AG100" s="171" t="e">
        <f>N53/ H53</f>
        <v>#DIV/0!</v>
      </c>
      <c r="AJ100" s="347"/>
      <c r="AK100" s="235" t="s">
        <v>30</v>
      </c>
      <c r="AL100" s="168" t="e">
        <f>V53/$S$55</f>
        <v>#DIV/0!</v>
      </c>
      <c r="AM100" s="168" t="e">
        <f>W53/$S$55</f>
        <v>#DIV/0!</v>
      </c>
      <c r="AN100" s="169"/>
      <c r="AO100" s="77"/>
      <c r="AP100" s="120" t="s">
        <v>30</v>
      </c>
      <c r="AQ100" s="168" t="e">
        <f t="shared" ref="AQ100:AV100" si="66">X53/V53</f>
        <v>#DIV/0!</v>
      </c>
      <c r="AR100" s="168" t="e">
        <f t="shared" si="66"/>
        <v>#DIV/0!</v>
      </c>
      <c r="AS100" s="170" t="e">
        <f t="shared" si="66"/>
        <v>#DIV/0!</v>
      </c>
      <c r="AT100" s="170" t="e">
        <f t="shared" si="66"/>
        <v>#DIV/0!</v>
      </c>
      <c r="AU100" s="170" t="e">
        <f t="shared" si="66"/>
        <v>#DIV/0!</v>
      </c>
      <c r="AV100" s="170" t="e">
        <f t="shared" si="66"/>
        <v>#DIV/0!</v>
      </c>
      <c r="AW100" s="170" t="e">
        <f>AB53/ V53</f>
        <v>#DIV/0!</v>
      </c>
      <c r="AX100" s="171" t="e">
        <f>AC53/ W53</f>
        <v>#DIV/0!</v>
      </c>
    </row>
    <row r="101" spans="1:50">
      <c r="A101" s="116"/>
      <c r="B101" s="120" t="s">
        <v>30</v>
      </c>
      <c r="C101" s="97"/>
      <c r="D101" s="148"/>
      <c r="E101" s="52">
        <f>E53+T53</f>
        <v>0</v>
      </c>
      <c r="F101" s="155">
        <f>F53+U53</f>
        <v>0</v>
      </c>
      <c r="G101" s="52">
        <f>G53+V53</f>
        <v>0</v>
      </c>
      <c r="H101" s="155">
        <f>H53+W53</f>
        <v>0</v>
      </c>
      <c r="I101" s="70"/>
      <c r="J101" s="77"/>
      <c r="K101" s="120" t="s">
        <v>30</v>
      </c>
      <c r="L101" s="149">
        <f>I53+X53</f>
        <v>0</v>
      </c>
      <c r="M101" s="51">
        <f>J53+Y53</f>
        <v>0</v>
      </c>
      <c r="N101" s="51">
        <f>K53+Z53</f>
        <v>0</v>
      </c>
      <c r="O101" s="51">
        <f t="shared" ref="O101" si="67">L53+AA53</f>
        <v>0</v>
      </c>
      <c r="P101" s="51">
        <f>M53+AB53</f>
        <v>0</v>
      </c>
      <c r="Q101" s="157">
        <f>N53+AC53</f>
        <v>0</v>
      </c>
      <c r="S101" s="719"/>
      <c r="T101" s="235" t="s">
        <v>31</v>
      </c>
      <c r="U101" s="168" t="e">
        <f>G55/$D$55</f>
        <v>#DIV/0!</v>
      </c>
      <c r="V101" s="168" t="e">
        <f>H55/$D$55</f>
        <v>#DIV/0!</v>
      </c>
      <c r="W101" s="169"/>
      <c r="X101" s="78"/>
      <c r="Y101" s="120" t="s">
        <v>31</v>
      </c>
      <c r="Z101" s="168" t="e">
        <f t="shared" ref="Z101:AE101" si="68">I55/G55</f>
        <v>#DIV/0!</v>
      </c>
      <c r="AA101" s="168" t="e">
        <f t="shared" si="68"/>
        <v>#DIV/0!</v>
      </c>
      <c r="AB101" s="170" t="e">
        <f t="shared" si="68"/>
        <v>#DIV/0!</v>
      </c>
      <c r="AC101" s="170" t="e">
        <f t="shared" si="68"/>
        <v>#DIV/0!</v>
      </c>
      <c r="AD101" s="170" t="e">
        <f t="shared" si="68"/>
        <v>#DIV/0!</v>
      </c>
      <c r="AE101" s="170" t="e">
        <f t="shared" si="68"/>
        <v>#DIV/0!</v>
      </c>
      <c r="AF101" s="170" t="e">
        <f>M55/ G55</f>
        <v>#DIV/0!</v>
      </c>
      <c r="AG101" s="171" t="e">
        <f>N55/ H55</f>
        <v>#DIV/0!</v>
      </c>
      <c r="AJ101" s="348"/>
      <c r="AK101" s="235" t="s">
        <v>31</v>
      </c>
      <c r="AL101" s="168" t="e">
        <f>V55/$S$55</f>
        <v>#DIV/0!</v>
      </c>
      <c r="AM101" s="168" t="e">
        <f>W55/$S$55</f>
        <v>#DIV/0!</v>
      </c>
      <c r="AN101" s="169"/>
      <c r="AO101" s="78"/>
      <c r="AP101" s="120" t="s">
        <v>31</v>
      </c>
      <c r="AQ101" s="168" t="e">
        <f t="shared" ref="AQ101:AV101" si="69">X55/V55</f>
        <v>#DIV/0!</v>
      </c>
      <c r="AR101" s="168" t="e">
        <f t="shared" si="69"/>
        <v>#DIV/0!</v>
      </c>
      <c r="AS101" s="170" t="e">
        <f t="shared" si="69"/>
        <v>#DIV/0!</v>
      </c>
      <c r="AT101" s="170" t="e">
        <f t="shared" si="69"/>
        <v>#DIV/0!</v>
      </c>
      <c r="AU101" s="170" t="e">
        <f t="shared" si="69"/>
        <v>#DIV/0!</v>
      </c>
      <c r="AV101" s="170" t="e">
        <f t="shared" si="69"/>
        <v>#DIV/0!</v>
      </c>
      <c r="AW101" s="170" t="e">
        <f>AB55/ V55</f>
        <v>#DIV/0!</v>
      </c>
      <c r="AX101" s="171" t="e">
        <f>AC55/ W55</f>
        <v>#DIV/0!</v>
      </c>
    </row>
    <row r="102" spans="1:50" ht="13.5" customHeight="1">
      <c r="A102" s="117"/>
      <c r="B102" s="120" t="s">
        <v>31</v>
      </c>
      <c r="C102" s="75">
        <f t="shared" ref="C102:H102" si="70">C55+R55</f>
        <v>0</v>
      </c>
      <c r="D102" s="147">
        <f t="shared" si="70"/>
        <v>0</v>
      </c>
      <c r="E102" s="52">
        <f t="shared" si="70"/>
        <v>0</v>
      </c>
      <c r="F102" s="155">
        <f t="shared" si="70"/>
        <v>0</v>
      </c>
      <c r="G102" s="52">
        <f t="shared" si="70"/>
        <v>0</v>
      </c>
      <c r="H102" s="155">
        <f t="shared" si="70"/>
        <v>0</v>
      </c>
      <c r="I102" s="70"/>
      <c r="J102" s="78"/>
      <c r="K102" s="120" t="s">
        <v>31</v>
      </c>
      <c r="L102" s="149">
        <f>I55+X55</f>
        <v>0</v>
      </c>
      <c r="M102" s="51">
        <f>J55+Y55</f>
        <v>0</v>
      </c>
      <c r="N102" s="51">
        <f>K55+Z55</f>
        <v>0</v>
      </c>
      <c r="O102" s="51">
        <f t="shared" ref="O102" si="71">L55+AA55</f>
        <v>0</v>
      </c>
      <c r="P102" s="51">
        <f>M55+AB55</f>
        <v>0</v>
      </c>
      <c r="Q102" s="157">
        <f>N55+AC55</f>
        <v>0</v>
      </c>
      <c r="S102" s="719" t="s">
        <v>193</v>
      </c>
      <c r="T102" s="235" t="s">
        <v>29</v>
      </c>
      <c r="U102" s="168" t="e">
        <f>(G57+G63)/$D$61</f>
        <v>#DIV/0!</v>
      </c>
      <c r="V102" s="168" t="e">
        <f>(H57+H63)/$D$61</f>
        <v>#DIV/0!</v>
      </c>
      <c r="X102" s="76" t="s">
        <v>194</v>
      </c>
      <c r="Y102" s="120" t="s">
        <v>29</v>
      </c>
      <c r="Z102" s="168" t="e">
        <f t="shared" ref="Z102:AE102" si="72">(I57+I63)/(G57+G63)</f>
        <v>#DIV/0!</v>
      </c>
      <c r="AA102" s="168" t="e">
        <f t="shared" si="72"/>
        <v>#DIV/0!</v>
      </c>
      <c r="AB102" s="170" t="e">
        <f t="shared" si="72"/>
        <v>#DIV/0!</v>
      </c>
      <c r="AC102" s="170" t="e">
        <f t="shared" si="72"/>
        <v>#DIV/0!</v>
      </c>
      <c r="AD102" s="170" t="e">
        <f t="shared" si="72"/>
        <v>#DIV/0!</v>
      </c>
      <c r="AE102" s="170" t="e">
        <f t="shared" si="72"/>
        <v>#DIV/0!</v>
      </c>
      <c r="AF102" s="170" t="e">
        <f>(M63+M57)/(G63+G57)</f>
        <v>#DIV/0!</v>
      </c>
      <c r="AG102" s="171" t="e">
        <f>(N63+N57)/(H63+H57)</f>
        <v>#DIV/0!</v>
      </c>
      <c r="AJ102" s="76" t="s">
        <v>194</v>
      </c>
      <c r="AK102" s="235" t="s">
        <v>29</v>
      </c>
      <c r="AL102" s="168" t="e">
        <f>(V57+V63)/$S$61</f>
        <v>#DIV/0!</v>
      </c>
      <c r="AM102" s="168" t="e">
        <f>(W57+W63)/$S$61</f>
        <v>#DIV/0!</v>
      </c>
      <c r="AN102"/>
      <c r="AO102" s="76" t="s">
        <v>194</v>
      </c>
      <c r="AP102" s="120" t="s">
        <v>29</v>
      </c>
      <c r="AQ102" s="168" t="e">
        <f t="shared" ref="AQ102:AV102" si="73">(X57+X63)/(V57+V63)</f>
        <v>#DIV/0!</v>
      </c>
      <c r="AR102" s="168" t="e">
        <f t="shared" si="73"/>
        <v>#DIV/0!</v>
      </c>
      <c r="AS102" s="170" t="e">
        <f t="shared" si="73"/>
        <v>#DIV/0!</v>
      </c>
      <c r="AT102" s="170" t="e">
        <f t="shared" si="73"/>
        <v>#DIV/0!</v>
      </c>
      <c r="AU102" s="170" t="e">
        <f t="shared" si="73"/>
        <v>#DIV/0!</v>
      </c>
      <c r="AV102" s="170" t="e">
        <f t="shared" si="73"/>
        <v>#DIV/0!</v>
      </c>
      <c r="AW102" s="170" t="e">
        <f>(AB57+AB63)/ (V57+V63)</f>
        <v>#DIV/0!</v>
      </c>
      <c r="AX102" s="171" t="e">
        <f>(AC57+AC63)/ (W57+W63)</f>
        <v>#DIV/0!</v>
      </c>
    </row>
    <row r="103" spans="1:50">
      <c r="A103" s="115" t="s">
        <v>184</v>
      </c>
      <c r="B103" s="120" t="s">
        <v>29</v>
      </c>
      <c r="C103" s="97"/>
      <c r="D103" s="148"/>
      <c r="E103" s="52">
        <f>E57+T57+E63+T63</f>
        <v>0</v>
      </c>
      <c r="F103" s="155">
        <f>F57+U57+F63+U63</f>
        <v>0</v>
      </c>
      <c r="G103" s="52">
        <f>G57+V57+G63+V63</f>
        <v>0</v>
      </c>
      <c r="H103" s="155">
        <f>H57+W57+H63+W63</f>
        <v>0</v>
      </c>
      <c r="I103" s="182"/>
      <c r="J103" s="76" t="s">
        <v>184</v>
      </c>
      <c r="K103" s="120" t="s">
        <v>29</v>
      </c>
      <c r="L103" s="149">
        <f>I57+X57+I63+X63</f>
        <v>0</v>
      </c>
      <c r="M103" s="149">
        <f>J57+Y57+J63+Y63</f>
        <v>0</v>
      </c>
      <c r="N103" s="149">
        <f>K57+Z57+K63+Z63</f>
        <v>0</v>
      </c>
      <c r="O103" s="149">
        <f t="shared" ref="O103" si="74">L57+AA57+L63+AA63</f>
        <v>0</v>
      </c>
      <c r="P103" s="149">
        <f>M57+AB57+M63+AB63</f>
        <v>0</v>
      </c>
      <c r="Q103" s="157">
        <f>N57+AC57+N63+AC63</f>
        <v>0</v>
      </c>
      <c r="S103" s="719"/>
      <c r="T103" s="235" t="s">
        <v>30</v>
      </c>
      <c r="U103" s="168" t="e">
        <f>(G59+G65)/$D$61</f>
        <v>#DIV/0!</v>
      </c>
      <c r="V103" s="168" t="e">
        <f>(H59+H65)/$D$61</f>
        <v>#DIV/0!</v>
      </c>
      <c r="W103" s="169"/>
      <c r="X103" s="77"/>
      <c r="Y103" s="120" t="s">
        <v>30</v>
      </c>
      <c r="Z103" s="168" t="e">
        <f t="shared" ref="Z103:AE103" si="75">(I59+I65)/(G59+G65)</f>
        <v>#DIV/0!</v>
      </c>
      <c r="AA103" s="168" t="e">
        <f t="shared" si="75"/>
        <v>#DIV/0!</v>
      </c>
      <c r="AB103" s="170" t="e">
        <f t="shared" si="75"/>
        <v>#DIV/0!</v>
      </c>
      <c r="AC103" s="170" t="e">
        <f t="shared" si="75"/>
        <v>#DIV/0!</v>
      </c>
      <c r="AD103" s="170" t="e">
        <f t="shared" si="75"/>
        <v>#DIV/0!</v>
      </c>
      <c r="AE103" s="170" t="e">
        <f t="shared" si="75"/>
        <v>#DIV/0!</v>
      </c>
      <c r="AF103" s="170" t="e">
        <f>(M65+M59)/(G65+G59)</f>
        <v>#DIV/0!</v>
      </c>
      <c r="AG103" s="171" t="e">
        <f>(N65+N59)/(H65+H59)</f>
        <v>#DIV/0!</v>
      </c>
      <c r="AJ103" s="347"/>
      <c r="AK103" s="235" t="s">
        <v>30</v>
      </c>
      <c r="AL103" s="168" t="e">
        <f>(V59+V65)/$S$61</f>
        <v>#DIV/0!</v>
      </c>
      <c r="AM103" s="168" t="e">
        <f>(W59+W65)/$S$61</f>
        <v>#DIV/0!</v>
      </c>
      <c r="AN103" s="169"/>
      <c r="AO103" s="77"/>
      <c r="AP103" s="120" t="s">
        <v>30</v>
      </c>
      <c r="AQ103" s="168" t="e">
        <f t="shared" ref="AQ103:AV103" si="76">(X59+X65)/(V59+V65)</f>
        <v>#DIV/0!</v>
      </c>
      <c r="AR103" s="168" t="e">
        <f t="shared" si="76"/>
        <v>#DIV/0!</v>
      </c>
      <c r="AS103" s="170" t="e">
        <f t="shared" si="76"/>
        <v>#DIV/0!</v>
      </c>
      <c r="AT103" s="170" t="e">
        <f t="shared" si="76"/>
        <v>#DIV/0!</v>
      </c>
      <c r="AU103" s="170" t="e">
        <f t="shared" si="76"/>
        <v>#DIV/0!</v>
      </c>
      <c r="AV103" s="170" t="e">
        <f t="shared" si="76"/>
        <v>#DIV/0!</v>
      </c>
      <c r="AW103" s="170" t="e">
        <f>(AB59+AB65)/ (V59+V65)</f>
        <v>#DIV/0!</v>
      </c>
      <c r="AX103" s="171" t="e">
        <f>(AC59+AC65)/ (W59+W65)</f>
        <v>#DIV/0!</v>
      </c>
    </row>
    <row r="104" spans="1:50">
      <c r="A104" s="116"/>
      <c r="B104" s="120" t="s">
        <v>30</v>
      </c>
      <c r="C104" s="97"/>
      <c r="D104" s="148"/>
      <c r="E104" s="52">
        <f>E59+T59+E65+T65</f>
        <v>0</v>
      </c>
      <c r="F104" s="155">
        <f>F59+U59+F65+U65</f>
        <v>0</v>
      </c>
      <c r="G104" s="52">
        <f>G59+V59+G65+V65</f>
        <v>0</v>
      </c>
      <c r="H104" s="155">
        <f>H59+W59+H65+W65</f>
        <v>0</v>
      </c>
      <c r="I104" s="70"/>
      <c r="J104" s="77"/>
      <c r="K104" s="120" t="s">
        <v>30</v>
      </c>
      <c r="L104" s="149">
        <f>I59+X59+I65+X65</f>
        <v>0</v>
      </c>
      <c r="M104" s="149">
        <f>J59+Y59+J65+Y65</f>
        <v>0</v>
      </c>
      <c r="N104" s="149">
        <f>K59+Z59+K65+Z65</f>
        <v>0</v>
      </c>
      <c r="O104" s="149">
        <f t="shared" ref="O104" si="77">L59+AA59+L65+AA65</f>
        <v>0</v>
      </c>
      <c r="P104" s="149">
        <f>M59+AB59+M65+AB65</f>
        <v>0</v>
      </c>
      <c r="Q104" s="157">
        <f>N59+AC59+N65+AC65</f>
        <v>0</v>
      </c>
      <c r="S104" s="719"/>
      <c r="T104" s="235" t="s">
        <v>31</v>
      </c>
      <c r="U104" s="168" t="e">
        <f>(G61+G67)/$D$61</f>
        <v>#DIV/0!</v>
      </c>
      <c r="V104" s="168" t="e">
        <f>(H61+H67)/$D$61</f>
        <v>#DIV/0!</v>
      </c>
      <c r="W104" s="169"/>
      <c r="X104" s="78"/>
      <c r="Y104" s="120" t="s">
        <v>31</v>
      </c>
      <c r="Z104" s="168" t="e">
        <f t="shared" ref="Z104:AE104" si="78">(I61+I67)/(G61+G67)</f>
        <v>#DIV/0!</v>
      </c>
      <c r="AA104" s="168" t="e">
        <f t="shared" si="78"/>
        <v>#DIV/0!</v>
      </c>
      <c r="AB104" s="170" t="e">
        <f t="shared" si="78"/>
        <v>#DIV/0!</v>
      </c>
      <c r="AC104" s="170" t="e">
        <f t="shared" si="78"/>
        <v>#DIV/0!</v>
      </c>
      <c r="AD104" s="170" t="e">
        <f t="shared" si="78"/>
        <v>#DIV/0!</v>
      </c>
      <c r="AE104" s="170" t="e">
        <f t="shared" si="78"/>
        <v>#DIV/0!</v>
      </c>
      <c r="AF104" s="170" t="e">
        <f>(M67+M61)/(G67+G61)</f>
        <v>#DIV/0!</v>
      </c>
      <c r="AG104" s="171" t="e">
        <f>(N67+N61)/(H67+H61)</f>
        <v>#DIV/0!</v>
      </c>
      <c r="AJ104" s="348"/>
      <c r="AK104" s="235" t="s">
        <v>31</v>
      </c>
      <c r="AL104" s="168" t="e">
        <f>(V61+V67)/$S$61</f>
        <v>#DIV/0!</v>
      </c>
      <c r="AM104" s="168" t="e">
        <f>(W61+W67)/$S$61</f>
        <v>#DIV/0!</v>
      </c>
      <c r="AN104" s="169"/>
      <c r="AO104" s="78"/>
      <c r="AP104" s="120" t="s">
        <v>31</v>
      </c>
      <c r="AQ104" s="168" t="e">
        <f t="shared" ref="AQ104:AV104" si="79">(X61+X67)/(V61+V67)</f>
        <v>#DIV/0!</v>
      </c>
      <c r="AR104" s="168" t="e">
        <f t="shared" si="79"/>
        <v>#DIV/0!</v>
      </c>
      <c r="AS104" s="170" t="e">
        <f t="shared" si="79"/>
        <v>#DIV/0!</v>
      </c>
      <c r="AT104" s="170" t="e">
        <f t="shared" si="79"/>
        <v>#DIV/0!</v>
      </c>
      <c r="AU104" s="170" t="e">
        <f t="shared" si="79"/>
        <v>#DIV/0!</v>
      </c>
      <c r="AV104" s="170" t="e">
        <f t="shared" si="79"/>
        <v>#DIV/0!</v>
      </c>
      <c r="AW104" s="170" t="e">
        <f>(AB61+AB67)/ (V61+V67)</f>
        <v>#DIV/0!</v>
      </c>
      <c r="AX104" s="171" t="e">
        <f>(AC61+AC67)/ (W61+W67)</f>
        <v>#DIV/0!</v>
      </c>
    </row>
    <row r="105" spans="1:50">
      <c r="A105" s="117"/>
      <c r="B105" s="120" t="s">
        <v>31</v>
      </c>
      <c r="C105" s="75">
        <f>C61+R61</f>
        <v>0</v>
      </c>
      <c r="D105" s="147">
        <f>D61+S61</f>
        <v>0</v>
      </c>
      <c r="E105" s="52">
        <f>E61+T61+E67+T67</f>
        <v>0</v>
      </c>
      <c r="F105" s="155">
        <f>F61+U61+F67+U67</f>
        <v>0</v>
      </c>
      <c r="G105" s="52">
        <f>G61+V61+G67+V67</f>
        <v>0</v>
      </c>
      <c r="H105" s="155">
        <f>H61+W61+H67+W67</f>
        <v>0</v>
      </c>
      <c r="I105" s="70"/>
      <c r="J105" s="78"/>
      <c r="K105" s="120" t="s">
        <v>31</v>
      </c>
      <c r="L105" s="149">
        <f>I61+X61+I67+X67</f>
        <v>0</v>
      </c>
      <c r="M105" s="149">
        <f>J61+Y61+J67+Y67</f>
        <v>0</v>
      </c>
      <c r="N105" s="149">
        <f>K61+Z61+K67+Z67</f>
        <v>0</v>
      </c>
      <c r="O105" s="149">
        <f t="shared" ref="O105" si="80">L61+AA61+L67+AA67</f>
        <v>0</v>
      </c>
      <c r="P105" s="149">
        <f>M61+AB61+M67+AB67</f>
        <v>0</v>
      </c>
      <c r="Q105" s="157">
        <f>N61+AC61+N67+AC67</f>
        <v>0</v>
      </c>
      <c r="S105" s="719"/>
      <c r="T105" s="235"/>
      <c r="U105" s="168"/>
      <c r="V105" s="168"/>
      <c r="W105" s="169"/>
      <c r="X105" s="76"/>
      <c r="Y105" s="120"/>
      <c r="Z105" s="168"/>
      <c r="AA105" s="168"/>
      <c r="AB105" s="170"/>
      <c r="AC105" s="170"/>
      <c r="AD105" s="170"/>
      <c r="AE105" s="170"/>
      <c r="AF105" s="170"/>
      <c r="AG105" s="171"/>
      <c r="AJ105" s="346"/>
      <c r="AK105" s="235"/>
      <c r="AL105" s="168"/>
      <c r="AM105" s="168"/>
      <c r="AN105" s="169"/>
      <c r="AO105" s="76"/>
      <c r="AP105" s="120"/>
      <c r="AQ105" s="168"/>
      <c r="AR105" s="168"/>
      <c r="AS105" s="170"/>
      <c r="AT105" s="170"/>
      <c r="AU105" s="170"/>
      <c r="AV105" s="170"/>
      <c r="AW105" s="170"/>
      <c r="AX105" s="171"/>
    </row>
    <row r="106" spans="1:50">
      <c r="A106" s="115"/>
      <c r="B106" s="120"/>
      <c r="C106" s="97"/>
      <c r="D106" s="148"/>
      <c r="E106" s="52"/>
      <c r="F106" s="155"/>
      <c r="G106" s="52"/>
      <c r="H106" s="155"/>
      <c r="I106" s="182"/>
      <c r="J106" s="76"/>
      <c r="K106" s="120"/>
      <c r="L106" s="149"/>
      <c r="M106" s="51"/>
      <c r="N106" s="51"/>
      <c r="O106" s="51"/>
      <c r="P106" s="51"/>
      <c r="Q106" s="157"/>
      <c r="S106" s="719"/>
      <c r="T106" s="235"/>
      <c r="U106" s="168"/>
      <c r="V106" s="168"/>
      <c r="W106" s="169"/>
      <c r="X106" s="77"/>
      <c r="Y106" s="120"/>
      <c r="Z106" s="168"/>
      <c r="AA106" s="168"/>
      <c r="AB106" s="170"/>
      <c r="AC106" s="170"/>
      <c r="AD106" s="170"/>
      <c r="AE106" s="170"/>
      <c r="AF106" s="170"/>
      <c r="AG106" s="171"/>
      <c r="AJ106" s="347"/>
      <c r="AK106" s="235"/>
      <c r="AL106" s="168"/>
      <c r="AM106" s="168"/>
      <c r="AN106" s="169"/>
      <c r="AO106" s="77"/>
      <c r="AP106" s="120"/>
      <c r="AQ106" s="168"/>
      <c r="AR106" s="168"/>
      <c r="AS106" s="170"/>
      <c r="AT106" s="170"/>
      <c r="AU106" s="170"/>
      <c r="AV106" s="170"/>
      <c r="AW106" s="170"/>
      <c r="AX106" s="171"/>
    </row>
    <row r="107" spans="1:50">
      <c r="A107" s="116"/>
      <c r="B107" s="120"/>
      <c r="C107" s="97"/>
      <c r="D107" s="148"/>
      <c r="E107" s="52"/>
      <c r="F107" s="155"/>
      <c r="G107" s="52"/>
      <c r="H107" s="155"/>
      <c r="I107" s="70"/>
      <c r="J107" s="77"/>
      <c r="K107" s="120"/>
      <c r="L107" s="149"/>
      <c r="M107" s="51"/>
      <c r="N107" s="51"/>
      <c r="O107" s="51"/>
      <c r="P107" s="51"/>
      <c r="Q107" s="157"/>
      <c r="S107" s="719"/>
      <c r="T107" s="235"/>
      <c r="U107" s="168"/>
      <c r="V107" s="168"/>
      <c r="W107" s="169"/>
      <c r="X107" s="78"/>
      <c r="Y107" s="120"/>
      <c r="Z107" s="168"/>
      <c r="AA107" s="168"/>
      <c r="AB107" s="170"/>
      <c r="AC107" s="170"/>
      <c r="AD107" s="170"/>
      <c r="AE107" s="170"/>
      <c r="AF107" s="170"/>
      <c r="AG107" s="171"/>
      <c r="AJ107" s="348"/>
      <c r="AK107" s="235"/>
      <c r="AL107" s="168"/>
      <c r="AM107" s="168"/>
      <c r="AN107" s="169"/>
      <c r="AO107" s="78"/>
      <c r="AP107" s="120"/>
      <c r="AQ107" s="168"/>
      <c r="AR107" s="168"/>
      <c r="AS107" s="170"/>
      <c r="AT107" s="170"/>
      <c r="AU107" s="170"/>
      <c r="AV107" s="170"/>
      <c r="AW107" s="170"/>
      <c r="AX107" s="171"/>
    </row>
    <row r="108" spans="1:50" ht="14.25" customHeight="1">
      <c r="A108" s="117"/>
      <c r="B108" s="120"/>
      <c r="C108" s="75"/>
      <c r="D108" s="147"/>
      <c r="E108" s="52"/>
      <c r="F108" s="155"/>
      <c r="G108" s="52"/>
      <c r="H108" s="155"/>
      <c r="I108" s="70"/>
      <c r="J108" s="78"/>
      <c r="K108" s="120"/>
      <c r="L108" s="149"/>
      <c r="M108" s="51"/>
      <c r="N108" s="51"/>
      <c r="O108" s="51"/>
      <c r="P108" s="51"/>
      <c r="Q108" s="157"/>
      <c r="S108" s="728" t="s">
        <v>93</v>
      </c>
      <c r="T108" s="235" t="s">
        <v>29</v>
      </c>
      <c r="U108" s="168" t="e">
        <f>G69/$D$73</f>
        <v>#DIV/0!</v>
      </c>
      <c r="V108" s="168" t="e">
        <f>H69/$D$73</f>
        <v>#DIV/0!</v>
      </c>
      <c r="W108" s="169"/>
      <c r="X108" s="711" t="s">
        <v>187</v>
      </c>
      <c r="Y108" s="120" t="s">
        <v>29</v>
      </c>
      <c r="Z108" s="168" t="e">
        <f>I69/(G69-G15-G21)</f>
        <v>#DIV/0!</v>
      </c>
      <c r="AA108" s="168" t="e">
        <f>J69/(H69-H15-H21)</f>
        <v>#DIV/0!</v>
      </c>
      <c r="AB108" s="170" t="e">
        <f>K69/ I69</f>
        <v>#DIV/0!</v>
      </c>
      <c r="AC108" s="170" t="e">
        <f>L69/ J69</f>
        <v>#DIV/0!</v>
      </c>
      <c r="AD108" s="170" t="e">
        <f>M69/ K69</f>
        <v>#DIV/0!</v>
      </c>
      <c r="AE108" s="170" t="e">
        <f>N69/ L69</f>
        <v>#DIV/0!</v>
      </c>
      <c r="AF108" s="170" t="e">
        <f>M69/ (G69-G15-G21)</f>
        <v>#DIV/0!</v>
      </c>
      <c r="AG108" s="171" t="e">
        <f>N69/ (H69-H15-H21)</f>
        <v>#DIV/0!</v>
      </c>
      <c r="AJ108" s="335" t="s">
        <v>93</v>
      </c>
      <c r="AK108" s="235" t="s">
        <v>29</v>
      </c>
      <c r="AL108" s="168" t="e">
        <f>V69/$S$73</f>
        <v>#DIV/0!</v>
      </c>
      <c r="AM108" s="168" t="e">
        <f>W69/$S$73</f>
        <v>#DIV/0!</v>
      </c>
      <c r="AN108" s="169"/>
      <c r="AO108" s="319"/>
      <c r="AP108" s="120" t="s">
        <v>195</v>
      </c>
      <c r="AQ108" s="168" t="e">
        <f t="shared" ref="AQ108:AV108" si="81">X68/(V68-V16-V22)</f>
        <v>#DIV/0!</v>
      </c>
      <c r="AR108" s="168" t="e">
        <f t="shared" si="81"/>
        <v>#DIV/0!</v>
      </c>
      <c r="AS108" s="170" t="e">
        <f t="shared" si="81"/>
        <v>#DIV/0!</v>
      </c>
      <c r="AT108" s="170" t="e">
        <f t="shared" si="81"/>
        <v>#DIV/0!</v>
      </c>
      <c r="AU108" s="170" t="e">
        <f t="shared" si="81"/>
        <v>#DIV/0!</v>
      </c>
      <c r="AV108" s="170" t="e">
        <f t="shared" si="81"/>
        <v>#DIV/0!</v>
      </c>
      <c r="AW108" s="170" t="e">
        <f>AB69/(V69-V15-V21)</f>
        <v>#DIV/0!</v>
      </c>
      <c r="AX108" s="171" t="e">
        <f>AC69/(W69-W15-W21)</f>
        <v>#DIV/0!</v>
      </c>
    </row>
    <row r="109" spans="1:50" ht="13.5" customHeight="1">
      <c r="A109" s="779" t="s">
        <v>187</v>
      </c>
      <c r="B109" s="120" t="s">
        <v>29</v>
      </c>
      <c r="C109" s="97"/>
      <c r="D109" s="148"/>
      <c r="E109" s="51">
        <f>E69+T69</f>
        <v>0</v>
      </c>
      <c r="F109" s="155">
        <f>F69+U69</f>
        <v>0</v>
      </c>
      <c r="G109" s="52">
        <f>G69+V69</f>
        <v>0</v>
      </c>
      <c r="H109" s="155">
        <f>H69+W69</f>
        <v>0</v>
      </c>
      <c r="I109" s="70"/>
      <c r="J109" s="711" t="s">
        <v>187</v>
      </c>
      <c r="K109" s="120" t="s">
        <v>29</v>
      </c>
      <c r="L109" s="149">
        <f>I69+X69</f>
        <v>0</v>
      </c>
      <c r="M109" s="51">
        <f>J69+Y69</f>
        <v>0</v>
      </c>
      <c r="N109" s="51">
        <f>K69+Z69</f>
        <v>0</v>
      </c>
      <c r="O109" s="51">
        <f t="shared" ref="O109" si="82">L69+AA69</f>
        <v>0</v>
      </c>
      <c r="P109" s="51">
        <f>M69+AB69</f>
        <v>0</v>
      </c>
      <c r="Q109" s="150">
        <f>N69+AC69</f>
        <v>0</v>
      </c>
      <c r="S109" s="728"/>
      <c r="T109" s="235" t="s">
        <v>30</v>
      </c>
      <c r="U109" s="168" t="e">
        <f>G71/$D$73</f>
        <v>#DIV/0!</v>
      </c>
      <c r="V109" s="168" t="e">
        <f>H71/$D$73</f>
        <v>#DIV/0!</v>
      </c>
      <c r="W109" s="169"/>
      <c r="X109" s="713"/>
      <c r="Y109" s="120" t="s">
        <v>30</v>
      </c>
      <c r="Z109" s="168" t="e">
        <f>I71/(G71-G17-G23)</f>
        <v>#DIV/0!</v>
      </c>
      <c r="AA109" s="168" t="e">
        <f>J71/(H71-H17-H23)</f>
        <v>#DIV/0!</v>
      </c>
      <c r="AB109" s="170" t="e">
        <f>K71/ I71</f>
        <v>#DIV/0!</v>
      </c>
      <c r="AC109" s="170" t="e">
        <f>L71/ J71</f>
        <v>#DIV/0!</v>
      </c>
      <c r="AD109" s="170" t="e">
        <f>M71/ K71</f>
        <v>#DIV/0!</v>
      </c>
      <c r="AE109" s="170" t="e">
        <f>N71/ L71</f>
        <v>#DIV/0!</v>
      </c>
      <c r="AF109" s="170" t="e">
        <f>M71/ (G71-G17-G23)</f>
        <v>#DIV/0!</v>
      </c>
      <c r="AG109" s="171" t="e">
        <f>N71/ (H71-H17-H23)</f>
        <v>#DIV/0!</v>
      </c>
      <c r="AJ109" s="336"/>
      <c r="AK109" s="235" t="s">
        <v>30</v>
      </c>
      <c r="AL109" s="168" t="e">
        <f>V71/$S$73</f>
        <v>#DIV/0!</v>
      </c>
      <c r="AM109" s="168" t="e">
        <f>W71/$S$73</f>
        <v>#DIV/0!</v>
      </c>
      <c r="AN109" s="169"/>
      <c r="AO109" s="320"/>
      <c r="AP109" s="120" t="s">
        <v>30</v>
      </c>
      <c r="AQ109" s="168" t="e">
        <f t="shared" ref="AQ109:AV109" si="83">X71/(V71-V17-V23)</f>
        <v>#DIV/0!</v>
      </c>
      <c r="AR109" s="168" t="e">
        <f t="shared" si="83"/>
        <v>#DIV/0!</v>
      </c>
      <c r="AS109" s="170" t="e">
        <f t="shared" si="83"/>
        <v>#DIV/0!</v>
      </c>
      <c r="AT109" s="170" t="e">
        <f t="shared" si="83"/>
        <v>#DIV/0!</v>
      </c>
      <c r="AU109" s="170" t="e">
        <f t="shared" si="83"/>
        <v>#DIV/0!</v>
      </c>
      <c r="AV109" s="170" t="e">
        <f t="shared" si="83"/>
        <v>#DIV/0!</v>
      </c>
      <c r="AW109" s="170" t="e">
        <f>AB71/(V71-V17-V23)</f>
        <v>#DIV/0!</v>
      </c>
      <c r="AX109" s="171" t="e">
        <f>AC71/(W71-W17-W23)</f>
        <v>#DIV/0!</v>
      </c>
    </row>
    <row r="110" spans="1:50" ht="13.8" thickBot="1">
      <c r="A110" s="780"/>
      <c r="B110" s="120" t="s">
        <v>30</v>
      </c>
      <c r="C110" s="97"/>
      <c r="D110" s="148"/>
      <c r="E110" s="52">
        <f>E71+T71</f>
        <v>0</v>
      </c>
      <c r="F110" s="155">
        <f>F71+U71</f>
        <v>0</v>
      </c>
      <c r="G110" s="52">
        <f>G71+V71</f>
        <v>0</v>
      </c>
      <c r="H110" s="155">
        <f>H71+W71</f>
        <v>0</v>
      </c>
      <c r="I110" s="70"/>
      <c r="J110" s="713"/>
      <c r="K110" s="120" t="s">
        <v>30</v>
      </c>
      <c r="L110" s="149">
        <f>I71+X71</f>
        <v>0</v>
      </c>
      <c r="M110" s="51">
        <f>J71+Y71</f>
        <v>0</v>
      </c>
      <c r="N110" s="51">
        <f>K71+Z71</f>
        <v>0</v>
      </c>
      <c r="O110" s="51">
        <f t="shared" ref="O110" si="84">L71+AA71</f>
        <v>0</v>
      </c>
      <c r="P110" s="51">
        <f>M71+AB71</f>
        <v>0</v>
      </c>
      <c r="Q110" s="150">
        <f>N71+AC71</f>
        <v>0</v>
      </c>
      <c r="S110" s="757"/>
      <c r="T110" s="236" t="s">
        <v>31</v>
      </c>
      <c r="U110" s="172" t="e">
        <f>G73/$D$73</f>
        <v>#DIV/0!</v>
      </c>
      <c r="V110" s="172" t="e">
        <f>H73/$D$73</f>
        <v>#DIV/0!</v>
      </c>
      <c r="W110" s="169"/>
      <c r="X110" s="713"/>
      <c r="Y110" s="319" t="s">
        <v>31</v>
      </c>
      <c r="Z110" s="172" t="e">
        <f>I73/(G73-G19-G25)</f>
        <v>#DIV/0!</v>
      </c>
      <c r="AA110" s="172" t="e">
        <f>J73/(H73-H19-H25)</f>
        <v>#DIV/0!</v>
      </c>
      <c r="AB110" s="173" t="e">
        <f>K73/ I73</f>
        <v>#DIV/0!</v>
      </c>
      <c r="AC110" s="173" t="e">
        <f>L73/ J73</f>
        <v>#DIV/0!</v>
      </c>
      <c r="AD110" s="173" t="e">
        <f>M73/ K73</f>
        <v>#DIV/0!</v>
      </c>
      <c r="AE110" s="173" t="e">
        <f>N73/ L73</f>
        <v>#DIV/0!</v>
      </c>
      <c r="AF110" s="173" t="e">
        <f>M73/ (G73-G19-G25)</f>
        <v>#DIV/0!</v>
      </c>
      <c r="AG110" s="174" t="e">
        <f>N73/ (H73-H19-H25)</f>
        <v>#DIV/0!</v>
      </c>
      <c r="AJ110" s="350"/>
      <c r="AK110" s="236" t="s">
        <v>31</v>
      </c>
      <c r="AL110" s="172" t="e">
        <f>V73/$S$73</f>
        <v>#DIV/0!</v>
      </c>
      <c r="AM110" s="172" t="e">
        <f>W73/$S$73</f>
        <v>#DIV/0!</v>
      </c>
      <c r="AN110" s="393"/>
      <c r="AO110" s="322"/>
      <c r="AP110" s="319" t="s">
        <v>31</v>
      </c>
      <c r="AQ110" s="172" t="e">
        <f t="shared" ref="AQ110:AV110" si="85">X73/(V73-V19-V25)</f>
        <v>#DIV/0!</v>
      </c>
      <c r="AR110" s="172" t="e">
        <f t="shared" si="85"/>
        <v>#DIV/0!</v>
      </c>
      <c r="AS110" s="173" t="e">
        <f t="shared" si="85"/>
        <v>#DIV/0!</v>
      </c>
      <c r="AT110" s="173" t="e">
        <f t="shared" si="85"/>
        <v>#DIV/0!</v>
      </c>
      <c r="AU110" s="173" t="e">
        <f t="shared" si="85"/>
        <v>#DIV/0!</v>
      </c>
      <c r="AV110" s="173" t="e">
        <f t="shared" si="85"/>
        <v>#DIV/0!</v>
      </c>
      <c r="AW110" s="173" t="e">
        <f>AB73/(V73-V19-V25)</f>
        <v>#DIV/0!</v>
      </c>
      <c r="AX110" s="174" t="e">
        <f>AC73/(W73-W19-W25)</f>
        <v>#DIV/0!</v>
      </c>
    </row>
    <row r="111" spans="1:50" ht="13.8" thickBot="1">
      <c r="A111" s="781"/>
      <c r="B111" s="110" t="s">
        <v>31</v>
      </c>
      <c r="C111" s="118">
        <f t="shared" ref="C111:H111" si="86">C73+R73</f>
        <v>0</v>
      </c>
      <c r="D111" s="119">
        <f t="shared" si="86"/>
        <v>0</v>
      </c>
      <c r="E111" s="160">
        <f t="shared" si="86"/>
        <v>0</v>
      </c>
      <c r="F111" s="161">
        <f t="shared" si="86"/>
        <v>0</v>
      </c>
      <c r="G111" s="162">
        <f t="shared" si="86"/>
        <v>0</v>
      </c>
      <c r="H111" s="161">
        <f t="shared" si="86"/>
        <v>0</v>
      </c>
      <c r="I111" s="70"/>
      <c r="J111" s="727"/>
      <c r="K111" s="110" t="s">
        <v>31</v>
      </c>
      <c r="L111" s="163">
        <f>I73+X73</f>
        <v>0</v>
      </c>
      <c r="M111" s="160">
        <f>J73+Y73</f>
        <v>0</v>
      </c>
      <c r="N111" s="160">
        <f>K73+Z73</f>
        <v>0</v>
      </c>
      <c r="O111" s="160">
        <f t="shared" ref="O111" si="87">L73+AA73</f>
        <v>0</v>
      </c>
      <c r="P111" s="160">
        <f>M73+AB73</f>
        <v>0</v>
      </c>
      <c r="Q111" s="164">
        <f>N73+AC73</f>
        <v>0</v>
      </c>
      <c r="S111" s="175"/>
      <c r="T111" s="175"/>
      <c r="U111" s="355"/>
      <c r="V111" s="355"/>
      <c r="W111" s="169"/>
      <c r="X111" s="175"/>
      <c r="Y111" s="175"/>
      <c r="Z111" s="175"/>
      <c r="AA111" s="175"/>
      <c r="AB111" s="175"/>
      <c r="AC111" s="175"/>
      <c r="AD111" s="175"/>
      <c r="AE111" s="175"/>
      <c r="AF111" s="175"/>
      <c r="AG111" s="175"/>
      <c r="AJ111" s="143"/>
      <c r="AK111" s="143"/>
      <c r="AL111" s="143"/>
      <c r="AM111" s="143"/>
      <c r="AN111" s="352"/>
      <c r="AO111" s="143"/>
      <c r="AP111" s="143"/>
      <c r="AQ111" s="143"/>
      <c r="AR111" s="143"/>
      <c r="AS111" s="143"/>
      <c r="AT111" s="143"/>
      <c r="AU111" s="143"/>
      <c r="AV111" s="143"/>
      <c r="AW111" s="143"/>
      <c r="AX111" s="143"/>
    </row>
    <row r="112" spans="1:50" ht="16.2">
      <c r="C112">
        <f>SUM(C82:C108)</f>
        <v>0</v>
      </c>
      <c r="D112">
        <f t="shared" ref="D112" si="88">SUM(D82:D108)</f>
        <v>0</v>
      </c>
      <c r="E112">
        <f>SUM(E82:E108)/2</f>
        <v>0</v>
      </c>
      <c r="F112">
        <f>SUM(F82:F108)/2</f>
        <v>0</v>
      </c>
      <c r="G112">
        <f>SUM(G82:G108)/2</f>
        <v>0</v>
      </c>
      <c r="H112">
        <f>SUM(H82:H108)/2</f>
        <v>0</v>
      </c>
      <c r="I112" s="70"/>
      <c r="L112">
        <f t="shared" ref="L112:Q112" si="89">SUM(L82:L108)/2</f>
        <v>0</v>
      </c>
      <c r="M112">
        <f t="shared" si="89"/>
        <v>0</v>
      </c>
      <c r="N112">
        <f t="shared" si="89"/>
        <v>0</v>
      </c>
      <c r="O112">
        <f t="shared" si="89"/>
        <v>0</v>
      </c>
      <c r="P112">
        <f t="shared" si="89"/>
        <v>0</v>
      </c>
      <c r="Q112">
        <f t="shared" si="89"/>
        <v>0</v>
      </c>
      <c r="S112" s="323" t="s">
        <v>150</v>
      </c>
      <c r="T112" s="324"/>
      <c r="U112" s="324"/>
      <c r="V112" s="324"/>
      <c r="W112" s="169"/>
      <c r="X112" s="324"/>
      <c r="Y112" s="324"/>
      <c r="Z112" s="324"/>
      <c r="AA112" s="324"/>
      <c r="AB112" s="324"/>
      <c r="AC112" s="324"/>
      <c r="AD112" s="324"/>
      <c r="AE112" s="324"/>
      <c r="AF112" s="324"/>
      <c r="AG112" s="325"/>
      <c r="AN112" s="352"/>
    </row>
    <row r="113" spans="9:40" ht="16.2">
      <c r="I113" s="70"/>
      <c r="S113" s="326"/>
      <c r="T113" s="327"/>
      <c r="U113" s="327"/>
      <c r="V113" s="327"/>
      <c r="W113" s="169"/>
      <c r="X113" s="327"/>
      <c r="Y113" s="327"/>
      <c r="Z113" s="327"/>
      <c r="AA113" s="327"/>
      <c r="AB113" s="327"/>
      <c r="AC113" s="327"/>
      <c r="AD113" s="327"/>
      <c r="AE113" s="327"/>
      <c r="AF113" s="327"/>
      <c r="AG113" s="328"/>
      <c r="AN113" s="352"/>
    </row>
    <row r="114" spans="9:40" ht="64.95" customHeight="1">
      <c r="I114" s="70"/>
      <c r="S114" s="751"/>
      <c r="T114" s="752"/>
      <c r="U114" s="739" t="s">
        <v>55</v>
      </c>
      <c r="V114" s="739"/>
      <c r="W114" s="169"/>
      <c r="X114" s="721"/>
      <c r="Y114" s="722"/>
      <c r="Z114" s="720" t="s">
        <v>81</v>
      </c>
      <c r="AA114" s="720"/>
      <c r="AB114" s="703" t="s">
        <v>82</v>
      </c>
      <c r="AC114" s="704"/>
      <c r="AD114" s="703" t="s">
        <v>83</v>
      </c>
      <c r="AE114" s="704"/>
      <c r="AF114" s="703" t="s">
        <v>84</v>
      </c>
      <c r="AG114" s="717"/>
      <c r="AN114" s="352"/>
    </row>
    <row r="115" spans="9:40">
      <c r="I115" s="70"/>
      <c r="S115" s="753"/>
      <c r="T115" s="754"/>
      <c r="U115" s="739"/>
      <c r="V115" s="739"/>
      <c r="W115" s="169"/>
      <c r="X115" s="723"/>
      <c r="Y115" s="724"/>
      <c r="Z115" s="720"/>
      <c r="AA115" s="720"/>
      <c r="AB115" s="705"/>
      <c r="AC115" s="706"/>
      <c r="AD115" s="343"/>
      <c r="AE115" s="344"/>
      <c r="AF115" s="343"/>
      <c r="AG115" s="345"/>
      <c r="AN115" s="352"/>
    </row>
    <row r="116" spans="9:40">
      <c r="I116" s="70"/>
      <c r="S116" s="755"/>
      <c r="T116" s="756"/>
      <c r="U116" s="166" t="s">
        <v>79</v>
      </c>
      <c r="V116" s="166" t="s">
        <v>80</v>
      </c>
      <c r="W116" s="169"/>
      <c r="X116" s="725"/>
      <c r="Y116" s="726"/>
      <c r="Z116" s="166" t="s">
        <v>79</v>
      </c>
      <c r="AA116" s="166" t="s">
        <v>80</v>
      </c>
      <c r="AB116" s="166" t="s">
        <v>79</v>
      </c>
      <c r="AC116" s="166" t="s">
        <v>80</v>
      </c>
      <c r="AD116" s="166" t="s">
        <v>79</v>
      </c>
      <c r="AE116" s="166" t="s">
        <v>80</v>
      </c>
      <c r="AF116" s="166" t="s">
        <v>79</v>
      </c>
      <c r="AG116" s="167" t="s">
        <v>80</v>
      </c>
      <c r="AN116" s="352"/>
    </row>
    <row r="117" spans="9:40">
      <c r="I117" s="70"/>
      <c r="S117" s="719" t="s">
        <v>65</v>
      </c>
      <c r="T117" s="235" t="s">
        <v>29</v>
      </c>
      <c r="U117" s="168" t="e">
        <f>(G15+V15)/($S$19+$D$19)</f>
        <v>#DIV/0!</v>
      </c>
      <c r="V117" s="168" t="e">
        <f>(H15+W15)/($S$19+$D$19)</f>
        <v>#DIV/0!</v>
      </c>
      <c r="W117" s="169"/>
      <c r="X117" s="76" t="s">
        <v>28</v>
      </c>
      <c r="Y117" s="120" t="s">
        <v>29</v>
      </c>
      <c r="Z117" s="170" t="e">
        <f t="shared" ref="Z117:AE117" si="90">(I15+X15)/(G15+V15)</f>
        <v>#DIV/0!</v>
      </c>
      <c r="AA117" s="170" t="e">
        <f t="shared" si="90"/>
        <v>#DIV/0!</v>
      </c>
      <c r="AB117" s="170" t="e">
        <f t="shared" si="90"/>
        <v>#DIV/0!</v>
      </c>
      <c r="AC117" s="170" t="e">
        <f t="shared" si="90"/>
        <v>#DIV/0!</v>
      </c>
      <c r="AD117" s="170" t="e">
        <f t="shared" si="90"/>
        <v>#DIV/0!</v>
      </c>
      <c r="AE117" s="170" t="e">
        <f t="shared" si="90"/>
        <v>#DIV/0!</v>
      </c>
      <c r="AF117" s="170" t="e">
        <f>(M15+AB15)/(G15+V15)</f>
        <v>#DIV/0!</v>
      </c>
      <c r="AG117" s="171" t="e">
        <f>(N15+AC15)/(H15+W15)</f>
        <v>#DIV/0!</v>
      </c>
      <c r="AN117" s="352"/>
    </row>
    <row r="118" spans="9:40">
      <c r="I118" s="70"/>
      <c r="S118" s="719"/>
      <c r="T118" s="235" t="s">
        <v>30</v>
      </c>
      <c r="U118" s="168" t="e">
        <f>(G17+V17)/($S$19+$D$19)</f>
        <v>#DIV/0!</v>
      </c>
      <c r="V118" s="168" t="e">
        <f>(H17+W17)/($S$19+$D$19)</f>
        <v>#DIV/0!</v>
      </c>
      <c r="W118" s="169"/>
      <c r="X118" s="77"/>
      <c r="Y118" s="120" t="s">
        <v>30</v>
      </c>
      <c r="Z118" s="170" t="e">
        <f t="shared" ref="Z118:AE118" si="91">(I17+X17)/(G17+V17)</f>
        <v>#DIV/0!</v>
      </c>
      <c r="AA118" s="170" t="e">
        <f t="shared" si="91"/>
        <v>#DIV/0!</v>
      </c>
      <c r="AB118" s="170" t="e">
        <f t="shared" si="91"/>
        <v>#DIV/0!</v>
      </c>
      <c r="AC118" s="170" t="e">
        <f t="shared" si="91"/>
        <v>#DIV/0!</v>
      </c>
      <c r="AD118" s="170" t="e">
        <f t="shared" si="91"/>
        <v>#DIV/0!</v>
      </c>
      <c r="AE118" s="170" t="e">
        <f t="shared" si="91"/>
        <v>#DIV/0!</v>
      </c>
      <c r="AF118" s="170" t="e">
        <f>(M17+AB17)/(G17+V17)</f>
        <v>#DIV/0!</v>
      </c>
      <c r="AG118" s="171" t="e">
        <f>(N17+AC17)/(H17+W17)</f>
        <v>#DIV/0!</v>
      </c>
      <c r="AN118" s="352"/>
    </row>
    <row r="119" spans="9:40">
      <c r="I119" s="70"/>
      <c r="S119" s="719"/>
      <c r="T119" s="235" t="s">
        <v>31</v>
      </c>
      <c r="U119" s="168" t="e">
        <f>(G19+V19)/($S$19+$D$19)</f>
        <v>#DIV/0!</v>
      </c>
      <c r="V119" s="168" t="e">
        <f>(H19+W19)/($S$19+$D$19)</f>
        <v>#DIV/0!</v>
      </c>
      <c r="W119" s="169"/>
      <c r="X119" s="78"/>
      <c r="Y119" s="120" t="s">
        <v>31</v>
      </c>
      <c r="Z119" s="170" t="e">
        <f t="shared" ref="Z119:AE119" si="92">(I19+X19)/(G19+V19)</f>
        <v>#DIV/0!</v>
      </c>
      <c r="AA119" s="170" t="e">
        <f t="shared" si="92"/>
        <v>#DIV/0!</v>
      </c>
      <c r="AB119" s="170" t="e">
        <f t="shared" si="92"/>
        <v>#DIV/0!</v>
      </c>
      <c r="AC119" s="170" t="e">
        <f t="shared" si="92"/>
        <v>#DIV/0!</v>
      </c>
      <c r="AD119" s="170" t="e">
        <f t="shared" si="92"/>
        <v>#DIV/0!</v>
      </c>
      <c r="AE119" s="170" t="e">
        <f t="shared" si="92"/>
        <v>#DIV/0!</v>
      </c>
      <c r="AF119" s="170" t="e">
        <f>(M19+AB19)/(G19+V19)</f>
        <v>#DIV/0!</v>
      </c>
      <c r="AG119" s="171" t="e">
        <f>(N19+AC19)/(H19+W19)</f>
        <v>#DIV/0!</v>
      </c>
      <c r="AN119" s="352"/>
    </row>
    <row r="120" spans="9:40" ht="13.5" customHeight="1">
      <c r="I120" s="70"/>
      <c r="S120" s="719" t="s">
        <v>66</v>
      </c>
      <c r="T120" s="235" t="s">
        <v>29</v>
      </c>
      <c r="U120" s="168" t="e">
        <f>(G21+V21)/($S$25+$D$25)</f>
        <v>#DIV/0!</v>
      </c>
      <c r="V120" s="168" t="e">
        <f>(H21+W21)/($S$25+$D$25)</f>
        <v>#DIV/0!</v>
      </c>
      <c r="W120" s="169"/>
      <c r="X120" s="76" t="s">
        <v>32</v>
      </c>
      <c r="Y120" s="120" t="s">
        <v>29</v>
      </c>
      <c r="Z120" s="170" t="e">
        <f t="shared" ref="Z120:AE120" si="93">(I21+X21)/(G21+V21)</f>
        <v>#DIV/0!</v>
      </c>
      <c r="AA120" s="170" t="e">
        <f t="shared" si="93"/>
        <v>#DIV/0!</v>
      </c>
      <c r="AB120" s="170" t="e">
        <f t="shared" si="93"/>
        <v>#DIV/0!</v>
      </c>
      <c r="AC120" s="170" t="e">
        <f t="shared" si="93"/>
        <v>#DIV/0!</v>
      </c>
      <c r="AD120" s="170" t="e">
        <f t="shared" si="93"/>
        <v>#DIV/0!</v>
      </c>
      <c r="AE120" s="170" t="e">
        <f t="shared" si="93"/>
        <v>#DIV/0!</v>
      </c>
      <c r="AF120" s="170" t="e">
        <f>(M21+AB21)/(G21+V21)</f>
        <v>#DIV/0!</v>
      </c>
      <c r="AG120" s="171" t="e">
        <f>(N21+AC21)/(H21+W21)</f>
        <v>#DIV/0!</v>
      </c>
      <c r="AN120" s="352"/>
    </row>
    <row r="121" spans="9:40">
      <c r="I121" s="70"/>
      <c r="S121" s="719"/>
      <c r="T121" s="235" t="s">
        <v>30</v>
      </c>
      <c r="U121" s="168" t="e">
        <f>(G23+V23)/($S$25+$D$25)</f>
        <v>#DIV/0!</v>
      </c>
      <c r="V121" s="168" t="e">
        <f>(H23+W23)/($S$25+$D$25)</f>
        <v>#DIV/0!</v>
      </c>
      <c r="W121" s="169"/>
      <c r="X121" s="77"/>
      <c r="Y121" s="120" t="s">
        <v>30</v>
      </c>
      <c r="Z121" s="170" t="e">
        <f t="shared" ref="Z121:AE121" si="94">(I23+X23)/(G23+V23)</f>
        <v>#DIV/0!</v>
      </c>
      <c r="AA121" s="170" t="e">
        <f t="shared" si="94"/>
        <v>#DIV/0!</v>
      </c>
      <c r="AB121" s="170" t="e">
        <f t="shared" si="94"/>
        <v>#DIV/0!</v>
      </c>
      <c r="AC121" s="170" t="e">
        <f t="shared" si="94"/>
        <v>#DIV/0!</v>
      </c>
      <c r="AD121" s="170" t="e">
        <f t="shared" si="94"/>
        <v>#DIV/0!</v>
      </c>
      <c r="AE121" s="170" t="e">
        <f t="shared" si="94"/>
        <v>#DIV/0!</v>
      </c>
      <c r="AF121" s="170" t="e">
        <f>(M23+AB23)/(G23+V23)</f>
        <v>#DIV/0!</v>
      </c>
      <c r="AG121" s="171" t="e">
        <f>(N23+AC23)/(H23+W23)</f>
        <v>#DIV/0!</v>
      </c>
      <c r="AN121" s="352"/>
    </row>
    <row r="122" spans="9:40">
      <c r="I122" s="70"/>
      <c r="S122" s="719"/>
      <c r="T122" s="235" t="s">
        <v>31</v>
      </c>
      <c r="U122" s="168" t="e">
        <f>(G25+V25)/($S$25+$D$25)</f>
        <v>#DIV/0!</v>
      </c>
      <c r="V122" s="168" t="e">
        <f>(H25+W25)/($S$25+$D$25)</f>
        <v>#DIV/0!</v>
      </c>
      <c r="W122" s="169"/>
      <c r="X122" s="78"/>
      <c r="Y122" s="120" t="s">
        <v>31</v>
      </c>
      <c r="Z122" s="170" t="e">
        <f t="shared" ref="Z122:AE122" si="95">(I25+X25)/(G25+V25)</f>
        <v>#DIV/0!</v>
      </c>
      <c r="AA122" s="170" t="e">
        <f t="shared" si="95"/>
        <v>#DIV/0!</v>
      </c>
      <c r="AB122" s="170" t="e">
        <f t="shared" si="95"/>
        <v>#DIV/0!</v>
      </c>
      <c r="AC122" s="170" t="e">
        <f t="shared" si="95"/>
        <v>#DIV/0!</v>
      </c>
      <c r="AD122" s="170" t="e">
        <f t="shared" si="95"/>
        <v>#DIV/0!</v>
      </c>
      <c r="AE122" s="170" t="e">
        <f t="shared" si="95"/>
        <v>#DIV/0!</v>
      </c>
      <c r="AF122" s="170" t="e">
        <f>(M25+AB25)/(G25+V25)</f>
        <v>#DIV/0!</v>
      </c>
      <c r="AG122" s="171" t="e">
        <f>(N25+AC25)/(H25+W25)</f>
        <v>#DIV/0!</v>
      </c>
      <c r="AN122" s="352"/>
    </row>
    <row r="123" spans="9:40">
      <c r="I123" s="70"/>
      <c r="S123" s="719" t="s">
        <v>67</v>
      </c>
      <c r="T123" s="235" t="s">
        <v>29</v>
      </c>
      <c r="U123" s="168" t="e">
        <f>(G27+V27)/($S$31+$D$31)</f>
        <v>#DIV/0!</v>
      </c>
      <c r="V123" s="168" t="e">
        <f>(H27+W27)/($S$31+$D$31)</f>
        <v>#DIV/0!</v>
      </c>
      <c r="W123" s="169"/>
      <c r="X123" s="77" t="s">
        <v>33</v>
      </c>
      <c r="Y123" s="321" t="s">
        <v>29</v>
      </c>
      <c r="Z123" s="170" t="e">
        <f t="shared" ref="Z123:AE123" si="96">(I27+X27)/(G27+V27)</f>
        <v>#DIV/0!</v>
      </c>
      <c r="AA123" s="170" t="e">
        <f t="shared" si="96"/>
        <v>#DIV/0!</v>
      </c>
      <c r="AB123" s="170" t="e">
        <f t="shared" si="96"/>
        <v>#DIV/0!</v>
      </c>
      <c r="AC123" s="170" t="e">
        <f t="shared" si="96"/>
        <v>#DIV/0!</v>
      </c>
      <c r="AD123" s="170" t="e">
        <f t="shared" si="96"/>
        <v>#DIV/0!</v>
      </c>
      <c r="AE123" s="170" t="e">
        <f t="shared" si="96"/>
        <v>#DIV/0!</v>
      </c>
      <c r="AF123" s="170" t="e">
        <f>(M27+AB27)/(G27+V27)</f>
        <v>#DIV/0!</v>
      </c>
      <c r="AG123" s="171" t="e">
        <f>(N27+AC27)/(H27+W27)</f>
        <v>#DIV/0!</v>
      </c>
      <c r="AN123" s="352"/>
    </row>
    <row r="124" spans="9:40">
      <c r="I124" s="70"/>
      <c r="S124" s="719"/>
      <c r="T124" s="235" t="s">
        <v>30</v>
      </c>
      <c r="U124" s="168" t="e">
        <f>(G29+V29)/($S$31+$D$31)</f>
        <v>#DIV/0!</v>
      </c>
      <c r="V124" s="168" t="e">
        <f>(H29+W29)/($S$31+$D$31)</f>
        <v>#DIV/0!</v>
      </c>
      <c r="W124" s="169"/>
      <c r="X124" s="77"/>
      <c r="Y124" s="120" t="s">
        <v>30</v>
      </c>
      <c r="Z124" s="170" t="e">
        <f t="shared" ref="Z124:AE124" si="97">(I29+X29)/(G29+V29)</f>
        <v>#DIV/0!</v>
      </c>
      <c r="AA124" s="170" t="e">
        <f t="shared" si="97"/>
        <v>#DIV/0!</v>
      </c>
      <c r="AB124" s="170" t="e">
        <f t="shared" si="97"/>
        <v>#DIV/0!</v>
      </c>
      <c r="AC124" s="170" t="e">
        <f t="shared" si="97"/>
        <v>#DIV/0!</v>
      </c>
      <c r="AD124" s="170" t="e">
        <f t="shared" si="97"/>
        <v>#DIV/0!</v>
      </c>
      <c r="AE124" s="170" t="e">
        <f t="shared" si="97"/>
        <v>#DIV/0!</v>
      </c>
      <c r="AF124" s="170" t="e">
        <f>(M29+AB29)/(G29+V29)</f>
        <v>#DIV/0!</v>
      </c>
      <c r="AG124" s="171" t="e">
        <f>(N29+AC29)/(H29+W29)</f>
        <v>#DIV/0!</v>
      </c>
      <c r="AN124" s="352"/>
    </row>
    <row r="125" spans="9:40">
      <c r="I125" s="70"/>
      <c r="S125" s="719"/>
      <c r="T125" s="235" t="s">
        <v>31</v>
      </c>
      <c r="U125" s="168" t="e">
        <f>(G31+V31)/($S$31+$D$31)</f>
        <v>#DIV/0!</v>
      </c>
      <c r="V125" s="168" t="e">
        <f>(H31+W31)/($S$31+$D$31)</f>
        <v>#DIV/0!</v>
      </c>
      <c r="W125" s="169"/>
      <c r="X125" s="78"/>
      <c r="Y125" s="120" t="s">
        <v>31</v>
      </c>
      <c r="Z125" s="170" t="e">
        <f t="shared" ref="Z125:AE125" si="98">(I31+X31)/(G31+V31)</f>
        <v>#DIV/0!</v>
      </c>
      <c r="AA125" s="170" t="e">
        <f t="shared" si="98"/>
        <v>#DIV/0!</v>
      </c>
      <c r="AB125" s="170" t="e">
        <f t="shared" si="98"/>
        <v>#DIV/0!</v>
      </c>
      <c r="AC125" s="170" t="e">
        <f t="shared" si="98"/>
        <v>#DIV/0!</v>
      </c>
      <c r="AD125" s="170" t="e">
        <f t="shared" si="98"/>
        <v>#DIV/0!</v>
      </c>
      <c r="AE125" s="170" t="e">
        <f t="shared" si="98"/>
        <v>#DIV/0!</v>
      </c>
      <c r="AF125" s="170" t="e">
        <f>(M31+AB31)/(G31+V31)</f>
        <v>#DIV/0!</v>
      </c>
      <c r="AG125" s="171" t="e">
        <f>(N31+AC31)/(H31+W31)</f>
        <v>#DIV/0!</v>
      </c>
      <c r="AN125" s="352"/>
    </row>
    <row r="126" spans="9:40">
      <c r="I126" s="70"/>
      <c r="S126" s="719" t="s">
        <v>68</v>
      </c>
      <c r="T126" s="235" t="s">
        <v>29</v>
      </c>
      <c r="U126" s="168" t="e">
        <f>(G33+V33)/($S$37+$D$37)</f>
        <v>#DIV/0!</v>
      </c>
      <c r="V126" s="168" t="e">
        <f>(H33+W33)/($S$37+$D$37)</f>
        <v>#DIV/0!</v>
      </c>
      <c r="W126" s="169"/>
      <c r="X126" s="76" t="s">
        <v>34</v>
      </c>
      <c r="Y126" s="120" t="s">
        <v>29</v>
      </c>
      <c r="Z126" s="170" t="e">
        <f t="shared" ref="Z126:AE126" si="99">(I33+X33)/(G33+V33)</f>
        <v>#DIV/0!</v>
      </c>
      <c r="AA126" s="170" t="e">
        <f t="shared" si="99"/>
        <v>#DIV/0!</v>
      </c>
      <c r="AB126" s="170" t="e">
        <f t="shared" si="99"/>
        <v>#DIV/0!</v>
      </c>
      <c r="AC126" s="170" t="e">
        <f t="shared" si="99"/>
        <v>#DIV/0!</v>
      </c>
      <c r="AD126" s="170" t="e">
        <f t="shared" si="99"/>
        <v>#DIV/0!</v>
      </c>
      <c r="AE126" s="170" t="e">
        <f t="shared" si="99"/>
        <v>#DIV/0!</v>
      </c>
      <c r="AF126" s="170" t="e">
        <f>(M33+AB33)/(G33+V33)</f>
        <v>#DIV/0!</v>
      </c>
      <c r="AG126" s="171" t="e">
        <f>(N33+AC33)/(H33+W33)</f>
        <v>#DIV/0!</v>
      </c>
      <c r="AN126" s="352"/>
    </row>
    <row r="127" spans="9:40" ht="14.25" customHeight="1">
      <c r="I127" s="70"/>
      <c r="S127" s="719"/>
      <c r="T127" s="235" t="s">
        <v>30</v>
      </c>
      <c r="U127" s="168" t="e">
        <f>(G35+V35)/($S$37+$D$37)</f>
        <v>#DIV/0!</v>
      </c>
      <c r="V127" s="168" t="e">
        <f>(H35+W35)/($S$37+$D$37)</f>
        <v>#DIV/0!</v>
      </c>
      <c r="W127" s="169"/>
      <c r="X127" s="77"/>
      <c r="Y127" s="120" t="s">
        <v>30</v>
      </c>
      <c r="Z127" s="170" t="e">
        <f t="shared" ref="Z127:AE127" si="100">(I35+X35)/(G35+V35)</f>
        <v>#DIV/0!</v>
      </c>
      <c r="AA127" s="170" t="e">
        <f t="shared" si="100"/>
        <v>#DIV/0!</v>
      </c>
      <c r="AB127" s="170" t="e">
        <f t="shared" si="100"/>
        <v>#DIV/0!</v>
      </c>
      <c r="AC127" s="170" t="e">
        <f t="shared" si="100"/>
        <v>#DIV/0!</v>
      </c>
      <c r="AD127" s="170" t="e">
        <f t="shared" si="100"/>
        <v>#DIV/0!</v>
      </c>
      <c r="AE127" s="170" t="e">
        <f t="shared" si="100"/>
        <v>#DIV/0!</v>
      </c>
      <c r="AF127" s="170" t="e">
        <f>(M35+AB35)/(G35+V35)</f>
        <v>#DIV/0!</v>
      </c>
      <c r="AG127" s="171" t="e">
        <f>(N35+AC35)/(H35+W35)</f>
        <v>#DIV/0!</v>
      </c>
      <c r="AN127" s="352"/>
    </row>
    <row r="128" spans="9:40" ht="14.25" customHeight="1">
      <c r="I128" s="70"/>
      <c r="S128" s="719"/>
      <c r="T128" s="235" t="s">
        <v>31</v>
      </c>
      <c r="U128" s="168" t="e">
        <f>(G37+V37)/($S$37+$D$37)</f>
        <v>#DIV/0!</v>
      </c>
      <c r="V128" s="168" t="e">
        <f>(H37+W37)/($S$37+$D$37)</f>
        <v>#DIV/0!</v>
      </c>
      <c r="W128" s="169"/>
      <c r="X128" s="78"/>
      <c r="Y128" s="120" t="s">
        <v>31</v>
      </c>
      <c r="Z128" s="170" t="e">
        <f t="shared" ref="Z128:AE128" si="101">(I37+X37)/(G37+V37)</f>
        <v>#DIV/0!</v>
      </c>
      <c r="AA128" s="170" t="e">
        <f t="shared" si="101"/>
        <v>#DIV/0!</v>
      </c>
      <c r="AB128" s="170" t="e">
        <f t="shared" si="101"/>
        <v>#DIV/0!</v>
      </c>
      <c r="AC128" s="170" t="e">
        <f t="shared" si="101"/>
        <v>#DIV/0!</v>
      </c>
      <c r="AD128" s="170" t="e">
        <f t="shared" si="101"/>
        <v>#DIV/0!</v>
      </c>
      <c r="AE128" s="170" t="e">
        <f t="shared" si="101"/>
        <v>#DIV/0!</v>
      </c>
      <c r="AF128" s="170" t="e">
        <f>(M37+AB37)/(G37+V37)</f>
        <v>#DIV/0!</v>
      </c>
      <c r="AG128" s="171" t="e">
        <f>(N37+AC37)/(H37+W37)</f>
        <v>#DIV/0!</v>
      </c>
      <c r="AN128" s="352"/>
    </row>
    <row r="129" spans="9:40" ht="14.25" customHeight="1">
      <c r="I129" s="70"/>
      <c r="S129" s="719" t="s">
        <v>69</v>
      </c>
      <c r="T129" s="235" t="s">
        <v>29</v>
      </c>
      <c r="U129" s="168" t="e">
        <f>(G39+V39)/($S$43+$D$43)</f>
        <v>#DIV/0!</v>
      </c>
      <c r="V129" s="168" t="e">
        <f>(H39+W39)/($S$43+$D$43)</f>
        <v>#DIV/0!</v>
      </c>
      <c r="W129" s="169"/>
      <c r="X129" s="76" t="s">
        <v>35</v>
      </c>
      <c r="Y129" s="120" t="s">
        <v>29</v>
      </c>
      <c r="Z129" s="170" t="e">
        <f t="shared" ref="Z129:AE129" si="102">(I39+X39)/(G39+V39)</f>
        <v>#DIV/0!</v>
      </c>
      <c r="AA129" s="170" t="e">
        <f t="shared" si="102"/>
        <v>#DIV/0!</v>
      </c>
      <c r="AB129" s="170" t="e">
        <f t="shared" si="102"/>
        <v>#DIV/0!</v>
      </c>
      <c r="AC129" s="170" t="e">
        <f t="shared" si="102"/>
        <v>#DIV/0!</v>
      </c>
      <c r="AD129" s="170" t="e">
        <f t="shared" si="102"/>
        <v>#DIV/0!</v>
      </c>
      <c r="AE129" s="170" t="e">
        <f t="shared" si="102"/>
        <v>#DIV/0!</v>
      </c>
      <c r="AF129" s="170" t="e">
        <f>(M39+AB39)/(G39+V39)</f>
        <v>#DIV/0!</v>
      </c>
      <c r="AG129" s="171" t="e">
        <f>(N39+AC39)/(H39+W39)</f>
        <v>#DIV/0!</v>
      </c>
      <c r="AN129" s="352"/>
    </row>
    <row r="130" spans="9:40" ht="14.25" customHeight="1">
      <c r="I130" s="70"/>
      <c r="S130" s="719"/>
      <c r="T130" s="235" t="s">
        <v>30</v>
      </c>
      <c r="U130" s="168" t="e">
        <f>(G41+V41)/($S$43+$D$43)</f>
        <v>#DIV/0!</v>
      </c>
      <c r="V130" s="168" t="e">
        <f>(H41+W41)/($S$43+$D$43)</f>
        <v>#DIV/0!</v>
      </c>
      <c r="W130" s="169"/>
      <c r="X130" s="77"/>
      <c r="Y130" s="120" t="s">
        <v>30</v>
      </c>
      <c r="Z130" s="170" t="e">
        <f t="shared" ref="Z130:AE130" si="103">(I41+X41)/(G41+V41)</f>
        <v>#DIV/0!</v>
      </c>
      <c r="AA130" s="170" t="e">
        <f t="shared" si="103"/>
        <v>#DIV/0!</v>
      </c>
      <c r="AB130" s="170" t="e">
        <f t="shared" si="103"/>
        <v>#DIV/0!</v>
      </c>
      <c r="AC130" s="170" t="e">
        <f t="shared" si="103"/>
        <v>#DIV/0!</v>
      </c>
      <c r="AD130" s="170" t="e">
        <f t="shared" si="103"/>
        <v>#DIV/0!</v>
      </c>
      <c r="AE130" s="170" t="e">
        <f t="shared" si="103"/>
        <v>#DIV/0!</v>
      </c>
      <c r="AF130" s="170" t="e">
        <f>(M41+AB41)/(G41+V41)</f>
        <v>#DIV/0!</v>
      </c>
      <c r="AG130" s="171" t="e">
        <f>(N41+AC41)/(H41+W41)</f>
        <v>#DIV/0!</v>
      </c>
      <c r="AN130" s="352"/>
    </row>
    <row r="131" spans="9:40" ht="14.25" customHeight="1">
      <c r="I131" s="70"/>
      <c r="S131" s="719"/>
      <c r="T131" s="235" t="s">
        <v>31</v>
      </c>
      <c r="U131" s="168" t="e">
        <f>(G43+V43)/($S$43+$D$43)</f>
        <v>#DIV/0!</v>
      </c>
      <c r="V131" s="168" t="e">
        <f>(H43+W43)/($S$43+$D$43)</f>
        <v>#DIV/0!</v>
      </c>
      <c r="W131" s="169"/>
      <c r="X131" s="78"/>
      <c r="Y131" s="120" t="s">
        <v>31</v>
      </c>
      <c r="Z131" s="170" t="e">
        <f t="shared" ref="Z131:AE131" si="104">(I43+X43)/(G43+V43)</f>
        <v>#DIV/0!</v>
      </c>
      <c r="AA131" s="170" t="e">
        <f t="shared" si="104"/>
        <v>#DIV/0!</v>
      </c>
      <c r="AB131" s="170" t="e">
        <f t="shared" si="104"/>
        <v>#DIV/0!</v>
      </c>
      <c r="AC131" s="170" t="e">
        <f t="shared" si="104"/>
        <v>#DIV/0!</v>
      </c>
      <c r="AD131" s="170" t="e">
        <f t="shared" si="104"/>
        <v>#DIV/0!</v>
      </c>
      <c r="AE131" s="170" t="e">
        <f t="shared" si="104"/>
        <v>#DIV/0!</v>
      </c>
      <c r="AF131" s="170" t="e">
        <f>(M43+AB43)/(G43+V43)</f>
        <v>#DIV/0!</v>
      </c>
      <c r="AG131" s="171" t="e">
        <f>(N43+AC43)/(H43+W43)</f>
        <v>#DIV/0!</v>
      </c>
      <c r="AN131" s="352"/>
    </row>
    <row r="132" spans="9:40" ht="14.25" customHeight="1">
      <c r="I132" s="70"/>
      <c r="S132" s="719" t="s">
        <v>70</v>
      </c>
      <c r="T132" s="235" t="s">
        <v>29</v>
      </c>
      <c r="U132" s="168" t="e">
        <f>(G45+V45)/($S$49+$D$49)</f>
        <v>#DIV/0!</v>
      </c>
      <c r="V132" s="168" t="e">
        <f>(H45+W45)/($S$49+$D$49)</f>
        <v>#DIV/0!</v>
      </c>
      <c r="W132" s="169"/>
      <c r="X132" s="76" t="s">
        <v>36</v>
      </c>
      <c r="Y132" s="120" t="s">
        <v>29</v>
      </c>
      <c r="Z132" s="170" t="e">
        <f t="shared" ref="Z132:AE132" si="105">(I45+X45)/(G45+V45)</f>
        <v>#DIV/0!</v>
      </c>
      <c r="AA132" s="170" t="e">
        <f t="shared" si="105"/>
        <v>#DIV/0!</v>
      </c>
      <c r="AB132" s="170" t="e">
        <f t="shared" si="105"/>
        <v>#DIV/0!</v>
      </c>
      <c r="AC132" s="170" t="e">
        <f t="shared" si="105"/>
        <v>#DIV/0!</v>
      </c>
      <c r="AD132" s="170" t="e">
        <f t="shared" si="105"/>
        <v>#DIV/0!</v>
      </c>
      <c r="AE132" s="170" t="e">
        <f t="shared" si="105"/>
        <v>#DIV/0!</v>
      </c>
      <c r="AF132" s="170" t="e">
        <f>(M45+AB45)/(G45+V45)</f>
        <v>#DIV/0!</v>
      </c>
      <c r="AG132" s="171" t="e">
        <f>(N45+AC45)/(H45+W45)</f>
        <v>#DIV/0!</v>
      </c>
      <c r="AN132" s="352"/>
    </row>
    <row r="133" spans="9:40" ht="14.25" customHeight="1">
      <c r="I133" s="70"/>
      <c r="S133" s="719"/>
      <c r="T133" s="235" t="s">
        <v>30</v>
      </c>
      <c r="U133" s="168" t="e">
        <f>(G47+V47)/($S$49+$D$49)</f>
        <v>#DIV/0!</v>
      </c>
      <c r="V133" s="168" t="e">
        <f>(H47+W47)/($S$49+$D$49)</f>
        <v>#DIV/0!</v>
      </c>
      <c r="W133" s="356"/>
      <c r="X133" s="77"/>
      <c r="Y133" s="120" t="s">
        <v>30</v>
      </c>
      <c r="Z133" s="170" t="e">
        <f t="shared" ref="Z133:AE133" si="106">(I47+X47)/(G47+V47)</f>
        <v>#DIV/0!</v>
      </c>
      <c r="AA133" s="170" t="e">
        <f t="shared" si="106"/>
        <v>#DIV/0!</v>
      </c>
      <c r="AB133" s="170" t="e">
        <f t="shared" si="106"/>
        <v>#DIV/0!</v>
      </c>
      <c r="AC133" s="170" t="e">
        <f t="shared" si="106"/>
        <v>#DIV/0!</v>
      </c>
      <c r="AD133" s="170" t="e">
        <f t="shared" si="106"/>
        <v>#DIV/0!</v>
      </c>
      <c r="AE133" s="170" t="e">
        <f t="shared" si="106"/>
        <v>#DIV/0!</v>
      </c>
      <c r="AF133" s="170" t="e">
        <f>(M47+AB47)/(G47+V47)</f>
        <v>#DIV/0!</v>
      </c>
      <c r="AG133" s="171" t="e">
        <f>(N47+AC47)/(H47+W47)</f>
        <v>#DIV/0!</v>
      </c>
    </row>
    <row r="134" spans="9:40" ht="14.25" customHeight="1">
      <c r="S134" s="719"/>
      <c r="T134" s="235" t="s">
        <v>31</v>
      </c>
      <c r="U134" s="168" t="e">
        <f>(G49+V49)/($S$49+$D$49)</f>
        <v>#DIV/0!</v>
      </c>
      <c r="V134" s="168" t="e">
        <f>(H49+W49)/($S$49+$D$49)</f>
        <v>#DIV/0!</v>
      </c>
      <c r="W134" s="327"/>
      <c r="X134" s="78"/>
      <c r="Y134" s="120" t="s">
        <v>31</v>
      </c>
      <c r="Z134" s="170" t="e">
        <f t="shared" ref="Z134:AE134" si="107">(I49+X49)/(G49+V49)</f>
        <v>#DIV/0!</v>
      </c>
      <c r="AA134" s="170" t="e">
        <f t="shared" si="107"/>
        <v>#DIV/0!</v>
      </c>
      <c r="AB134" s="170" t="e">
        <f t="shared" si="107"/>
        <v>#DIV/0!</v>
      </c>
      <c r="AC134" s="170" t="e">
        <f t="shared" si="107"/>
        <v>#DIV/0!</v>
      </c>
      <c r="AD134" s="170" t="e">
        <f t="shared" si="107"/>
        <v>#DIV/0!</v>
      </c>
      <c r="AE134" s="170" t="e">
        <f t="shared" si="107"/>
        <v>#DIV/0!</v>
      </c>
      <c r="AF134" s="170" t="e">
        <f>(M49+AB49)/(G49+V49)</f>
        <v>#DIV/0!</v>
      </c>
      <c r="AG134" s="171" t="e">
        <f>(N49+AC49)/(H49+W49)</f>
        <v>#DIV/0!</v>
      </c>
    </row>
    <row r="135" spans="9:40" ht="14.25" customHeight="1">
      <c r="S135" s="719" t="s">
        <v>71</v>
      </c>
      <c r="T135" s="235" t="s">
        <v>29</v>
      </c>
      <c r="U135" s="168" t="e">
        <f>(G51+V51)/($S$55+$D$55)</f>
        <v>#DIV/0!</v>
      </c>
      <c r="V135" s="168" t="e">
        <f>(H51+W51)/($S$55+$D$55)</f>
        <v>#DIV/0!</v>
      </c>
      <c r="W135" s="327"/>
      <c r="X135" s="76" t="s">
        <v>37</v>
      </c>
      <c r="Y135" s="120" t="s">
        <v>29</v>
      </c>
      <c r="Z135" s="170" t="e">
        <f t="shared" ref="Z135:AE135" si="108">(I51+X51)/(G51+V51)</f>
        <v>#DIV/0!</v>
      </c>
      <c r="AA135" s="170" t="e">
        <f t="shared" si="108"/>
        <v>#DIV/0!</v>
      </c>
      <c r="AB135" s="170" t="e">
        <f t="shared" si="108"/>
        <v>#DIV/0!</v>
      </c>
      <c r="AC135" s="170" t="e">
        <f t="shared" si="108"/>
        <v>#DIV/0!</v>
      </c>
      <c r="AD135" s="170" t="e">
        <f t="shared" si="108"/>
        <v>#DIV/0!</v>
      </c>
      <c r="AE135" s="170" t="e">
        <f t="shared" si="108"/>
        <v>#DIV/0!</v>
      </c>
      <c r="AF135" s="170" t="e">
        <f>(M51+AB51)/(G51+V51)</f>
        <v>#DIV/0!</v>
      </c>
      <c r="AG135" s="171" t="e">
        <f>(N51+AC51)/(H51+W51)</f>
        <v>#DIV/0!</v>
      </c>
    </row>
    <row r="136" spans="9:40" ht="14.25" customHeight="1">
      <c r="S136" s="719"/>
      <c r="T136" s="235" t="s">
        <v>30</v>
      </c>
      <c r="U136" s="168" t="e">
        <f>(G53+V53)/($S$55+$D$55)</f>
        <v>#DIV/0!</v>
      </c>
      <c r="V136" s="168" t="e">
        <f>(H53+W53)/($S$55+$D$55)</f>
        <v>#DIV/0!</v>
      </c>
      <c r="W136" s="186"/>
      <c r="X136" s="77"/>
      <c r="Y136" s="120" t="s">
        <v>30</v>
      </c>
      <c r="Z136" s="170" t="e">
        <f t="shared" ref="Z136:AE136" si="109">(I53+X53)/(G53+V53)</f>
        <v>#DIV/0!</v>
      </c>
      <c r="AA136" s="170" t="e">
        <f t="shared" si="109"/>
        <v>#DIV/0!</v>
      </c>
      <c r="AB136" s="170" t="e">
        <f t="shared" si="109"/>
        <v>#DIV/0!</v>
      </c>
      <c r="AC136" s="170" t="e">
        <f t="shared" si="109"/>
        <v>#DIV/0!</v>
      </c>
      <c r="AD136" s="170" t="e">
        <f t="shared" si="109"/>
        <v>#DIV/0!</v>
      </c>
      <c r="AE136" s="170" t="e">
        <f t="shared" si="109"/>
        <v>#DIV/0!</v>
      </c>
      <c r="AF136" s="170" t="e">
        <f>(M53+AB53)/(G53+V53)</f>
        <v>#DIV/0!</v>
      </c>
      <c r="AG136" s="171" t="e">
        <f>(N53+AC53)/(H53+W53)</f>
        <v>#DIV/0!</v>
      </c>
    </row>
    <row r="137" spans="9:40" ht="14.25" customHeight="1">
      <c r="S137" s="719"/>
      <c r="T137" s="235" t="s">
        <v>31</v>
      </c>
      <c r="U137" s="168" t="e">
        <f>(G55+V55)/($S$55+$D$55)</f>
        <v>#DIV/0!</v>
      </c>
      <c r="V137" s="168" t="e">
        <f>(H55+W55)/($S$55+$D$55)</f>
        <v>#DIV/0!</v>
      </c>
      <c r="W137" s="186"/>
      <c r="X137" s="78"/>
      <c r="Y137" s="120" t="s">
        <v>31</v>
      </c>
      <c r="Z137" s="170" t="e">
        <f t="shared" ref="Z137:AE137" si="110">(I55+X55)/(G55+V55)</f>
        <v>#DIV/0!</v>
      </c>
      <c r="AA137" s="170" t="e">
        <f t="shared" si="110"/>
        <v>#DIV/0!</v>
      </c>
      <c r="AB137" s="170" t="e">
        <f t="shared" si="110"/>
        <v>#DIV/0!</v>
      </c>
      <c r="AC137" s="170" t="e">
        <f t="shared" si="110"/>
        <v>#DIV/0!</v>
      </c>
      <c r="AD137" s="170" t="e">
        <f t="shared" si="110"/>
        <v>#DIV/0!</v>
      </c>
      <c r="AE137" s="170" t="e">
        <f t="shared" si="110"/>
        <v>#DIV/0!</v>
      </c>
      <c r="AF137" s="170" t="e">
        <f>(M55+AB55)/(G55+V55)</f>
        <v>#DIV/0!</v>
      </c>
      <c r="AG137" s="171" t="e">
        <f>(N55+AC55)/(H55+W55)</f>
        <v>#DIV/0!</v>
      </c>
    </row>
    <row r="138" spans="9:40" ht="14.25" customHeight="1">
      <c r="S138" s="719" t="s">
        <v>194</v>
      </c>
      <c r="T138" s="235" t="s">
        <v>29</v>
      </c>
      <c r="U138" s="168" t="e">
        <f>(G57+V57+G63+V63)/($S$61+$D$61)</f>
        <v>#DIV/0!</v>
      </c>
      <c r="V138" s="168" t="e">
        <f>(H57+W57+H63+W63)/($S$61+$D$61)</f>
        <v>#DIV/0!</v>
      </c>
      <c r="W138" s="187"/>
      <c r="X138" s="76" t="s">
        <v>194</v>
      </c>
      <c r="Y138" s="120" t="s">
        <v>29</v>
      </c>
      <c r="Z138" s="170" t="e">
        <f t="shared" ref="Z138:AE138" si="111">(I57+X57+I63+X63)/(G57+V57+G63+V63)</f>
        <v>#DIV/0!</v>
      </c>
      <c r="AA138" s="170" t="e">
        <f t="shared" si="111"/>
        <v>#DIV/0!</v>
      </c>
      <c r="AB138" s="170" t="e">
        <f t="shared" si="111"/>
        <v>#DIV/0!</v>
      </c>
      <c r="AC138" s="170" t="e">
        <f t="shared" si="111"/>
        <v>#DIV/0!</v>
      </c>
      <c r="AD138" s="170" t="e">
        <f t="shared" si="111"/>
        <v>#DIV/0!</v>
      </c>
      <c r="AE138" s="170" t="e">
        <f t="shared" si="111"/>
        <v>#DIV/0!</v>
      </c>
      <c r="AF138" s="170" t="e">
        <f>(M57+AB57+M63+AB63)/(G57+V57+G63+V63)</f>
        <v>#DIV/0!</v>
      </c>
      <c r="AG138" s="171" t="e">
        <f>(N57+AC57+N63+AC63)/(H57+W57+H63+W63)</f>
        <v>#DIV/0!</v>
      </c>
    </row>
    <row r="139" spans="9:40" ht="13.5" customHeight="1">
      <c r="S139" s="719"/>
      <c r="T139" s="235" t="s">
        <v>30</v>
      </c>
      <c r="U139" s="168" t="e">
        <f>(G59+V59+G65+V65)/($S$61+$D$61)</f>
        <v>#DIV/0!</v>
      </c>
      <c r="V139" s="168" t="e">
        <f>(H59+W59+H65+W65)/($S$61+$D$61)</f>
        <v>#DIV/0!</v>
      </c>
      <c r="W139" s="169"/>
      <c r="X139" s="77"/>
      <c r="Y139" s="120" t="s">
        <v>30</v>
      </c>
      <c r="Z139" s="170" t="e">
        <f t="shared" ref="Z139:AE139" si="112">(I59+X59+I65+X65)/(G59+V59+G65+V65)</f>
        <v>#DIV/0!</v>
      </c>
      <c r="AA139" s="170" t="e">
        <f t="shared" si="112"/>
        <v>#DIV/0!</v>
      </c>
      <c r="AB139" s="170" t="e">
        <f t="shared" si="112"/>
        <v>#DIV/0!</v>
      </c>
      <c r="AC139" s="170" t="e">
        <f t="shared" si="112"/>
        <v>#DIV/0!</v>
      </c>
      <c r="AD139" s="170" t="e">
        <f t="shared" si="112"/>
        <v>#DIV/0!</v>
      </c>
      <c r="AE139" s="170" t="e">
        <f t="shared" si="112"/>
        <v>#DIV/0!</v>
      </c>
      <c r="AF139" s="170" t="e">
        <f>(M59+AB59+M65+AB65)/(G59+V59+G65+V65)</f>
        <v>#DIV/0!</v>
      </c>
      <c r="AG139" s="171" t="e">
        <f>(N59+AC59+N65+AC65)/(H59+W59+H65+W65)</f>
        <v>#DIV/0!</v>
      </c>
    </row>
    <row r="140" spans="9:40">
      <c r="S140" s="719"/>
      <c r="T140" s="235" t="s">
        <v>31</v>
      </c>
      <c r="U140" s="168" t="e">
        <f>(G61+V61+G67+V67)/($S$61+$D$61)</f>
        <v>#DIV/0!</v>
      </c>
      <c r="V140" s="168" t="e">
        <f>(H61+W61+H67+W67)/($S$61+$D$61)</f>
        <v>#DIV/0!</v>
      </c>
      <c r="W140" s="169"/>
      <c r="X140" s="78"/>
      <c r="Y140" s="120" t="s">
        <v>31</v>
      </c>
      <c r="Z140" s="170" t="e">
        <f t="shared" ref="Z140:AE140" si="113">(I61+X61+I67+X67)/(G61+V61+G67+V67)</f>
        <v>#DIV/0!</v>
      </c>
      <c r="AA140" s="170" t="e">
        <f t="shared" si="113"/>
        <v>#DIV/0!</v>
      </c>
      <c r="AB140" s="170" t="e">
        <f t="shared" si="113"/>
        <v>#DIV/0!</v>
      </c>
      <c r="AC140" s="170" t="e">
        <f t="shared" si="113"/>
        <v>#DIV/0!</v>
      </c>
      <c r="AD140" s="170" t="e">
        <f t="shared" si="113"/>
        <v>#DIV/0!</v>
      </c>
      <c r="AE140" s="170" t="e">
        <f t="shared" si="113"/>
        <v>#DIV/0!</v>
      </c>
      <c r="AF140" s="170" t="e">
        <f>(M61+AB61+M67+AB67)/(G61+V61+G67+V67)</f>
        <v>#DIV/0!</v>
      </c>
      <c r="AG140" s="171" t="e">
        <f>(N61+AC61+N67+AC67)/(H61+W61+H67+W67)</f>
        <v>#DIV/0!</v>
      </c>
    </row>
    <row r="141" spans="9:40">
      <c r="S141" s="719"/>
      <c r="T141" s="235"/>
      <c r="U141" s="168"/>
      <c r="V141" s="168"/>
      <c r="W141" s="169"/>
      <c r="X141" s="76"/>
      <c r="Y141" s="120"/>
      <c r="Z141" s="170"/>
      <c r="AA141" s="170"/>
      <c r="AB141" s="170"/>
      <c r="AC141" s="170"/>
      <c r="AD141" s="170"/>
      <c r="AE141" s="170"/>
      <c r="AF141" s="170"/>
      <c r="AG141" s="171"/>
    </row>
    <row r="142" spans="9:40">
      <c r="S142" s="719"/>
      <c r="T142" s="235"/>
      <c r="U142" s="168"/>
      <c r="V142" s="168"/>
      <c r="W142" s="169"/>
      <c r="X142" s="77"/>
      <c r="Y142" s="120"/>
      <c r="Z142" s="170"/>
      <c r="AA142" s="170"/>
      <c r="AB142" s="170"/>
      <c r="AC142" s="170"/>
      <c r="AD142" s="170"/>
      <c r="AE142" s="170"/>
      <c r="AF142" s="170"/>
      <c r="AG142" s="171"/>
    </row>
    <row r="143" spans="9:40">
      <c r="S143" s="719"/>
      <c r="T143" s="235"/>
      <c r="U143" s="168"/>
      <c r="V143" s="168"/>
      <c r="W143" s="169"/>
      <c r="X143" s="78"/>
      <c r="Y143" s="120"/>
      <c r="Z143" s="170"/>
      <c r="AA143" s="170"/>
      <c r="AB143" s="170"/>
      <c r="AC143" s="170"/>
      <c r="AD143" s="170"/>
      <c r="AE143" s="170"/>
      <c r="AF143" s="170"/>
      <c r="AG143" s="171"/>
    </row>
    <row r="144" spans="9:40">
      <c r="S144" s="728" t="s">
        <v>93</v>
      </c>
      <c r="T144" s="235" t="s">
        <v>29</v>
      </c>
      <c r="U144" s="168" t="e">
        <f>(G69+V69)/($S$73+$D$73)</f>
        <v>#DIV/0!</v>
      </c>
      <c r="V144" s="168" t="e">
        <f>(H69+W69)/($S$73+$D$73)</f>
        <v>#DIV/0!</v>
      </c>
      <c r="W144" s="169"/>
      <c r="X144" s="711" t="s">
        <v>187</v>
      </c>
      <c r="Y144" s="120" t="s">
        <v>29</v>
      </c>
      <c r="Z144" s="170" t="e">
        <f>(I69+X69)/((G69-G15-G21)+(V69-V15-V21))</f>
        <v>#DIV/0!</v>
      </c>
      <c r="AA144" s="170" t="e">
        <f>(J69+Y69)/((H69-H15-H21)+(W69-W15-W21))</f>
        <v>#DIV/0!</v>
      </c>
      <c r="AB144" s="170" t="e">
        <f>(K69+Z69)/((I69-I15-I21)+(X69-X15-X21))</f>
        <v>#DIV/0!</v>
      </c>
      <c r="AC144" s="170" t="e">
        <f>(L69+AA69)/ (J69+Y69)</f>
        <v>#DIV/0!</v>
      </c>
      <c r="AD144" s="170" t="e">
        <f>(M69+AB69)/(K69+Z69)</f>
        <v>#DIV/0!</v>
      </c>
      <c r="AE144" s="170" t="e">
        <f>(N69+AC69)/(L69+AA69)</f>
        <v>#DIV/0!</v>
      </c>
      <c r="AF144" s="170" t="e">
        <f>(M69+AB69)/ ((G69-G15-G21)+(V69-V15-V21))</f>
        <v>#DIV/0!</v>
      </c>
      <c r="AG144" s="171" t="e">
        <f>(N69+AC69)/ ((H69-H15-H21)+(W69-W15-W21))</f>
        <v>#DIV/0!</v>
      </c>
    </row>
    <row r="145" spans="19:33">
      <c r="S145" s="728"/>
      <c r="T145" s="235" t="s">
        <v>30</v>
      </c>
      <c r="U145" s="168" t="e">
        <f>(G71+V71)/($S$73+$D$73)</f>
        <v>#DIV/0!</v>
      </c>
      <c r="V145" s="168" t="e">
        <f>(H71+W71)/($S$73+$D$73)</f>
        <v>#DIV/0!</v>
      </c>
      <c r="W145" s="169"/>
      <c r="X145" s="713"/>
      <c r="Y145" s="120" t="s">
        <v>30</v>
      </c>
      <c r="Z145" s="170" t="e">
        <f>(I71+X71)/((G71-G17-G23)+(V71-V17-V23))</f>
        <v>#DIV/0!</v>
      </c>
      <c r="AA145" s="170" t="e">
        <f>(J71+Y71)/((H71-H17-H23)+(W71-W17-W23))</f>
        <v>#DIV/0!</v>
      </c>
      <c r="AB145" s="170" t="e">
        <f>(K71+Z71)/((I71-I17-I23)+(X71-X17-X23))</f>
        <v>#DIV/0!</v>
      </c>
      <c r="AC145" s="170" t="e">
        <f>(L71+AA71)/ (J71+Y71)</f>
        <v>#DIV/0!</v>
      </c>
      <c r="AD145" s="170" t="e">
        <f>(M71+AB71)/(K71+Z71)</f>
        <v>#DIV/0!</v>
      </c>
      <c r="AE145" s="170" t="e">
        <f>(N71+AC71)/(L71+AA71)</f>
        <v>#DIV/0!</v>
      </c>
      <c r="AF145" s="170" t="e">
        <f>(M71+AB71)/ ((G71-G17-G23)+(V71-V17-V23))</f>
        <v>#DIV/0!</v>
      </c>
      <c r="AG145" s="171" t="e">
        <f>(N71+AC71)/ ((H71-H17-H23)+(W71-W17-W23))</f>
        <v>#DIV/0!</v>
      </c>
    </row>
    <row r="146" spans="19:33" ht="13.8" thickBot="1">
      <c r="S146" s="729"/>
      <c r="T146" s="237" t="s">
        <v>31</v>
      </c>
      <c r="U146" s="176" t="e">
        <f>(G73+V73)/($S$73+$D$73)</f>
        <v>#DIV/0!</v>
      </c>
      <c r="V146" s="176" t="e">
        <f>(H73+W73)/($S$73+$D$73)</f>
        <v>#DIV/0!</v>
      </c>
      <c r="W146" s="169"/>
      <c r="X146" s="727"/>
      <c r="Y146" s="110" t="s">
        <v>31</v>
      </c>
      <c r="Z146" s="178" t="e">
        <f>(I73+X73)/((G73-G19-G25)+(V73-V19-V25))</f>
        <v>#DIV/0!</v>
      </c>
      <c r="AA146" s="178" t="e">
        <f>(J73+Y73)/((H73-H19-H25)+(W73-W19-W25))</f>
        <v>#DIV/0!</v>
      </c>
      <c r="AB146" s="178" t="e">
        <f>(K73+Z73)/((I73-I19-I25)+(X73-X19-X25))</f>
        <v>#DIV/0!</v>
      </c>
      <c r="AC146" s="178" t="e">
        <f>(L73+AA73)/ (J73+Y73)</f>
        <v>#DIV/0!</v>
      </c>
      <c r="AD146" s="178" t="e">
        <f>(M73+AB73)/(K73+Z73)</f>
        <v>#DIV/0!</v>
      </c>
      <c r="AE146" s="178" t="e">
        <f>(N73+AC73)/(L73+AA73)</f>
        <v>#DIV/0!</v>
      </c>
      <c r="AF146" s="178" t="e">
        <f>(M73+AB73)/ ((G73-G19-G25)+(V73-V19-V25))</f>
        <v>#DIV/0!</v>
      </c>
      <c r="AG146" s="179" t="e">
        <f>(N73+AC73)/ ((H73-H19-H25)+(W73-W19-W25))</f>
        <v>#DIV/0!</v>
      </c>
    </row>
    <row r="147" spans="19:33">
      <c r="W147" s="169"/>
    </row>
    <row r="148" spans="19:33">
      <c r="W148" s="169"/>
    </row>
    <row r="149" spans="19:33">
      <c r="W149" s="169"/>
    </row>
    <row r="150" spans="19:33">
      <c r="W150" s="169"/>
    </row>
    <row r="151" spans="19:33">
      <c r="W151" s="169"/>
    </row>
    <row r="152" spans="19:33">
      <c r="W152" s="169"/>
    </row>
    <row r="153" spans="19:33">
      <c r="W153" s="169"/>
    </row>
    <row r="154" spans="19:33">
      <c r="W154" s="169"/>
    </row>
    <row r="155" spans="19:33">
      <c r="W155" s="169"/>
    </row>
    <row r="156" spans="19:33">
      <c r="W156" s="169"/>
    </row>
    <row r="157" spans="19:33" ht="13.5" customHeight="1"/>
    <row r="158" spans="19:33">
      <c r="W158" s="169"/>
    </row>
    <row r="159" spans="19:33">
      <c r="W159" s="169"/>
    </row>
    <row r="160" spans="19:33">
      <c r="W160" s="169"/>
    </row>
    <row r="161" spans="23:23">
      <c r="W161" s="169"/>
    </row>
    <row r="162" spans="23:23">
      <c r="W162" s="169"/>
    </row>
    <row r="163" spans="23:23">
      <c r="W163" s="169"/>
    </row>
    <row r="164" spans="23:23">
      <c r="W164" s="169"/>
    </row>
    <row r="165" spans="23:23">
      <c r="W165" s="169"/>
    </row>
    <row r="166" spans="23:23">
      <c r="W166" s="169"/>
    </row>
    <row r="167" spans="23:23">
      <c r="W167" s="169"/>
    </row>
    <row r="168" spans="23:23">
      <c r="W168" s="169"/>
    </row>
    <row r="169" spans="23:23">
      <c r="W169" s="169"/>
    </row>
    <row r="170" spans="23:23">
      <c r="W170" s="169"/>
    </row>
    <row r="171" spans="23:23">
      <c r="W171" s="169"/>
    </row>
    <row r="172" spans="23:23">
      <c r="W172" s="169"/>
    </row>
    <row r="173" spans="23:23">
      <c r="W173" s="169"/>
    </row>
    <row r="174" spans="23:23">
      <c r="W174" s="169"/>
    </row>
    <row r="175" spans="23:23">
      <c r="W175" s="169"/>
    </row>
    <row r="176" spans="23:23">
      <c r="W176" s="169"/>
    </row>
    <row r="177" spans="23:23">
      <c r="W177" s="169"/>
    </row>
    <row r="178" spans="23:23">
      <c r="W178" s="169"/>
    </row>
    <row r="179" spans="23:23">
      <c r="W179" s="169"/>
    </row>
    <row r="180" spans="23:23">
      <c r="W180" s="169"/>
    </row>
    <row r="181" spans="23:23">
      <c r="W181" s="169"/>
    </row>
    <row r="182" spans="23:23">
      <c r="W182" s="169"/>
    </row>
    <row r="183" spans="23:23">
      <c r="W183" s="169"/>
    </row>
    <row r="184" spans="23:23">
      <c r="W184" s="169"/>
    </row>
    <row r="185" spans="23:23">
      <c r="W185" s="169"/>
    </row>
    <row r="186" spans="23:23">
      <c r="W186" s="169"/>
    </row>
    <row r="187" spans="23:23" ht="13.8" thickBot="1">
      <c r="W187" s="177"/>
    </row>
    <row r="188" spans="23:23" ht="13.5" customHeight="1"/>
  </sheetData>
  <mergeCells count="164">
    <mergeCell ref="R3:T3"/>
    <mergeCell ref="A109:A111"/>
    <mergeCell ref="J109:J111"/>
    <mergeCell ref="V3:W3"/>
    <mergeCell ref="X3:Y3"/>
    <mergeCell ref="A3:B3"/>
    <mergeCell ref="D10:D13"/>
    <mergeCell ref="B10:B13"/>
    <mergeCell ref="E10:F12"/>
    <mergeCell ref="G10:H10"/>
    <mergeCell ref="I10:N10"/>
    <mergeCell ref="I11:J12"/>
    <mergeCell ref="G3:H3"/>
    <mergeCell ref="B14:B15"/>
    <mergeCell ref="U78:V79"/>
    <mergeCell ref="S105:S107"/>
    <mergeCell ref="B16:B17"/>
    <mergeCell ref="A20:A25"/>
    <mergeCell ref="K78:K81"/>
    <mergeCell ref="B62:B63"/>
    <mergeCell ref="B20:B21"/>
    <mergeCell ref="P3:Q3"/>
    <mergeCell ref="A68:A73"/>
    <mergeCell ref="B68:B69"/>
    <mergeCell ref="A32:A37"/>
    <mergeCell ref="A50:A55"/>
    <mergeCell ref="A62:A67"/>
    <mergeCell ref="A14:A19"/>
    <mergeCell ref="P20:P25"/>
    <mergeCell ref="B32:B33"/>
    <mergeCell ref="B34:B35"/>
    <mergeCell ref="B50:B51"/>
    <mergeCell ref="B52:B53"/>
    <mergeCell ref="B54:B55"/>
    <mergeCell ref="B36:B37"/>
    <mergeCell ref="A56:A61"/>
    <mergeCell ref="B56:B57"/>
    <mergeCell ref="P56:P61"/>
    <mergeCell ref="A44:A49"/>
    <mergeCell ref="B44:B45"/>
    <mergeCell ref="B46:B47"/>
    <mergeCell ref="B48:B49"/>
    <mergeCell ref="A38:A43"/>
    <mergeCell ref="B38:B39"/>
    <mergeCell ref="A26:A31"/>
    <mergeCell ref="B26:B27"/>
    <mergeCell ref="B28:B29"/>
    <mergeCell ref="B22:B23"/>
    <mergeCell ref="B24:B25"/>
    <mergeCell ref="B18:B19"/>
    <mergeCell ref="B30:B31"/>
    <mergeCell ref="Q22:Q23"/>
    <mergeCell ref="Q24:Q25"/>
    <mergeCell ref="P26:P31"/>
    <mergeCell ref="Q26:Q27"/>
    <mergeCell ref="P38:P43"/>
    <mergeCell ref="B40:B41"/>
    <mergeCell ref="B42:B43"/>
    <mergeCell ref="Q20:Q21"/>
    <mergeCell ref="P14:P19"/>
    <mergeCell ref="Q14:Q15"/>
    <mergeCell ref="Q16:Q17"/>
    <mergeCell ref="Q18:Q19"/>
    <mergeCell ref="V10:W10"/>
    <mergeCell ref="X10:AC10"/>
    <mergeCell ref="P10:P13"/>
    <mergeCell ref="Q10:Q13"/>
    <mergeCell ref="S10:S13"/>
    <mergeCell ref="T10:U12"/>
    <mergeCell ref="V11:W12"/>
    <mergeCell ref="X11:Y12"/>
    <mergeCell ref="Z11:AC11"/>
    <mergeCell ref="Z12:AA12"/>
    <mergeCell ref="AB12:AC12"/>
    <mergeCell ref="C3:E3"/>
    <mergeCell ref="C10:C13"/>
    <mergeCell ref="R10:R13"/>
    <mergeCell ref="S120:S122"/>
    <mergeCell ref="S123:S125"/>
    <mergeCell ref="S126:S128"/>
    <mergeCell ref="S129:S131"/>
    <mergeCell ref="Q38:Q39"/>
    <mergeCell ref="S117:S119"/>
    <mergeCell ref="Q42:Q43"/>
    <mergeCell ref="S114:T116"/>
    <mergeCell ref="S102:S104"/>
    <mergeCell ref="P62:P67"/>
    <mergeCell ref="Q62:Q63"/>
    <mergeCell ref="Q64:Q65"/>
    <mergeCell ref="Q66:Q67"/>
    <mergeCell ref="S108:S110"/>
    <mergeCell ref="C78:C81"/>
    <mergeCell ref="D78:D81"/>
    <mergeCell ref="E78:F80"/>
    <mergeCell ref="G78:H78"/>
    <mergeCell ref="I3:J3"/>
    <mergeCell ref="P44:P49"/>
    <mergeCell ref="Q44:Q45"/>
    <mergeCell ref="X144:X146"/>
    <mergeCell ref="X114:Y116"/>
    <mergeCell ref="S141:S143"/>
    <mergeCell ref="S144:S146"/>
    <mergeCell ref="B78:B81"/>
    <mergeCell ref="A76:Q77"/>
    <mergeCell ref="U114:V115"/>
    <mergeCell ref="B64:B65"/>
    <mergeCell ref="B66:B67"/>
    <mergeCell ref="B70:B71"/>
    <mergeCell ref="B72:B73"/>
    <mergeCell ref="S132:S134"/>
    <mergeCell ref="S135:S137"/>
    <mergeCell ref="P68:P73"/>
    <mergeCell ref="Q68:Q69"/>
    <mergeCell ref="Q70:Q71"/>
    <mergeCell ref="Q72:Q73"/>
    <mergeCell ref="L78:Q78"/>
    <mergeCell ref="L79:M80"/>
    <mergeCell ref="P80:Q80"/>
    <mergeCell ref="S93:S95"/>
    <mergeCell ref="S96:S98"/>
    <mergeCell ref="S90:S92"/>
    <mergeCell ref="AU78:AV79"/>
    <mergeCell ref="AW78:AX79"/>
    <mergeCell ref="S138:S140"/>
    <mergeCell ref="Q56:Q57"/>
    <mergeCell ref="B58:B59"/>
    <mergeCell ref="Q58:Q59"/>
    <mergeCell ref="B60:B61"/>
    <mergeCell ref="Q60:Q61"/>
    <mergeCell ref="S99:S101"/>
    <mergeCell ref="Z114:AA115"/>
    <mergeCell ref="AF114:AG114"/>
    <mergeCell ref="AD114:AE114"/>
    <mergeCell ref="AB114:AC115"/>
    <mergeCell ref="S87:S89"/>
    <mergeCell ref="X108:X110"/>
    <mergeCell ref="S81:S83"/>
    <mergeCell ref="S84:S86"/>
    <mergeCell ref="AB78:AC79"/>
    <mergeCell ref="Z78:AA79"/>
    <mergeCell ref="X78:Y80"/>
    <mergeCell ref="G11:H12"/>
    <mergeCell ref="G79:H80"/>
    <mergeCell ref="AD78:AE79"/>
    <mergeCell ref="AF78:AG79"/>
    <mergeCell ref="AL78:AM79"/>
    <mergeCell ref="AQ78:AR79"/>
    <mergeCell ref="AS78:AT79"/>
    <mergeCell ref="Q46:Q47"/>
    <mergeCell ref="Q48:Q49"/>
    <mergeCell ref="P50:P55"/>
    <mergeCell ref="Q50:Q51"/>
    <mergeCell ref="Q52:Q53"/>
    <mergeCell ref="Q54:Q55"/>
    <mergeCell ref="P32:P37"/>
    <mergeCell ref="Q28:Q29"/>
    <mergeCell ref="Q30:Q31"/>
    <mergeCell ref="Q40:Q41"/>
    <mergeCell ref="K12:L12"/>
    <mergeCell ref="M12:N12"/>
    <mergeCell ref="Q32:Q33"/>
    <mergeCell ref="Q34:Q35"/>
    <mergeCell ref="Q36:Q37"/>
    <mergeCell ref="N80:O80"/>
  </mergeCells>
  <phoneticPr fontId="2"/>
  <pageMargins left="0.23622047244094491" right="0.23622047244094491" top="0.74803149606299213" bottom="0.74803149606299213" header="0.31496062992125984" footer="0.31496062992125984"/>
  <pageSetup paperSize="9" scale="63" fitToWidth="0" orientation="portrait" r:id="rId1"/>
  <colBreaks count="2" manualBreakCount="2">
    <brk id="15" max="72" man="1"/>
    <brk id="29" max="91"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FF00"/>
    <pageSetUpPr fitToPage="1"/>
  </sheetPr>
  <dimension ref="A1:H47"/>
  <sheetViews>
    <sheetView view="pageBreakPreview" zoomScale="75" zoomScaleNormal="100" zoomScaleSheetLayoutView="75" zoomScalePageLayoutView="70" workbookViewId="0">
      <selection activeCell="K11" sqref="K11"/>
    </sheetView>
  </sheetViews>
  <sheetFormatPr defaultColWidth="9" defaultRowHeight="13.2"/>
  <cols>
    <col min="1" max="1" width="3.6640625" customWidth="1"/>
    <col min="2" max="3" width="9" customWidth="1"/>
    <col min="4" max="4" width="25.109375" customWidth="1"/>
    <col min="5" max="6" width="26.109375" customWidth="1"/>
    <col min="8" max="16384" width="9" style="122"/>
  </cols>
  <sheetData>
    <row r="1" spans="2:8" ht="24.75" customHeight="1">
      <c r="B1" s="698" t="s">
        <v>254</v>
      </c>
      <c r="C1" s="698"/>
      <c r="D1" s="698"/>
      <c r="E1" s="698"/>
      <c r="F1" s="698"/>
      <c r="G1" s="698"/>
      <c r="H1" s="121"/>
    </row>
    <row r="3" spans="2:8" ht="14.4">
      <c r="B3" s="694" t="s">
        <v>94</v>
      </c>
      <c r="C3" s="695"/>
      <c r="D3" s="420">
        <f>'01_R6対象者数'!$D$3</f>
        <v>0</v>
      </c>
      <c r="E3" s="402"/>
    </row>
    <row r="4" spans="2:8" ht="14.4">
      <c r="B4" s="402"/>
      <c r="C4" s="402"/>
      <c r="D4" s="402"/>
      <c r="F4" s="126" t="str">
        <f>'01_R6対象者数'!F4</f>
        <v>区部対象人口率</v>
      </c>
      <c r="G4" s="127">
        <v>0.55100000000000005</v>
      </c>
    </row>
    <row r="5" spans="2:8" ht="19.5" customHeight="1"/>
    <row r="7" spans="2:8" ht="24.75" customHeight="1">
      <c r="B7" s="403"/>
      <c r="C7" s="403"/>
      <c r="D7" s="404"/>
      <c r="E7" s="404"/>
    </row>
    <row r="8" spans="2:8" ht="21.75" customHeight="1">
      <c r="B8" s="405"/>
      <c r="C8" s="405"/>
      <c r="D8" s="406"/>
      <c r="E8" s="55" t="s">
        <v>255</v>
      </c>
      <c r="F8" s="661" t="s">
        <v>95</v>
      </c>
    </row>
    <row r="9" spans="2:8" ht="21.75" customHeight="1" thickBot="1">
      <c r="B9" s="1"/>
      <c r="C9" s="2"/>
      <c r="D9" s="2"/>
      <c r="E9" s="248" t="s">
        <v>0</v>
      </c>
      <c r="F9" s="56" t="s">
        <v>0</v>
      </c>
    </row>
    <row r="10" spans="2:8" ht="14.25" customHeight="1" thickTop="1">
      <c r="B10" s="689" t="s">
        <v>189</v>
      </c>
      <c r="C10" s="690" t="s">
        <v>1</v>
      </c>
      <c r="D10" s="691"/>
      <c r="E10" s="290"/>
      <c r="F10" s="128"/>
    </row>
    <row r="11" spans="2:8">
      <c r="B11" s="689"/>
      <c r="C11" s="692"/>
      <c r="D11" s="693"/>
      <c r="E11" s="291"/>
      <c r="F11" s="129">
        <f>E11*$G$4</f>
        <v>0</v>
      </c>
    </row>
    <row r="12" spans="2:8">
      <c r="B12" s="689"/>
      <c r="C12" s="690" t="s">
        <v>9</v>
      </c>
      <c r="D12" s="691"/>
      <c r="E12" s="292"/>
      <c r="F12" s="128"/>
    </row>
    <row r="13" spans="2:8">
      <c r="B13" s="689"/>
      <c r="C13" s="692"/>
      <c r="D13" s="693"/>
      <c r="E13" s="291"/>
      <c r="F13" s="129">
        <f>E13*$G$4</f>
        <v>0</v>
      </c>
    </row>
    <row r="14" spans="2:8">
      <c r="B14" s="689"/>
      <c r="C14" s="690" t="s">
        <v>2</v>
      </c>
      <c r="D14" s="691"/>
      <c r="E14" s="292"/>
      <c r="F14" s="128"/>
    </row>
    <row r="15" spans="2:8">
      <c r="B15" s="689"/>
      <c r="C15" s="692"/>
      <c r="D15" s="693"/>
      <c r="E15" s="291"/>
      <c r="F15" s="129">
        <f>E15*$G$4</f>
        <v>0</v>
      </c>
    </row>
    <row r="16" spans="2:8">
      <c r="B16" s="689"/>
      <c r="C16" s="690" t="s">
        <v>3</v>
      </c>
      <c r="D16" s="691"/>
      <c r="E16" s="292"/>
      <c r="F16" s="128"/>
    </row>
    <row r="17" spans="2:6">
      <c r="B17" s="689"/>
      <c r="C17" s="692"/>
      <c r="D17" s="693"/>
      <c r="E17" s="291"/>
      <c r="F17" s="129">
        <f>E17*$G$4</f>
        <v>0</v>
      </c>
    </row>
    <row r="18" spans="2:6">
      <c r="B18" s="689"/>
      <c r="C18" s="690" t="s">
        <v>4</v>
      </c>
      <c r="D18" s="691"/>
      <c r="E18" s="292"/>
      <c r="F18" s="128"/>
    </row>
    <row r="19" spans="2:6">
      <c r="B19" s="689"/>
      <c r="C19" s="692"/>
      <c r="D19" s="693"/>
      <c r="E19" s="291"/>
      <c r="F19" s="129">
        <f>E19*$G$4</f>
        <v>0</v>
      </c>
    </row>
    <row r="20" spans="2:6">
      <c r="B20" s="689"/>
      <c r="C20" s="690" t="s">
        <v>5</v>
      </c>
      <c r="D20" s="691"/>
      <c r="E20" s="292"/>
      <c r="F20" s="128"/>
    </row>
    <row r="21" spans="2:6">
      <c r="B21" s="689"/>
      <c r="C21" s="692"/>
      <c r="D21" s="693"/>
      <c r="E21" s="291"/>
      <c r="F21" s="129">
        <f>E21*$G$4</f>
        <v>0</v>
      </c>
    </row>
    <row r="22" spans="2:6">
      <c r="B22" s="689"/>
      <c r="C22" s="690" t="s">
        <v>6</v>
      </c>
      <c r="D22" s="691"/>
      <c r="E22" s="292"/>
      <c r="F22" s="128"/>
    </row>
    <row r="23" spans="2:6">
      <c r="B23" s="689"/>
      <c r="C23" s="692"/>
      <c r="D23" s="693"/>
      <c r="E23" s="293"/>
      <c r="F23" s="129">
        <f>E23*$G$4</f>
        <v>0</v>
      </c>
    </row>
    <row r="24" spans="2:6">
      <c r="B24" s="689"/>
      <c r="C24" s="696" t="s">
        <v>194</v>
      </c>
      <c r="D24" s="697"/>
      <c r="E24" s="292"/>
      <c r="F24" s="128"/>
    </row>
    <row r="25" spans="2:6">
      <c r="B25" s="689"/>
      <c r="C25" s="696"/>
      <c r="D25" s="697"/>
      <c r="E25" s="291"/>
      <c r="F25" s="129">
        <f>E25*$G$4</f>
        <v>0</v>
      </c>
    </row>
    <row r="26" spans="2:6" ht="15" customHeight="1">
      <c r="B26" s="689"/>
      <c r="C26" s="690" t="s">
        <v>7</v>
      </c>
      <c r="D26" s="691"/>
      <c r="E26" s="294"/>
      <c r="F26" s="128"/>
    </row>
    <row r="27" spans="2:6" ht="13.8" thickBot="1">
      <c r="B27" s="689"/>
      <c r="C27" s="692"/>
      <c r="D27" s="693"/>
      <c r="E27" s="296"/>
      <c r="F27" s="100">
        <f>E27*$G$4</f>
        <v>0</v>
      </c>
    </row>
    <row r="28" spans="2:6" ht="13.5" customHeight="1" thickTop="1">
      <c r="B28" s="788" t="s">
        <v>190</v>
      </c>
      <c r="C28" s="696" t="s">
        <v>1</v>
      </c>
      <c r="D28" s="697"/>
      <c r="E28" s="292"/>
      <c r="F28" s="128"/>
    </row>
    <row r="29" spans="2:6">
      <c r="B29" s="788"/>
      <c r="C29" s="696"/>
      <c r="D29" s="697"/>
      <c r="E29" s="291"/>
      <c r="F29" s="129">
        <f>E29*$G$4</f>
        <v>0</v>
      </c>
    </row>
    <row r="30" spans="2:6">
      <c r="B30" s="788"/>
      <c r="C30" s="696" t="s">
        <v>8</v>
      </c>
      <c r="D30" s="697"/>
      <c r="E30" s="292"/>
      <c r="F30" s="128"/>
    </row>
    <row r="31" spans="2:6">
      <c r="B31" s="788"/>
      <c r="C31" s="696"/>
      <c r="D31" s="697"/>
      <c r="E31" s="291"/>
      <c r="F31" s="129">
        <f>E31*$G$4</f>
        <v>0</v>
      </c>
    </row>
    <row r="32" spans="2:6">
      <c r="B32" s="788"/>
      <c r="C32" s="696" t="s">
        <v>2</v>
      </c>
      <c r="D32" s="697"/>
      <c r="E32" s="292"/>
      <c r="F32" s="128"/>
    </row>
    <row r="33" spans="2:6">
      <c r="B33" s="788"/>
      <c r="C33" s="696"/>
      <c r="D33" s="697"/>
      <c r="E33" s="291"/>
      <c r="F33" s="129">
        <f>E33*$G$4</f>
        <v>0</v>
      </c>
    </row>
    <row r="34" spans="2:6">
      <c r="B34" s="788"/>
      <c r="C34" s="696" t="s">
        <v>3</v>
      </c>
      <c r="D34" s="697"/>
      <c r="E34" s="292"/>
      <c r="F34" s="128"/>
    </row>
    <row r="35" spans="2:6">
      <c r="B35" s="788"/>
      <c r="C35" s="696"/>
      <c r="D35" s="697"/>
      <c r="E35" s="291"/>
      <c r="F35" s="129">
        <f>E35*$G$4</f>
        <v>0</v>
      </c>
    </row>
    <row r="36" spans="2:6">
      <c r="B36" s="788"/>
      <c r="C36" s="696" t="s">
        <v>4</v>
      </c>
      <c r="D36" s="697"/>
      <c r="E36" s="292"/>
      <c r="F36" s="128"/>
    </row>
    <row r="37" spans="2:6">
      <c r="B37" s="788"/>
      <c r="C37" s="696"/>
      <c r="D37" s="697"/>
      <c r="E37" s="291"/>
      <c r="F37" s="129">
        <f>E37*$G$4</f>
        <v>0</v>
      </c>
    </row>
    <row r="38" spans="2:6">
      <c r="B38" s="788"/>
      <c r="C38" s="696" t="s">
        <v>5</v>
      </c>
      <c r="D38" s="697"/>
      <c r="E38" s="292"/>
      <c r="F38" s="128"/>
    </row>
    <row r="39" spans="2:6">
      <c r="B39" s="788"/>
      <c r="C39" s="696"/>
      <c r="D39" s="697"/>
      <c r="E39" s="291"/>
      <c r="F39" s="129">
        <f>E39*$G$4</f>
        <v>0</v>
      </c>
    </row>
    <row r="40" spans="2:6">
      <c r="B40" s="788"/>
      <c r="C40" s="696" t="s">
        <v>6</v>
      </c>
      <c r="D40" s="697"/>
      <c r="E40" s="292"/>
      <c r="F40" s="128"/>
    </row>
    <row r="41" spans="2:6">
      <c r="B41" s="788"/>
      <c r="C41" s="696"/>
      <c r="D41" s="697"/>
      <c r="E41" s="293"/>
      <c r="F41" s="129">
        <f>E41*$G$4</f>
        <v>0</v>
      </c>
    </row>
    <row r="42" spans="2:6">
      <c r="B42" s="788"/>
      <c r="C42" s="696" t="s">
        <v>183</v>
      </c>
      <c r="D42" s="697"/>
      <c r="E42" s="292"/>
      <c r="F42" s="128"/>
    </row>
    <row r="43" spans="2:6">
      <c r="B43" s="788"/>
      <c r="C43" s="696"/>
      <c r="D43" s="697"/>
      <c r="E43" s="293"/>
      <c r="F43" s="129">
        <f>E43*$G$4</f>
        <v>0</v>
      </c>
    </row>
    <row r="44" spans="2:6">
      <c r="B44" s="788"/>
      <c r="C44" s="696" t="s">
        <v>7</v>
      </c>
      <c r="D44" s="697"/>
      <c r="E44" s="295"/>
      <c r="F44" s="128"/>
    </row>
    <row r="45" spans="2:6" ht="13.8" thickBot="1">
      <c r="B45" s="789"/>
      <c r="C45" s="696"/>
      <c r="D45" s="697"/>
      <c r="E45" s="296"/>
      <c r="F45" s="100">
        <f>E45*$G$4</f>
        <v>0</v>
      </c>
    </row>
    <row r="46" spans="2:6" ht="13.8" thickTop="1">
      <c r="B46" t="s">
        <v>232</v>
      </c>
      <c r="C46" t="s">
        <v>235</v>
      </c>
      <c r="E46">
        <f>SUM(E11,E13,E15,E17,E19,E21)</f>
        <v>0</v>
      </c>
      <c r="F46">
        <f>SUM(F11,F13,F15,F17,F19,F21)</f>
        <v>0</v>
      </c>
    </row>
    <row r="47" spans="2:6">
      <c r="B47" t="s">
        <v>233</v>
      </c>
      <c r="C47" t="s">
        <v>235</v>
      </c>
      <c r="E47">
        <f>SUM(E29,E31,E33,E35,E37,E39)</f>
        <v>0</v>
      </c>
      <c r="F47">
        <f>SUM(F29,F31,F33,F35,F37,F39)</f>
        <v>0</v>
      </c>
    </row>
  </sheetData>
  <mergeCells count="22">
    <mergeCell ref="C22:D23"/>
    <mergeCell ref="B1:G1"/>
    <mergeCell ref="B3:C3"/>
    <mergeCell ref="B10:B27"/>
    <mergeCell ref="C10:D11"/>
    <mergeCell ref="C12:D13"/>
    <mergeCell ref="C14:D15"/>
    <mergeCell ref="C16:D17"/>
    <mergeCell ref="C18:D19"/>
    <mergeCell ref="C20:D21"/>
    <mergeCell ref="C38:D39"/>
    <mergeCell ref="C24:D25"/>
    <mergeCell ref="C26:D27"/>
    <mergeCell ref="B28:B45"/>
    <mergeCell ref="C40:D41"/>
    <mergeCell ref="C42:D43"/>
    <mergeCell ref="C44:D45"/>
    <mergeCell ref="C28:D29"/>
    <mergeCell ref="C30:D31"/>
    <mergeCell ref="C32:D33"/>
    <mergeCell ref="C34:D35"/>
    <mergeCell ref="C36:D37"/>
  </mergeCells>
  <phoneticPr fontId="2"/>
  <dataValidations count="1">
    <dataValidation type="list" allowBlank="1" showInputMessage="1" sqref="E11 E13 E15 E17 E19 E21 E23 E29 E43 E41 E39 E37 E35 E33 E31 E25" xr:uid="{00000000-0002-0000-0200-000000000000}">
      <formula1>"0,9999999"</formula1>
    </dataValidation>
  </dataValidations>
  <pageMargins left="0.70866141732283472" right="0.70866141732283472" top="0.74803149606299213" bottom="0.74803149606299213" header="0.31496062992125984" footer="0.31496062992125984"/>
  <pageSetup paperSize="9" scale="83"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FF00"/>
  </sheetPr>
  <dimension ref="A1:AX184"/>
  <sheetViews>
    <sheetView view="pageBreakPreview" zoomScale="70" zoomScaleNormal="100" zoomScaleSheetLayoutView="70" zoomScalePageLayoutView="55" workbookViewId="0">
      <selection activeCell="AH9" sqref="AH9"/>
    </sheetView>
  </sheetViews>
  <sheetFormatPr defaultColWidth="9" defaultRowHeight="13.2"/>
  <cols>
    <col min="1" max="33" width="9.6640625" customWidth="1"/>
    <col min="34" max="53" width="9.6640625" style="122" customWidth="1"/>
    <col min="54" max="16384" width="9" style="122"/>
  </cols>
  <sheetData>
    <row r="1" spans="1:33" s="188" customFormat="1" ht="21.75" customHeight="1">
      <c r="A1" s="165" t="s">
        <v>256</v>
      </c>
      <c r="B1" s="219"/>
      <c r="C1" s="219"/>
      <c r="D1" s="219"/>
      <c r="E1" s="219"/>
      <c r="F1" s="219"/>
      <c r="G1" s="219"/>
      <c r="H1" s="219"/>
      <c r="I1" s="219"/>
      <c r="J1" s="219"/>
      <c r="K1" s="219"/>
      <c r="L1" s="219"/>
      <c r="M1" s="219"/>
      <c r="N1" s="219"/>
      <c r="O1" s="219"/>
      <c r="P1" s="165" t="str">
        <f>A1</f>
        <v>肺がん検診結果入力シート（令和５年度実施分）</v>
      </c>
      <c r="Q1" s="219"/>
      <c r="R1" s="219"/>
      <c r="S1" s="219"/>
      <c r="T1" s="219"/>
      <c r="U1" s="219"/>
      <c r="V1" s="219"/>
      <c r="W1" s="219"/>
      <c r="X1" s="219"/>
      <c r="Y1" s="219"/>
      <c r="Z1" s="219"/>
      <c r="AA1" s="219"/>
      <c r="AB1" s="219"/>
      <c r="AC1" s="219"/>
      <c r="AD1" s="219"/>
      <c r="AE1" s="219"/>
      <c r="AF1" s="219"/>
      <c r="AG1" s="219"/>
    </row>
    <row r="2" spans="1:33" ht="14.4">
      <c r="F2" s="413"/>
      <c r="G2" s="413"/>
      <c r="L2" s="413"/>
      <c r="M2" s="413"/>
      <c r="N2" s="413"/>
      <c r="O2" s="413"/>
      <c r="U2" s="421"/>
      <c r="AA2" s="422"/>
      <c r="AB2" s="422"/>
      <c r="AC2" s="422"/>
      <c r="AD2" s="413"/>
      <c r="AE2" s="413"/>
      <c r="AF2" s="413"/>
      <c r="AG2" s="413"/>
    </row>
    <row r="3" spans="1:33" ht="26.25" customHeight="1">
      <c r="A3" s="785" t="s">
        <v>94</v>
      </c>
      <c r="B3" s="785"/>
      <c r="C3" s="746">
        <f>'01_R6対象者数'!$D$3</f>
        <v>0</v>
      </c>
      <c r="D3" s="747"/>
      <c r="E3" s="747"/>
      <c r="F3" s="748"/>
      <c r="H3" s="805" t="s">
        <v>85</v>
      </c>
      <c r="I3" s="805"/>
      <c r="J3" s="808" t="s">
        <v>121</v>
      </c>
      <c r="K3" s="809"/>
      <c r="L3" s="412"/>
      <c r="M3" s="412"/>
      <c r="N3" s="412"/>
      <c r="P3" s="785" t="s">
        <v>94</v>
      </c>
      <c r="Q3" s="785"/>
      <c r="R3" s="746">
        <f>'01_R6対象者数'!$D$3</f>
        <v>0</v>
      </c>
      <c r="S3" s="747"/>
      <c r="T3" s="747"/>
      <c r="U3" s="748"/>
      <c r="W3" s="805" t="s">
        <v>85</v>
      </c>
      <c r="X3" s="805"/>
      <c r="Y3" s="806" t="s">
        <v>122</v>
      </c>
      <c r="Z3" s="807"/>
      <c r="AF3" s="414"/>
      <c r="AG3" s="414"/>
    </row>
    <row r="4" spans="1:33" ht="14.4">
      <c r="F4" s="414"/>
      <c r="G4" s="414"/>
      <c r="H4" s="414"/>
      <c r="I4" s="414"/>
      <c r="J4" s="414"/>
      <c r="K4" s="414"/>
      <c r="L4" s="418"/>
      <c r="M4" s="418"/>
      <c r="N4" s="419"/>
      <c r="U4" s="414"/>
      <c r="X4" s="422"/>
      <c r="Y4" s="422"/>
      <c r="Z4" s="422"/>
      <c r="AA4" s="422"/>
      <c r="AB4" s="422"/>
      <c r="AC4" s="422"/>
      <c r="AF4" s="414"/>
      <c r="AG4" s="414"/>
    </row>
    <row r="5" spans="1:33" ht="14.4">
      <c r="I5" s="414"/>
      <c r="J5" s="414"/>
      <c r="K5" s="414"/>
      <c r="L5" s="418"/>
      <c r="M5" s="418"/>
      <c r="N5" s="419"/>
      <c r="P5" s="413"/>
      <c r="Q5" s="413"/>
      <c r="R5" s="413"/>
      <c r="S5" s="413"/>
      <c r="T5" s="413"/>
      <c r="U5" s="413"/>
      <c r="V5" s="413"/>
      <c r="W5" s="413"/>
      <c r="X5" s="413"/>
      <c r="Y5" s="413"/>
      <c r="Z5" s="413"/>
      <c r="AA5" s="413"/>
      <c r="AB5" s="413"/>
      <c r="AC5" s="413"/>
      <c r="AF5" s="414"/>
      <c r="AG5" s="414"/>
    </row>
    <row r="6" spans="1:33" ht="14.4">
      <c r="A6" s="416"/>
      <c r="B6" s="416"/>
      <c r="C6" s="416"/>
      <c r="D6" s="417"/>
      <c r="E6" s="417"/>
      <c r="F6" s="417"/>
      <c r="G6" s="417"/>
      <c r="H6" s="417"/>
      <c r="I6" s="414"/>
      <c r="J6" s="414"/>
      <c r="K6" s="414"/>
      <c r="L6" s="418"/>
      <c r="M6" s="418"/>
      <c r="N6" s="419"/>
      <c r="P6" s="413"/>
      <c r="Q6" s="413"/>
      <c r="R6" s="413"/>
      <c r="S6" s="413"/>
      <c r="T6" s="413"/>
      <c r="U6" s="413"/>
      <c r="V6" s="413"/>
      <c r="W6" s="413"/>
      <c r="X6" s="413"/>
      <c r="Y6" s="413"/>
      <c r="Z6" s="413"/>
      <c r="AA6" s="413"/>
      <c r="AB6" s="413"/>
      <c r="AC6" s="413"/>
      <c r="AF6" s="414"/>
      <c r="AG6" s="414"/>
    </row>
    <row r="7" spans="1:33" ht="14.4">
      <c r="A7" s="416"/>
      <c r="B7" s="416"/>
      <c r="C7" s="416"/>
      <c r="D7" s="417"/>
      <c r="E7" s="417"/>
      <c r="F7" s="417"/>
      <c r="G7" s="417"/>
      <c r="H7" s="417"/>
      <c r="I7" s="414"/>
      <c r="J7" s="414"/>
      <c r="K7" s="414"/>
      <c r="L7" s="418"/>
      <c r="M7" s="418"/>
      <c r="N7" s="419"/>
      <c r="P7" s="413"/>
      <c r="Q7" s="413"/>
      <c r="R7" s="413"/>
      <c r="S7" s="413"/>
      <c r="T7" s="413"/>
      <c r="U7" s="413"/>
      <c r="V7" s="413"/>
      <c r="W7" s="413"/>
      <c r="X7" s="413"/>
      <c r="Y7" s="413"/>
      <c r="Z7" s="413"/>
      <c r="AA7" s="413"/>
      <c r="AB7" s="413"/>
      <c r="AC7" s="413"/>
      <c r="AF7" s="414"/>
      <c r="AG7" s="414"/>
    </row>
    <row r="8" spans="1:33" ht="14.4">
      <c r="A8" s="416"/>
      <c r="B8" s="416"/>
      <c r="C8" s="416"/>
      <c r="D8" s="417"/>
      <c r="E8" s="417"/>
      <c r="F8" s="417"/>
      <c r="G8" s="417"/>
      <c r="H8" s="417"/>
      <c r="I8" s="414"/>
      <c r="J8" s="414"/>
      <c r="K8" s="414"/>
      <c r="L8" s="418"/>
      <c r="M8" s="418"/>
      <c r="N8" s="419"/>
      <c r="X8" s="414"/>
      <c r="Y8" s="414"/>
      <c r="Z8" s="414"/>
      <c r="AF8" s="414"/>
      <c r="AG8" s="414"/>
    </row>
    <row r="9" spans="1:33" ht="14.4">
      <c r="A9" s="416"/>
      <c r="B9" s="416"/>
      <c r="C9" s="416"/>
      <c r="D9" s="417"/>
      <c r="E9" s="417"/>
      <c r="F9" s="417"/>
      <c r="G9" s="417"/>
      <c r="H9" s="417"/>
      <c r="I9" s="414"/>
      <c r="J9" s="414"/>
      <c r="K9" s="414"/>
      <c r="L9" s="418"/>
      <c r="M9" s="418"/>
      <c r="N9" s="419"/>
      <c r="P9" s="406"/>
      <c r="Q9" s="228"/>
      <c r="R9" s="228"/>
      <c r="S9" s="228"/>
      <c r="T9" s="228"/>
      <c r="U9" s="228"/>
      <c r="V9" s="228"/>
      <c r="W9" s="228"/>
      <c r="X9" s="228"/>
      <c r="Y9" s="228"/>
      <c r="Z9" s="228"/>
      <c r="AA9" s="228"/>
      <c r="AB9" s="228"/>
      <c r="AC9" s="228"/>
      <c r="AF9" s="414"/>
      <c r="AG9" s="414"/>
    </row>
    <row r="10" spans="1:33" ht="13.5" customHeight="1">
      <c r="A10" s="57"/>
      <c r="B10" s="730" t="s">
        <v>10</v>
      </c>
      <c r="C10" s="749" t="s">
        <v>240</v>
      </c>
      <c r="D10" s="749" t="s">
        <v>198</v>
      </c>
      <c r="E10" s="772" t="s">
        <v>257</v>
      </c>
      <c r="F10" s="773"/>
      <c r="G10" s="778" t="s">
        <v>74</v>
      </c>
      <c r="H10" s="762"/>
      <c r="I10" s="697" t="s">
        <v>75</v>
      </c>
      <c r="J10" s="697"/>
      <c r="K10" s="697"/>
      <c r="L10" s="697"/>
      <c r="M10" s="697"/>
      <c r="N10" s="765"/>
      <c r="P10" s="57"/>
      <c r="Q10" s="730" t="s">
        <v>10</v>
      </c>
      <c r="R10" s="749" t="str">
        <f>C10</f>
        <v>住基台帳人口（令和５年度）</v>
      </c>
      <c r="S10" s="749" t="s">
        <v>198</v>
      </c>
      <c r="T10" s="772" t="str">
        <f>E10</f>
        <v>問診(質問)者数
(令和５年度中)</v>
      </c>
      <c r="U10" s="773"/>
      <c r="V10" s="778" t="s">
        <v>74</v>
      </c>
      <c r="W10" s="762"/>
      <c r="X10" s="697" t="s">
        <v>75</v>
      </c>
      <c r="Y10" s="697"/>
      <c r="Z10" s="697"/>
      <c r="AA10" s="697"/>
      <c r="AB10" s="697"/>
      <c r="AC10" s="765"/>
    </row>
    <row r="11" spans="1:33" ht="40.5" customHeight="1">
      <c r="A11" s="58"/>
      <c r="B11" s="731"/>
      <c r="C11" s="750"/>
      <c r="D11" s="750"/>
      <c r="E11" s="723"/>
      <c r="F11" s="774"/>
      <c r="G11" s="699" t="s">
        <v>241</v>
      </c>
      <c r="H11" s="700"/>
      <c r="I11" s="699" t="s">
        <v>242</v>
      </c>
      <c r="J11" s="776"/>
      <c r="K11" s="44" t="s">
        <v>76</v>
      </c>
      <c r="L11" s="45"/>
      <c r="M11" s="46"/>
      <c r="N11" s="45"/>
      <c r="P11" s="58"/>
      <c r="Q11" s="731"/>
      <c r="R11" s="750"/>
      <c r="S11" s="750"/>
      <c r="T11" s="723"/>
      <c r="U11" s="774"/>
      <c r="V11" s="699" t="str">
        <f>G11</f>
        <v>受診者数
(令和５年度中)</v>
      </c>
      <c r="W11" s="700"/>
      <c r="X11" s="699" t="str">
        <f>I11</f>
        <v>喀痰細胞診対象者数
(胸部エックス線検査受診者中高危険群者数)
(令和５年度中)</v>
      </c>
      <c r="Y11" s="776"/>
      <c r="Z11" s="44" t="s">
        <v>76</v>
      </c>
      <c r="AA11" s="45"/>
      <c r="AB11" s="46"/>
      <c r="AC11" s="45"/>
    </row>
    <row r="12" spans="1:33" ht="27" customHeight="1">
      <c r="A12" s="58"/>
      <c r="B12" s="731"/>
      <c r="C12" s="750"/>
      <c r="D12" s="750"/>
      <c r="E12" s="725"/>
      <c r="F12" s="775"/>
      <c r="G12" s="701"/>
      <c r="H12" s="702"/>
      <c r="I12" s="701"/>
      <c r="J12" s="777"/>
      <c r="K12" s="47" t="s">
        <v>243</v>
      </c>
      <c r="L12" s="48"/>
      <c r="M12" s="47" t="s">
        <v>244</v>
      </c>
      <c r="N12" s="48"/>
      <c r="P12" s="58"/>
      <c r="Q12" s="731"/>
      <c r="R12" s="750"/>
      <c r="S12" s="750"/>
      <c r="T12" s="725"/>
      <c r="U12" s="775"/>
      <c r="V12" s="701"/>
      <c r="W12" s="702"/>
      <c r="X12" s="701"/>
      <c r="Y12" s="777"/>
      <c r="Z12" s="47" t="str">
        <f>K12</f>
        <v>配布数
(令和５年度中)</v>
      </c>
      <c r="AA12" s="48"/>
      <c r="AB12" s="47" t="str">
        <f>M12</f>
        <v>回収数(受診者数)
(令和５年度中)</v>
      </c>
      <c r="AC12" s="48"/>
    </row>
    <row r="13" spans="1:33" ht="13.8" thickBot="1">
      <c r="A13" s="69"/>
      <c r="B13" s="732"/>
      <c r="C13" s="750"/>
      <c r="D13" s="810"/>
      <c r="E13" s="49" t="s">
        <v>77</v>
      </c>
      <c r="F13" s="79" t="s">
        <v>78</v>
      </c>
      <c r="G13" s="80" t="s">
        <v>77</v>
      </c>
      <c r="H13" s="79" t="s">
        <v>78</v>
      </c>
      <c r="I13" s="80" t="s">
        <v>77</v>
      </c>
      <c r="J13" s="49" t="s">
        <v>78</v>
      </c>
      <c r="K13" s="49" t="s">
        <v>77</v>
      </c>
      <c r="L13" s="49" t="s">
        <v>78</v>
      </c>
      <c r="M13" s="49" t="s">
        <v>77</v>
      </c>
      <c r="N13" s="49" t="s">
        <v>78</v>
      </c>
      <c r="P13" s="58"/>
      <c r="Q13" s="732"/>
      <c r="R13" s="750"/>
      <c r="S13" s="750"/>
      <c r="T13" s="49" t="s">
        <v>77</v>
      </c>
      <c r="U13" s="79" t="s">
        <v>78</v>
      </c>
      <c r="V13" s="106" t="s">
        <v>77</v>
      </c>
      <c r="W13" s="79" t="s">
        <v>78</v>
      </c>
      <c r="X13" s="80" t="s">
        <v>77</v>
      </c>
      <c r="Y13" s="49" t="s">
        <v>78</v>
      </c>
      <c r="Z13" s="49" t="s">
        <v>77</v>
      </c>
      <c r="AA13" s="49" t="s">
        <v>78</v>
      </c>
      <c r="AB13" s="49" t="s">
        <v>77</v>
      </c>
      <c r="AC13" s="49" t="s">
        <v>78</v>
      </c>
    </row>
    <row r="14" spans="1:33" ht="13.8" thickTop="1">
      <c r="A14" s="711" t="s">
        <v>28</v>
      </c>
      <c r="B14" s="711" t="s">
        <v>29</v>
      </c>
      <c r="C14" s="92"/>
      <c r="D14" s="144"/>
      <c r="E14" s="297"/>
      <c r="F14" s="298"/>
      <c r="G14" s="299"/>
      <c r="H14" s="300"/>
      <c r="I14" s="681"/>
      <c r="J14" s="682"/>
      <c r="K14" s="682"/>
      <c r="L14" s="682"/>
      <c r="M14" s="682"/>
      <c r="N14" s="683"/>
      <c r="P14" s="711" t="s">
        <v>28</v>
      </c>
      <c r="Q14" s="711" t="s">
        <v>29</v>
      </c>
      <c r="R14" s="201"/>
      <c r="S14" s="144"/>
      <c r="T14" s="297"/>
      <c r="U14" s="298"/>
      <c r="V14" s="299"/>
      <c r="W14" s="300"/>
      <c r="X14" s="681"/>
      <c r="Y14" s="682"/>
      <c r="Z14" s="682"/>
      <c r="AA14" s="682"/>
      <c r="AB14" s="682"/>
      <c r="AC14" s="683"/>
    </row>
    <row r="15" spans="1:33" ht="13.5" customHeight="1">
      <c r="A15" s="713"/>
      <c r="B15" s="712"/>
      <c r="C15" s="93"/>
      <c r="D15" s="144"/>
      <c r="E15" s="301"/>
      <c r="F15" s="21"/>
      <c r="G15" s="50"/>
      <c r="H15" s="289"/>
      <c r="I15" s="668"/>
      <c r="J15" s="669"/>
      <c r="K15" s="669"/>
      <c r="L15" s="669"/>
      <c r="M15" s="669"/>
      <c r="N15" s="684"/>
      <c r="P15" s="713"/>
      <c r="Q15" s="712"/>
      <c r="R15" s="201"/>
      <c r="S15" s="144"/>
      <c r="T15" s="301"/>
      <c r="U15" s="21"/>
      <c r="V15" s="50"/>
      <c r="W15" s="289"/>
      <c r="X15" s="668"/>
      <c r="Y15" s="669"/>
      <c r="Z15" s="669"/>
      <c r="AA15" s="669"/>
      <c r="AB15" s="669"/>
      <c r="AC15" s="684"/>
    </row>
    <row r="16" spans="1:33">
      <c r="A16" s="713"/>
      <c r="B16" s="711" t="s">
        <v>30</v>
      </c>
      <c r="C16" s="92"/>
      <c r="D16" s="144"/>
      <c r="E16" s="302"/>
      <c r="F16" s="137"/>
      <c r="G16" s="136"/>
      <c r="H16" s="278"/>
      <c r="I16" s="671"/>
      <c r="J16" s="672"/>
      <c r="K16" s="672"/>
      <c r="L16" s="672"/>
      <c r="M16" s="672"/>
      <c r="N16" s="685"/>
      <c r="P16" s="713"/>
      <c r="Q16" s="711" t="s">
        <v>30</v>
      </c>
      <c r="R16" s="201"/>
      <c r="S16" s="144"/>
      <c r="T16" s="302"/>
      <c r="U16" s="137"/>
      <c r="V16" s="136"/>
      <c r="W16" s="278"/>
      <c r="X16" s="671"/>
      <c r="Y16" s="672"/>
      <c r="Z16" s="672"/>
      <c r="AA16" s="672"/>
      <c r="AB16" s="672"/>
      <c r="AC16" s="685"/>
    </row>
    <row r="17" spans="1:29">
      <c r="A17" s="713"/>
      <c r="B17" s="712"/>
      <c r="C17" s="92"/>
      <c r="D17" s="144"/>
      <c r="E17" s="301"/>
      <c r="F17" s="21"/>
      <c r="G17" s="50"/>
      <c r="H17" s="289"/>
      <c r="I17" s="668"/>
      <c r="J17" s="669"/>
      <c r="K17" s="669"/>
      <c r="L17" s="669"/>
      <c r="M17" s="669"/>
      <c r="N17" s="684"/>
      <c r="P17" s="713"/>
      <c r="Q17" s="712"/>
      <c r="R17" s="201"/>
      <c r="S17" s="144"/>
      <c r="T17" s="301"/>
      <c r="U17" s="21"/>
      <c r="V17" s="50"/>
      <c r="W17" s="289"/>
      <c r="X17" s="668"/>
      <c r="Y17" s="669"/>
      <c r="Z17" s="669"/>
      <c r="AA17" s="669"/>
      <c r="AB17" s="669"/>
      <c r="AC17" s="684"/>
    </row>
    <row r="18" spans="1:29">
      <c r="A18" s="713"/>
      <c r="B18" s="711" t="s">
        <v>31</v>
      </c>
      <c r="C18" s="93"/>
      <c r="D18" s="145"/>
      <c r="E18" s="302"/>
      <c r="F18" s="137"/>
      <c r="G18" s="136"/>
      <c r="H18" s="278"/>
      <c r="I18" s="671"/>
      <c r="J18" s="672"/>
      <c r="K18" s="672"/>
      <c r="L18" s="672"/>
      <c r="M18" s="672"/>
      <c r="N18" s="685"/>
      <c r="P18" s="713"/>
      <c r="Q18" s="711" t="s">
        <v>31</v>
      </c>
      <c r="R18" s="202"/>
      <c r="S18" s="145"/>
      <c r="T18" s="302"/>
      <c r="U18" s="137"/>
      <c r="V18" s="136"/>
      <c r="W18" s="278"/>
      <c r="X18" s="671"/>
      <c r="Y18" s="672"/>
      <c r="Z18" s="672"/>
      <c r="AA18" s="672"/>
      <c r="AB18" s="672"/>
      <c r="AC18" s="685"/>
    </row>
    <row r="19" spans="1:29">
      <c r="A19" s="712"/>
      <c r="B19" s="712"/>
      <c r="C19" s="74">
        <f>'03_R5対象者数'!E11</f>
        <v>0</v>
      </c>
      <c r="D19" s="146">
        <f>'03_R5対象者数'!F11</f>
        <v>0</v>
      </c>
      <c r="E19" s="304"/>
      <c r="F19" s="133"/>
      <c r="G19" s="134"/>
      <c r="H19" s="133"/>
      <c r="I19" s="674"/>
      <c r="J19" s="675"/>
      <c r="K19" s="675"/>
      <c r="L19" s="675"/>
      <c r="M19" s="675"/>
      <c r="N19" s="686"/>
      <c r="P19" s="712"/>
      <c r="Q19" s="712"/>
      <c r="R19" s="203">
        <f>'03_R5対象者数'!E29</f>
        <v>0</v>
      </c>
      <c r="S19" s="146">
        <f>'03_R5対象者数'!F29</f>
        <v>0</v>
      </c>
      <c r="T19" s="304"/>
      <c r="U19" s="133"/>
      <c r="V19" s="134"/>
      <c r="W19" s="277"/>
      <c r="X19" s="674"/>
      <c r="Y19" s="675"/>
      <c r="Z19" s="675"/>
      <c r="AA19" s="675"/>
      <c r="AB19" s="675"/>
      <c r="AC19" s="686"/>
    </row>
    <row r="20" spans="1:29">
      <c r="A20" s="711" t="s">
        <v>32</v>
      </c>
      <c r="B20" s="711" t="s">
        <v>29</v>
      </c>
      <c r="C20" s="92"/>
      <c r="D20" s="144"/>
      <c r="E20" s="302"/>
      <c r="F20" s="137"/>
      <c r="G20" s="136"/>
      <c r="H20" s="278"/>
      <c r="I20" s="671"/>
      <c r="J20" s="677"/>
      <c r="K20" s="677"/>
      <c r="L20" s="677"/>
      <c r="M20" s="677"/>
      <c r="N20" s="687"/>
      <c r="P20" s="711" t="s">
        <v>32</v>
      </c>
      <c r="Q20" s="711" t="s">
        <v>29</v>
      </c>
      <c r="R20" s="201"/>
      <c r="S20" s="144"/>
      <c r="T20" s="302"/>
      <c r="U20" s="137"/>
      <c r="V20" s="136"/>
      <c r="W20" s="278"/>
      <c r="X20" s="671"/>
      <c r="Y20" s="677"/>
      <c r="Z20" s="677"/>
      <c r="AA20" s="677"/>
      <c r="AB20" s="677"/>
      <c r="AC20" s="687"/>
    </row>
    <row r="21" spans="1:29">
      <c r="A21" s="713"/>
      <c r="B21" s="712"/>
      <c r="C21" s="92"/>
      <c r="D21" s="144"/>
      <c r="E21" s="301"/>
      <c r="F21" s="21"/>
      <c r="G21" s="50"/>
      <c r="H21" s="289"/>
      <c r="I21" s="668"/>
      <c r="J21" s="679"/>
      <c r="K21" s="679"/>
      <c r="L21" s="679"/>
      <c r="M21" s="679"/>
      <c r="N21" s="688"/>
      <c r="P21" s="713"/>
      <c r="Q21" s="712"/>
      <c r="R21" s="201"/>
      <c r="S21" s="144"/>
      <c r="T21" s="301"/>
      <c r="U21" s="21"/>
      <c r="V21" s="50"/>
      <c r="W21" s="289"/>
      <c r="X21" s="668"/>
      <c r="Y21" s="679"/>
      <c r="Z21" s="679"/>
      <c r="AA21" s="679"/>
      <c r="AB21" s="679"/>
      <c r="AC21" s="688"/>
    </row>
    <row r="22" spans="1:29">
      <c r="A22" s="713"/>
      <c r="B22" s="711" t="s">
        <v>30</v>
      </c>
      <c r="C22" s="92"/>
      <c r="D22" s="144"/>
      <c r="E22" s="302"/>
      <c r="F22" s="137"/>
      <c r="G22" s="136"/>
      <c r="H22" s="278"/>
      <c r="I22" s="671"/>
      <c r="J22" s="677"/>
      <c r="K22" s="677"/>
      <c r="L22" s="677"/>
      <c r="M22" s="677"/>
      <c r="N22" s="687"/>
      <c r="P22" s="713"/>
      <c r="Q22" s="711" t="s">
        <v>30</v>
      </c>
      <c r="R22" s="201"/>
      <c r="S22" s="144"/>
      <c r="T22" s="302"/>
      <c r="U22" s="137"/>
      <c r="V22" s="136"/>
      <c r="W22" s="278"/>
      <c r="X22" s="671"/>
      <c r="Y22" s="677"/>
      <c r="Z22" s="677"/>
      <c r="AA22" s="677"/>
      <c r="AB22" s="677"/>
      <c r="AC22" s="687"/>
    </row>
    <row r="23" spans="1:29">
      <c r="A23" s="713"/>
      <c r="B23" s="712"/>
      <c r="C23" s="92"/>
      <c r="D23" s="144"/>
      <c r="E23" s="301"/>
      <c r="F23" s="21"/>
      <c r="G23" s="50"/>
      <c r="H23" s="289"/>
      <c r="I23" s="668"/>
      <c r="J23" s="679"/>
      <c r="K23" s="679"/>
      <c r="L23" s="679"/>
      <c r="M23" s="679"/>
      <c r="N23" s="688"/>
      <c r="P23" s="713"/>
      <c r="Q23" s="712"/>
      <c r="R23" s="201"/>
      <c r="S23" s="144"/>
      <c r="T23" s="301"/>
      <c r="U23" s="21"/>
      <c r="V23" s="50"/>
      <c r="W23" s="289"/>
      <c r="X23" s="668"/>
      <c r="Y23" s="679"/>
      <c r="Z23" s="679"/>
      <c r="AA23" s="679"/>
      <c r="AB23" s="679"/>
      <c r="AC23" s="688"/>
    </row>
    <row r="24" spans="1:29">
      <c r="A24" s="713"/>
      <c r="B24" s="711" t="s">
        <v>31</v>
      </c>
      <c r="C24" s="94"/>
      <c r="D24" s="145"/>
      <c r="E24" s="302"/>
      <c r="F24" s="137"/>
      <c r="G24" s="136"/>
      <c r="H24" s="278"/>
      <c r="I24" s="671"/>
      <c r="J24" s="677"/>
      <c r="K24" s="677"/>
      <c r="L24" s="677"/>
      <c r="M24" s="677"/>
      <c r="N24" s="687"/>
      <c r="P24" s="713"/>
      <c r="Q24" s="711" t="s">
        <v>31</v>
      </c>
      <c r="R24" s="202"/>
      <c r="S24" s="145"/>
      <c r="T24" s="302"/>
      <c r="U24" s="137"/>
      <c r="V24" s="136"/>
      <c r="W24" s="278"/>
      <c r="X24" s="671"/>
      <c r="Y24" s="677"/>
      <c r="Z24" s="677"/>
      <c r="AA24" s="677"/>
      <c r="AB24" s="677"/>
      <c r="AC24" s="687"/>
    </row>
    <row r="25" spans="1:29">
      <c r="A25" s="712"/>
      <c r="B25" s="712"/>
      <c r="C25" s="74">
        <f>'03_R5対象者数'!E13</f>
        <v>0</v>
      </c>
      <c r="D25" s="146">
        <f>'03_R5対象者数'!F13</f>
        <v>0</v>
      </c>
      <c r="E25" s="304"/>
      <c r="F25" s="133"/>
      <c r="G25" s="134"/>
      <c r="H25" s="133"/>
      <c r="I25" s="674"/>
      <c r="J25" s="675"/>
      <c r="K25" s="675"/>
      <c r="L25" s="675"/>
      <c r="M25" s="675"/>
      <c r="N25" s="686"/>
      <c r="P25" s="712"/>
      <c r="Q25" s="712"/>
      <c r="R25" s="203">
        <f>'03_R5対象者数'!E31</f>
        <v>0</v>
      </c>
      <c r="S25" s="146">
        <f>'03_R5対象者数'!F31</f>
        <v>0</v>
      </c>
      <c r="T25" s="304"/>
      <c r="U25" s="133"/>
      <c r="V25" s="134"/>
      <c r="W25" s="133"/>
      <c r="X25" s="674"/>
      <c r="Y25" s="675"/>
      <c r="Z25" s="675"/>
      <c r="AA25" s="675"/>
      <c r="AB25" s="675"/>
      <c r="AC25" s="686"/>
    </row>
    <row r="26" spans="1:29">
      <c r="A26" s="711" t="s">
        <v>33</v>
      </c>
      <c r="B26" s="711" t="s">
        <v>29</v>
      </c>
      <c r="C26" s="92"/>
      <c r="D26" s="144"/>
      <c r="E26" s="308"/>
      <c r="F26" s="138"/>
      <c r="G26" s="139"/>
      <c r="H26" s="138"/>
      <c r="I26" s="139"/>
      <c r="J26" s="198"/>
      <c r="K26" s="198"/>
      <c r="L26" s="198"/>
      <c r="M26" s="198"/>
      <c r="N26" s="309"/>
      <c r="P26" s="711" t="s">
        <v>33</v>
      </c>
      <c r="Q26" s="711" t="s">
        <v>29</v>
      </c>
      <c r="R26" s="201"/>
      <c r="S26" s="144"/>
      <c r="T26" s="302"/>
      <c r="U26" s="137"/>
      <c r="V26" s="136"/>
      <c r="W26" s="137"/>
      <c r="X26" s="139"/>
      <c r="Y26" s="198"/>
      <c r="Z26" s="198"/>
      <c r="AA26" s="198"/>
      <c r="AB26" s="198"/>
      <c r="AC26" s="309"/>
    </row>
    <row r="27" spans="1:29">
      <c r="A27" s="713"/>
      <c r="B27" s="712"/>
      <c r="C27" s="92"/>
      <c r="D27" s="144"/>
      <c r="E27" s="301"/>
      <c r="F27" s="21"/>
      <c r="G27" s="50"/>
      <c r="H27" s="21"/>
      <c r="I27" s="50"/>
      <c r="J27" s="3"/>
      <c r="K27" s="3"/>
      <c r="L27" s="3"/>
      <c r="M27" s="3"/>
      <c r="N27" s="307"/>
      <c r="P27" s="713"/>
      <c r="Q27" s="712"/>
      <c r="R27" s="201"/>
      <c r="S27" s="144"/>
      <c r="T27" s="301"/>
      <c r="U27" s="21"/>
      <c r="V27" s="50"/>
      <c r="W27" s="21"/>
      <c r="X27" s="50"/>
      <c r="Y27" s="3"/>
      <c r="Z27" s="3"/>
      <c r="AA27" s="3"/>
      <c r="AB27" s="3"/>
      <c r="AC27" s="307"/>
    </row>
    <row r="28" spans="1:29">
      <c r="A28" s="713"/>
      <c r="B28" s="711" t="s">
        <v>30</v>
      </c>
      <c r="C28" s="92"/>
      <c r="D28" s="144"/>
      <c r="E28" s="302"/>
      <c r="F28" s="137"/>
      <c r="G28" s="136"/>
      <c r="H28" s="137"/>
      <c r="I28" s="136"/>
      <c r="J28" s="123"/>
      <c r="K28" s="123"/>
      <c r="L28" s="123"/>
      <c r="M28" s="123"/>
      <c r="N28" s="306"/>
      <c r="P28" s="713"/>
      <c r="Q28" s="711" t="s">
        <v>30</v>
      </c>
      <c r="R28" s="201"/>
      <c r="S28" s="144"/>
      <c r="T28" s="302"/>
      <c r="U28" s="137"/>
      <c r="V28" s="136"/>
      <c r="W28" s="137"/>
      <c r="X28" s="136"/>
      <c r="Y28" s="123"/>
      <c r="Z28" s="123"/>
      <c r="AA28" s="123"/>
      <c r="AB28" s="123"/>
      <c r="AC28" s="306"/>
    </row>
    <row r="29" spans="1:29">
      <c r="A29" s="713"/>
      <c r="B29" s="712"/>
      <c r="C29" s="92"/>
      <c r="D29" s="144"/>
      <c r="E29" s="301"/>
      <c r="F29" s="21"/>
      <c r="G29" s="50"/>
      <c r="H29" s="21"/>
      <c r="I29" s="50"/>
      <c r="J29" s="3"/>
      <c r="K29" s="3"/>
      <c r="L29" s="3"/>
      <c r="M29" s="3"/>
      <c r="N29" s="307"/>
      <c r="P29" s="713"/>
      <c r="Q29" s="712"/>
      <c r="R29" s="201"/>
      <c r="S29" s="144"/>
      <c r="T29" s="301"/>
      <c r="U29" s="21"/>
      <c r="V29" s="50"/>
      <c r="W29" s="21"/>
      <c r="X29" s="50"/>
      <c r="Y29" s="3"/>
      <c r="Z29" s="3"/>
      <c r="AA29" s="3"/>
      <c r="AB29" s="3"/>
      <c r="AC29" s="307"/>
    </row>
    <row r="30" spans="1:29">
      <c r="A30" s="713"/>
      <c r="B30" s="711" t="s">
        <v>31</v>
      </c>
      <c r="C30" s="94"/>
      <c r="D30" s="145"/>
      <c r="E30" s="302"/>
      <c r="F30" s="137"/>
      <c r="G30" s="136"/>
      <c r="H30" s="137"/>
      <c r="I30" s="136"/>
      <c r="J30" s="123"/>
      <c r="K30" s="123"/>
      <c r="L30" s="123"/>
      <c r="M30" s="123"/>
      <c r="N30" s="306"/>
      <c r="P30" s="713"/>
      <c r="Q30" s="711" t="s">
        <v>31</v>
      </c>
      <c r="R30" s="202"/>
      <c r="S30" s="145"/>
      <c r="T30" s="302"/>
      <c r="U30" s="137"/>
      <c r="V30" s="136"/>
      <c r="W30" s="137"/>
      <c r="X30" s="136"/>
      <c r="Y30" s="123"/>
      <c r="Z30" s="123"/>
      <c r="AA30" s="123"/>
      <c r="AB30" s="123"/>
      <c r="AC30" s="306"/>
    </row>
    <row r="31" spans="1:29">
      <c r="A31" s="712"/>
      <c r="B31" s="712"/>
      <c r="C31" s="74">
        <f>'03_R5対象者数'!E15</f>
        <v>0</v>
      </c>
      <c r="D31" s="146">
        <f>'03_R5対象者数'!F15</f>
        <v>0</v>
      </c>
      <c r="E31" s="304"/>
      <c r="F31" s="133"/>
      <c r="G31" s="134"/>
      <c r="H31" s="133"/>
      <c r="I31" s="134"/>
      <c r="J31" s="125"/>
      <c r="K31" s="125"/>
      <c r="L31" s="125"/>
      <c r="M31" s="125"/>
      <c r="N31" s="305"/>
      <c r="P31" s="712"/>
      <c r="Q31" s="712"/>
      <c r="R31" s="203">
        <f>'03_R5対象者数'!E33</f>
        <v>0</v>
      </c>
      <c r="S31" s="146">
        <f>'03_R5対象者数'!F33</f>
        <v>0</v>
      </c>
      <c r="T31" s="304"/>
      <c r="U31" s="133"/>
      <c r="V31" s="134"/>
      <c r="W31" s="133"/>
      <c r="X31" s="134"/>
      <c r="Y31" s="125"/>
      <c r="Z31" s="125"/>
      <c r="AA31" s="125"/>
      <c r="AB31" s="125"/>
      <c r="AC31" s="305"/>
    </row>
    <row r="32" spans="1:29">
      <c r="A32" s="711" t="s">
        <v>34</v>
      </c>
      <c r="B32" s="711" t="s">
        <v>29</v>
      </c>
      <c r="C32" s="92"/>
      <c r="D32" s="144"/>
      <c r="E32" s="302"/>
      <c r="F32" s="137"/>
      <c r="G32" s="136"/>
      <c r="H32" s="137"/>
      <c r="I32" s="136"/>
      <c r="J32" s="123"/>
      <c r="K32" s="123"/>
      <c r="L32" s="123"/>
      <c r="M32" s="123"/>
      <c r="N32" s="306"/>
      <c r="P32" s="711" t="s">
        <v>34</v>
      </c>
      <c r="Q32" s="711" t="s">
        <v>29</v>
      </c>
      <c r="R32" s="201"/>
      <c r="S32" s="144"/>
      <c r="T32" s="302"/>
      <c r="U32" s="137"/>
      <c r="V32" s="136"/>
      <c r="W32" s="137"/>
      <c r="X32" s="136"/>
      <c r="Y32" s="123"/>
      <c r="Z32" s="123"/>
      <c r="AA32" s="123"/>
      <c r="AB32" s="123"/>
      <c r="AC32" s="306"/>
    </row>
    <row r="33" spans="1:29">
      <c r="A33" s="713"/>
      <c r="B33" s="712"/>
      <c r="C33" s="92"/>
      <c r="D33" s="144"/>
      <c r="E33" s="301"/>
      <c r="F33" s="21"/>
      <c r="G33" s="50"/>
      <c r="H33" s="21"/>
      <c r="I33" s="50"/>
      <c r="J33" s="3"/>
      <c r="K33" s="3"/>
      <c r="L33" s="3"/>
      <c r="M33" s="3"/>
      <c r="N33" s="307"/>
      <c r="P33" s="713"/>
      <c r="Q33" s="712"/>
      <c r="R33" s="201"/>
      <c r="S33" s="144"/>
      <c r="T33" s="301"/>
      <c r="U33" s="21"/>
      <c r="V33" s="50"/>
      <c r="W33" s="21"/>
      <c r="X33" s="50"/>
      <c r="Y33" s="3"/>
      <c r="Z33" s="3"/>
      <c r="AA33" s="3"/>
      <c r="AB33" s="3"/>
      <c r="AC33" s="307"/>
    </row>
    <row r="34" spans="1:29">
      <c r="A34" s="713"/>
      <c r="B34" s="711" t="s">
        <v>30</v>
      </c>
      <c r="C34" s="92"/>
      <c r="D34" s="144"/>
      <c r="E34" s="302"/>
      <c r="F34" s="137"/>
      <c r="G34" s="136"/>
      <c r="H34" s="137"/>
      <c r="I34" s="136"/>
      <c r="J34" s="123"/>
      <c r="K34" s="123"/>
      <c r="L34" s="123"/>
      <c r="M34" s="123"/>
      <c r="N34" s="306"/>
      <c r="P34" s="713"/>
      <c r="Q34" s="711" t="s">
        <v>30</v>
      </c>
      <c r="R34" s="201"/>
      <c r="S34" s="144"/>
      <c r="T34" s="302"/>
      <c r="U34" s="137"/>
      <c r="V34" s="136"/>
      <c r="W34" s="137"/>
      <c r="X34" s="136"/>
      <c r="Y34" s="123"/>
      <c r="Z34" s="123"/>
      <c r="AA34" s="123"/>
      <c r="AB34" s="123"/>
      <c r="AC34" s="306"/>
    </row>
    <row r="35" spans="1:29">
      <c r="A35" s="713"/>
      <c r="B35" s="712"/>
      <c r="C35" s="92"/>
      <c r="D35" s="144"/>
      <c r="E35" s="301"/>
      <c r="F35" s="21"/>
      <c r="G35" s="50"/>
      <c r="H35" s="21"/>
      <c r="I35" s="50"/>
      <c r="J35" s="3"/>
      <c r="K35" s="3"/>
      <c r="L35" s="3"/>
      <c r="M35" s="3"/>
      <c r="N35" s="307"/>
      <c r="P35" s="713"/>
      <c r="Q35" s="712"/>
      <c r="R35" s="201"/>
      <c r="S35" s="144"/>
      <c r="T35" s="301"/>
      <c r="U35" s="21"/>
      <c r="V35" s="50"/>
      <c r="W35" s="21"/>
      <c r="X35" s="50"/>
      <c r="Y35" s="3"/>
      <c r="Z35" s="3"/>
      <c r="AA35" s="3"/>
      <c r="AB35" s="3"/>
      <c r="AC35" s="307"/>
    </row>
    <row r="36" spans="1:29">
      <c r="A36" s="713"/>
      <c r="B36" s="711" t="s">
        <v>31</v>
      </c>
      <c r="C36" s="94"/>
      <c r="D36" s="145"/>
      <c r="E36" s="302"/>
      <c r="F36" s="137"/>
      <c r="G36" s="136"/>
      <c r="H36" s="137"/>
      <c r="I36" s="136"/>
      <c r="J36" s="123"/>
      <c r="K36" s="123"/>
      <c r="L36" s="123"/>
      <c r="M36" s="123"/>
      <c r="N36" s="306"/>
      <c r="P36" s="713"/>
      <c r="Q36" s="711" t="s">
        <v>31</v>
      </c>
      <c r="R36" s="202"/>
      <c r="S36" s="145"/>
      <c r="T36" s="302"/>
      <c r="U36" s="137"/>
      <c r="V36" s="136"/>
      <c r="W36" s="137"/>
      <c r="X36" s="136"/>
      <c r="Y36" s="123"/>
      <c r="Z36" s="123"/>
      <c r="AA36" s="123"/>
      <c r="AB36" s="123"/>
      <c r="AC36" s="306"/>
    </row>
    <row r="37" spans="1:29">
      <c r="A37" s="712"/>
      <c r="B37" s="712"/>
      <c r="C37" s="74">
        <f>'03_R5対象者数'!E17</f>
        <v>0</v>
      </c>
      <c r="D37" s="146">
        <f>'03_R5対象者数'!F17</f>
        <v>0</v>
      </c>
      <c r="E37" s="304"/>
      <c r="F37" s="133"/>
      <c r="G37" s="134"/>
      <c r="H37" s="133"/>
      <c r="I37" s="134"/>
      <c r="J37" s="125"/>
      <c r="K37" s="125"/>
      <c r="L37" s="125"/>
      <c r="M37" s="125"/>
      <c r="N37" s="305"/>
      <c r="P37" s="712"/>
      <c r="Q37" s="712"/>
      <c r="R37" s="203">
        <f>'03_R5対象者数'!E35</f>
        <v>0</v>
      </c>
      <c r="S37" s="146">
        <f>'03_R5対象者数'!F35</f>
        <v>0</v>
      </c>
      <c r="T37" s="304"/>
      <c r="U37" s="133"/>
      <c r="V37" s="134"/>
      <c r="W37" s="133"/>
      <c r="X37" s="134"/>
      <c r="Y37" s="125"/>
      <c r="Z37" s="125"/>
      <c r="AA37" s="125"/>
      <c r="AB37" s="125"/>
      <c r="AC37" s="305"/>
    </row>
    <row r="38" spans="1:29">
      <c r="A38" s="711" t="s">
        <v>35</v>
      </c>
      <c r="B38" s="711" t="s">
        <v>29</v>
      </c>
      <c r="C38" s="92"/>
      <c r="D38" s="144"/>
      <c r="E38" s="302"/>
      <c r="F38" s="137"/>
      <c r="G38" s="136"/>
      <c r="H38" s="137"/>
      <c r="I38" s="136"/>
      <c r="J38" s="123"/>
      <c r="K38" s="123"/>
      <c r="L38" s="123"/>
      <c r="M38" s="123"/>
      <c r="N38" s="306"/>
      <c r="P38" s="711" t="s">
        <v>35</v>
      </c>
      <c r="Q38" s="711" t="s">
        <v>29</v>
      </c>
      <c r="R38" s="201"/>
      <c r="S38" s="144"/>
      <c r="T38" s="302"/>
      <c r="U38" s="137"/>
      <c r="V38" s="136"/>
      <c r="W38" s="137"/>
      <c r="X38" s="136"/>
      <c r="Y38" s="123"/>
      <c r="Z38" s="123"/>
      <c r="AA38" s="123"/>
      <c r="AB38" s="123"/>
      <c r="AC38" s="306"/>
    </row>
    <row r="39" spans="1:29">
      <c r="A39" s="713"/>
      <c r="B39" s="712"/>
      <c r="C39" s="92"/>
      <c r="D39" s="144"/>
      <c r="E39" s="301"/>
      <c r="F39" s="21"/>
      <c r="G39" s="50"/>
      <c r="H39" s="21"/>
      <c r="I39" s="50"/>
      <c r="J39" s="3"/>
      <c r="K39" s="3"/>
      <c r="L39" s="3"/>
      <c r="M39" s="3"/>
      <c r="N39" s="307"/>
      <c r="P39" s="713"/>
      <c r="Q39" s="712"/>
      <c r="R39" s="201"/>
      <c r="S39" s="144"/>
      <c r="T39" s="301"/>
      <c r="U39" s="21"/>
      <c r="V39" s="50"/>
      <c r="W39" s="21"/>
      <c r="X39" s="50"/>
      <c r="Y39" s="3"/>
      <c r="Z39" s="3"/>
      <c r="AA39" s="3"/>
      <c r="AB39" s="3"/>
      <c r="AC39" s="307"/>
    </row>
    <row r="40" spans="1:29">
      <c r="A40" s="713"/>
      <c r="B40" s="711" t="s">
        <v>30</v>
      </c>
      <c r="C40" s="92"/>
      <c r="D40" s="144"/>
      <c r="E40" s="302"/>
      <c r="F40" s="137"/>
      <c r="G40" s="136"/>
      <c r="H40" s="137"/>
      <c r="I40" s="136"/>
      <c r="J40" s="123"/>
      <c r="K40" s="123"/>
      <c r="L40" s="123"/>
      <c r="M40" s="123"/>
      <c r="N40" s="306"/>
      <c r="P40" s="713"/>
      <c r="Q40" s="711" t="s">
        <v>30</v>
      </c>
      <c r="R40" s="201"/>
      <c r="S40" s="144"/>
      <c r="T40" s="302"/>
      <c r="U40" s="137"/>
      <c r="V40" s="136"/>
      <c r="W40" s="137"/>
      <c r="X40" s="136"/>
      <c r="Y40" s="123"/>
      <c r="Z40" s="123"/>
      <c r="AA40" s="123"/>
      <c r="AB40" s="123"/>
      <c r="AC40" s="306"/>
    </row>
    <row r="41" spans="1:29">
      <c r="A41" s="713"/>
      <c r="B41" s="712"/>
      <c r="C41" s="92"/>
      <c r="D41" s="144"/>
      <c r="E41" s="301"/>
      <c r="F41" s="21"/>
      <c r="G41" s="50"/>
      <c r="H41" s="21"/>
      <c r="I41" s="50"/>
      <c r="J41" s="3"/>
      <c r="K41" s="3"/>
      <c r="L41" s="3"/>
      <c r="M41" s="3"/>
      <c r="N41" s="307"/>
      <c r="P41" s="713"/>
      <c r="Q41" s="712"/>
      <c r="R41" s="201"/>
      <c r="S41" s="144"/>
      <c r="T41" s="301"/>
      <c r="U41" s="21"/>
      <c r="V41" s="50"/>
      <c r="W41" s="21"/>
      <c r="X41" s="50"/>
      <c r="Y41" s="3"/>
      <c r="Z41" s="3"/>
      <c r="AA41" s="3"/>
      <c r="AB41" s="3"/>
      <c r="AC41" s="307"/>
    </row>
    <row r="42" spans="1:29" ht="13.5" customHeight="1">
      <c r="A42" s="713"/>
      <c r="B42" s="711" t="s">
        <v>31</v>
      </c>
      <c r="C42" s="94"/>
      <c r="D42" s="145"/>
      <c r="E42" s="302"/>
      <c r="F42" s="137"/>
      <c r="G42" s="136"/>
      <c r="H42" s="137"/>
      <c r="I42" s="136"/>
      <c r="J42" s="123"/>
      <c r="K42" s="123"/>
      <c r="L42" s="123"/>
      <c r="M42" s="123"/>
      <c r="N42" s="306"/>
      <c r="P42" s="713"/>
      <c r="Q42" s="711" t="s">
        <v>31</v>
      </c>
      <c r="R42" s="202"/>
      <c r="S42" s="145"/>
      <c r="T42" s="302"/>
      <c r="U42" s="137"/>
      <c r="V42" s="136"/>
      <c r="W42" s="137"/>
      <c r="X42" s="136"/>
      <c r="Y42" s="123"/>
      <c r="Z42" s="123"/>
      <c r="AA42" s="123"/>
      <c r="AB42" s="123"/>
      <c r="AC42" s="306"/>
    </row>
    <row r="43" spans="1:29">
      <c r="A43" s="712"/>
      <c r="B43" s="712"/>
      <c r="C43" s="74">
        <f>'03_R5対象者数'!E19</f>
        <v>0</v>
      </c>
      <c r="D43" s="146">
        <f>'03_R5対象者数'!F19</f>
        <v>0</v>
      </c>
      <c r="E43" s="304"/>
      <c r="F43" s="133"/>
      <c r="G43" s="134"/>
      <c r="H43" s="133"/>
      <c r="I43" s="134"/>
      <c r="J43" s="125"/>
      <c r="K43" s="125"/>
      <c r="L43" s="125"/>
      <c r="M43" s="125"/>
      <c r="N43" s="305"/>
      <c r="P43" s="712"/>
      <c r="Q43" s="712"/>
      <c r="R43" s="203">
        <f>'03_R5対象者数'!E37</f>
        <v>0</v>
      </c>
      <c r="S43" s="146">
        <f>'03_R5対象者数'!F37</f>
        <v>0</v>
      </c>
      <c r="T43" s="304"/>
      <c r="U43" s="133"/>
      <c r="V43" s="134"/>
      <c r="W43" s="133"/>
      <c r="X43" s="134"/>
      <c r="Y43" s="125"/>
      <c r="Z43" s="125"/>
      <c r="AA43" s="125"/>
      <c r="AB43" s="125"/>
      <c r="AC43" s="305"/>
    </row>
    <row r="44" spans="1:29">
      <c r="A44" s="711" t="s">
        <v>36</v>
      </c>
      <c r="B44" s="711" t="s">
        <v>29</v>
      </c>
      <c r="C44" s="92"/>
      <c r="D44" s="144"/>
      <c r="E44" s="302"/>
      <c r="F44" s="137"/>
      <c r="G44" s="136"/>
      <c r="H44" s="137"/>
      <c r="I44" s="136"/>
      <c r="J44" s="123"/>
      <c r="K44" s="123"/>
      <c r="L44" s="123"/>
      <c r="M44" s="123"/>
      <c r="N44" s="306"/>
      <c r="P44" s="711" t="s">
        <v>36</v>
      </c>
      <c r="Q44" s="711" t="s">
        <v>29</v>
      </c>
      <c r="R44" s="201"/>
      <c r="S44" s="144"/>
      <c r="T44" s="302"/>
      <c r="U44" s="137"/>
      <c r="V44" s="136"/>
      <c r="W44" s="137"/>
      <c r="X44" s="136"/>
      <c r="Y44" s="123"/>
      <c r="Z44" s="123"/>
      <c r="AA44" s="123"/>
      <c r="AB44" s="123"/>
      <c r="AC44" s="306"/>
    </row>
    <row r="45" spans="1:29">
      <c r="A45" s="713"/>
      <c r="B45" s="712"/>
      <c r="C45" s="92"/>
      <c r="D45" s="144"/>
      <c r="E45" s="301"/>
      <c r="F45" s="21"/>
      <c r="G45" s="50"/>
      <c r="H45" s="21"/>
      <c r="I45" s="50"/>
      <c r="J45" s="3"/>
      <c r="K45" s="3"/>
      <c r="L45" s="3"/>
      <c r="M45" s="3"/>
      <c r="N45" s="307"/>
      <c r="P45" s="713"/>
      <c r="Q45" s="712"/>
      <c r="R45" s="201"/>
      <c r="S45" s="144"/>
      <c r="T45" s="301"/>
      <c r="U45" s="21"/>
      <c r="V45" s="50"/>
      <c r="W45" s="21"/>
      <c r="X45" s="50"/>
      <c r="Y45" s="3"/>
      <c r="Z45" s="3"/>
      <c r="AA45" s="3"/>
      <c r="AB45" s="3"/>
      <c r="AC45" s="307"/>
    </row>
    <row r="46" spans="1:29">
      <c r="A46" s="713"/>
      <c r="B46" s="711" t="s">
        <v>30</v>
      </c>
      <c r="C46" s="92"/>
      <c r="D46" s="144"/>
      <c r="E46" s="302"/>
      <c r="F46" s="137"/>
      <c r="G46" s="136"/>
      <c r="H46" s="137"/>
      <c r="I46" s="136"/>
      <c r="J46" s="123"/>
      <c r="K46" s="123"/>
      <c r="L46" s="123"/>
      <c r="M46" s="123"/>
      <c r="N46" s="306"/>
      <c r="P46" s="713"/>
      <c r="Q46" s="711" t="s">
        <v>30</v>
      </c>
      <c r="R46" s="201"/>
      <c r="S46" s="144"/>
      <c r="T46" s="302"/>
      <c r="U46" s="137"/>
      <c r="V46" s="136"/>
      <c r="W46" s="137"/>
      <c r="X46" s="136"/>
      <c r="Y46" s="123"/>
      <c r="Z46" s="123"/>
      <c r="AA46" s="123"/>
      <c r="AB46" s="123"/>
      <c r="AC46" s="306"/>
    </row>
    <row r="47" spans="1:29">
      <c r="A47" s="713"/>
      <c r="B47" s="712"/>
      <c r="C47" s="92"/>
      <c r="D47" s="144"/>
      <c r="E47" s="301"/>
      <c r="F47" s="21"/>
      <c r="G47" s="50"/>
      <c r="H47" s="21"/>
      <c r="I47" s="50"/>
      <c r="J47" s="3"/>
      <c r="K47" s="3"/>
      <c r="L47" s="3"/>
      <c r="M47" s="3"/>
      <c r="N47" s="307"/>
      <c r="P47" s="713"/>
      <c r="Q47" s="712"/>
      <c r="R47" s="201"/>
      <c r="S47" s="144"/>
      <c r="T47" s="301"/>
      <c r="U47" s="21"/>
      <c r="V47" s="50"/>
      <c r="W47" s="21"/>
      <c r="X47" s="50"/>
      <c r="Y47" s="3"/>
      <c r="Z47" s="3"/>
      <c r="AA47" s="3"/>
      <c r="AB47" s="3"/>
      <c r="AC47" s="307"/>
    </row>
    <row r="48" spans="1:29">
      <c r="A48" s="713"/>
      <c r="B48" s="711" t="s">
        <v>31</v>
      </c>
      <c r="C48" s="94"/>
      <c r="D48" s="145"/>
      <c r="E48" s="302"/>
      <c r="F48" s="137"/>
      <c r="G48" s="136"/>
      <c r="H48" s="137"/>
      <c r="I48" s="136"/>
      <c r="J48" s="123"/>
      <c r="K48" s="123"/>
      <c r="L48" s="123"/>
      <c r="M48" s="123"/>
      <c r="N48" s="306"/>
      <c r="P48" s="713"/>
      <c r="Q48" s="711" t="s">
        <v>31</v>
      </c>
      <c r="R48" s="202"/>
      <c r="S48" s="145"/>
      <c r="T48" s="302"/>
      <c r="U48" s="137"/>
      <c r="V48" s="136"/>
      <c r="W48" s="137"/>
      <c r="X48" s="136"/>
      <c r="Y48" s="123"/>
      <c r="Z48" s="123"/>
      <c r="AA48" s="123"/>
      <c r="AB48" s="123"/>
      <c r="AC48" s="306"/>
    </row>
    <row r="49" spans="1:29">
      <c r="A49" s="712"/>
      <c r="B49" s="712"/>
      <c r="C49" s="74">
        <f>'03_R5対象者数'!E21</f>
        <v>0</v>
      </c>
      <c r="D49" s="146">
        <f>'03_R5対象者数'!F21</f>
        <v>0</v>
      </c>
      <c r="E49" s="304"/>
      <c r="F49" s="133"/>
      <c r="G49" s="134"/>
      <c r="H49" s="133"/>
      <c r="I49" s="134"/>
      <c r="J49" s="125"/>
      <c r="K49" s="125"/>
      <c r="L49" s="125"/>
      <c r="M49" s="125"/>
      <c r="N49" s="305"/>
      <c r="P49" s="712"/>
      <c r="Q49" s="712"/>
      <c r="R49" s="203">
        <f>'03_R5対象者数'!E39</f>
        <v>0</v>
      </c>
      <c r="S49" s="146">
        <f>'03_R5対象者数'!F39</f>
        <v>0</v>
      </c>
      <c r="T49" s="304"/>
      <c r="U49" s="133"/>
      <c r="V49" s="134"/>
      <c r="W49" s="133"/>
      <c r="X49" s="134"/>
      <c r="Y49" s="125"/>
      <c r="Z49" s="125"/>
      <c r="AA49" s="125"/>
      <c r="AB49" s="125"/>
      <c r="AC49" s="305"/>
    </row>
    <row r="50" spans="1:29">
      <c r="A50" s="711" t="s">
        <v>37</v>
      </c>
      <c r="B50" s="711" t="s">
        <v>29</v>
      </c>
      <c r="C50" s="92"/>
      <c r="D50" s="144"/>
      <c r="E50" s="302"/>
      <c r="F50" s="137"/>
      <c r="G50" s="136"/>
      <c r="H50" s="137"/>
      <c r="I50" s="136"/>
      <c r="J50" s="123"/>
      <c r="K50" s="123"/>
      <c r="L50" s="123"/>
      <c r="M50" s="123"/>
      <c r="N50" s="306"/>
      <c r="P50" s="711" t="s">
        <v>37</v>
      </c>
      <c r="Q50" s="711" t="s">
        <v>29</v>
      </c>
      <c r="R50" s="201"/>
      <c r="S50" s="144"/>
      <c r="T50" s="302"/>
      <c r="U50" s="137"/>
      <c r="V50" s="136"/>
      <c r="W50" s="137"/>
      <c r="X50" s="136"/>
      <c r="Y50" s="123"/>
      <c r="Z50" s="123"/>
      <c r="AA50" s="123"/>
      <c r="AB50" s="123"/>
      <c r="AC50" s="306"/>
    </row>
    <row r="51" spans="1:29">
      <c r="A51" s="713"/>
      <c r="B51" s="712"/>
      <c r="C51" s="92"/>
      <c r="D51" s="144"/>
      <c r="E51" s="301"/>
      <c r="F51" s="21"/>
      <c r="G51" s="50"/>
      <c r="H51" s="21"/>
      <c r="I51" s="50"/>
      <c r="J51" s="3"/>
      <c r="K51" s="3"/>
      <c r="L51" s="3"/>
      <c r="M51" s="3"/>
      <c r="N51" s="307"/>
      <c r="P51" s="713"/>
      <c r="Q51" s="712"/>
      <c r="R51" s="201"/>
      <c r="S51" s="144"/>
      <c r="T51" s="301"/>
      <c r="U51" s="21"/>
      <c r="V51" s="50"/>
      <c r="W51" s="21"/>
      <c r="X51" s="50"/>
      <c r="Y51" s="3"/>
      <c r="Z51" s="3"/>
      <c r="AA51" s="3"/>
      <c r="AB51" s="3"/>
      <c r="AC51" s="307"/>
    </row>
    <row r="52" spans="1:29">
      <c r="A52" s="713"/>
      <c r="B52" s="711" t="s">
        <v>30</v>
      </c>
      <c r="C52" s="92"/>
      <c r="D52" s="144"/>
      <c r="E52" s="302"/>
      <c r="F52" s="137"/>
      <c r="G52" s="136"/>
      <c r="H52" s="137"/>
      <c r="I52" s="136"/>
      <c r="J52" s="123"/>
      <c r="K52" s="123"/>
      <c r="L52" s="123"/>
      <c r="M52" s="123"/>
      <c r="N52" s="306"/>
      <c r="P52" s="713"/>
      <c r="Q52" s="711" t="s">
        <v>30</v>
      </c>
      <c r="R52" s="201"/>
      <c r="S52" s="144"/>
      <c r="T52" s="302"/>
      <c r="U52" s="137"/>
      <c r="V52" s="136"/>
      <c r="W52" s="137"/>
      <c r="X52" s="136"/>
      <c r="Y52" s="123"/>
      <c r="Z52" s="123"/>
      <c r="AA52" s="123"/>
      <c r="AB52" s="123"/>
      <c r="AC52" s="306"/>
    </row>
    <row r="53" spans="1:29">
      <c r="A53" s="713"/>
      <c r="B53" s="712"/>
      <c r="C53" s="92"/>
      <c r="D53" s="144"/>
      <c r="E53" s="301"/>
      <c r="F53" s="21"/>
      <c r="G53" s="50"/>
      <c r="H53" s="21"/>
      <c r="I53" s="50"/>
      <c r="J53" s="3"/>
      <c r="K53" s="3"/>
      <c r="L53" s="3"/>
      <c r="M53" s="3"/>
      <c r="N53" s="307"/>
      <c r="P53" s="713"/>
      <c r="Q53" s="712"/>
      <c r="R53" s="201"/>
      <c r="S53" s="144"/>
      <c r="T53" s="301"/>
      <c r="U53" s="21"/>
      <c r="V53" s="50"/>
      <c r="W53" s="21"/>
      <c r="X53" s="50"/>
      <c r="Y53" s="3"/>
      <c r="Z53" s="3"/>
      <c r="AA53" s="3"/>
      <c r="AB53" s="3"/>
      <c r="AC53" s="307"/>
    </row>
    <row r="54" spans="1:29">
      <c r="A54" s="713"/>
      <c r="B54" s="711" t="s">
        <v>31</v>
      </c>
      <c r="C54" s="94"/>
      <c r="D54" s="145"/>
      <c r="E54" s="302"/>
      <c r="F54" s="137"/>
      <c r="G54" s="136"/>
      <c r="H54" s="137"/>
      <c r="I54" s="136"/>
      <c r="J54" s="123"/>
      <c r="K54" s="123"/>
      <c r="L54" s="123"/>
      <c r="M54" s="123"/>
      <c r="N54" s="306"/>
      <c r="P54" s="713"/>
      <c r="Q54" s="711" t="s">
        <v>31</v>
      </c>
      <c r="R54" s="202"/>
      <c r="S54" s="145"/>
      <c r="T54" s="302"/>
      <c r="U54" s="137"/>
      <c r="V54" s="136"/>
      <c r="W54" s="137"/>
      <c r="X54" s="136"/>
      <c r="Y54" s="123"/>
      <c r="Z54" s="123"/>
      <c r="AA54" s="123"/>
      <c r="AB54" s="123"/>
      <c r="AC54" s="306"/>
    </row>
    <row r="55" spans="1:29">
      <c r="A55" s="712"/>
      <c r="B55" s="712"/>
      <c r="C55" s="74">
        <f>'03_R5対象者数'!E23</f>
        <v>0</v>
      </c>
      <c r="D55" s="146">
        <f>'03_R5対象者数'!F23</f>
        <v>0</v>
      </c>
      <c r="E55" s="304"/>
      <c r="F55" s="133"/>
      <c r="G55" s="134"/>
      <c r="H55" s="133"/>
      <c r="I55" s="134"/>
      <c r="J55" s="125"/>
      <c r="K55" s="125"/>
      <c r="L55" s="125"/>
      <c r="M55" s="125"/>
      <c r="N55" s="305"/>
      <c r="P55" s="712"/>
      <c r="Q55" s="712"/>
      <c r="R55" s="203">
        <f>'03_R5対象者数'!E41</f>
        <v>0</v>
      </c>
      <c r="S55" s="146">
        <f>'03_R5対象者数'!F41</f>
        <v>0</v>
      </c>
      <c r="T55" s="304"/>
      <c r="U55" s="133"/>
      <c r="V55" s="134"/>
      <c r="W55" s="133"/>
      <c r="X55" s="134"/>
      <c r="Y55" s="125"/>
      <c r="Z55" s="125"/>
      <c r="AA55" s="125"/>
      <c r="AB55" s="125"/>
      <c r="AC55" s="305"/>
    </row>
    <row r="56" spans="1:29">
      <c r="A56" s="711" t="s">
        <v>38</v>
      </c>
      <c r="B56" s="711" t="s">
        <v>29</v>
      </c>
      <c r="C56" s="92"/>
      <c r="D56" s="144"/>
      <c r="E56" s="302"/>
      <c r="F56" s="137"/>
      <c r="G56" s="136"/>
      <c r="H56" s="137"/>
      <c r="I56" s="136"/>
      <c r="J56" s="123"/>
      <c r="K56" s="123"/>
      <c r="L56" s="123"/>
      <c r="M56" s="123"/>
      <c r="N56" s="306"/>
      <c r="P56" s="711" t="s">
        <v>38</v>
      </c>
      <c r="Q56" s="711" t="s">
        <v>29</v>
      </c>
      <c r="R56" s="201"/>
      <c r="S56" s="144"/>
      <c r="T56" s="302"/>
      <c r="U56" s="137"/>
      <c r="V56" s="136"/>
      <c r="W56" s="137"/>
      <c r="X56" s="136"/>
      <c r="Y56" s="123"/>
      <c r="Z56" s="123"/>
      <c r="AA56" s="123"/>
      <c r="AB56" s="123"/>
      <c r="AC56" s="306"/>
    </row>
    <row r="57" spans="1:29">
      <c r="A57" s="713"/>
      <c r="B57" s="712"/>
      <c r="C57" s="92"/>
      <c r="D57" s="144"/>
      <c r="E57" s="301"/>
      <c r="F57" s="21"/>
      <c r="G57" s="50"/>
      <c r="H57" s="21"/>
      <c r="I57" s="50"/>
      <c r="J57" s="3"/>
      <c r="K57" s="3"/>
      <c r="L57" s="3"/>
      <c r="M57" s="3"/>
      <c r="N57" s="307"/>
      <c r="P57" s="713"/>
      <c r="Q57" s="712"/>
      <c r="R57" s="201"/>
      <c r="S57" s="144"/>
      <c r="T57" s="301"/>
      <c r="U57" s="21"/>
      <c r="V57" s="50"/>
      <c r="W57" s="21"/>
      <c r="X57" s="50"/>
      <c r="Y57" s="3"/>
      <c r="Z57" s="3"/>
      <c r="AA57" s="3"/>
      <c r="AB57" s="3"/>
      <c r="AC57" s="307"/>
    </row>
    <row r="58" spans="1:29">
      <c r="A58" s="713"/>
      <c r="B58" s="711" t="s">
        <v>30</v>
      </c>
      <c r="C58" s="92"/>
      <c r="D58" s="144"/>
      <c r="E58" s="302"/>
      <c r="F58" s="137"/>
      <c r="G58" s="136"/>
      <c r="H58" s="137"/>
      <c r="I58" s="136"/>
      <c r="J58" s="123"/>
      <c r="K58" s="123"/>
      <c r="L58" s="123"/>
      <c r="M58" s="123"/>
      <c r="N58" s="306"/>
      <c r="P58" s="713"/>
      <c r="Q58" s="711" t="s">
        <v>30</v>
      </c>
      <c r="R58" s="201"/>
      <c r="S58" s="144"/>
      <c r="T58" s="302"/>
      <c r="U58" s="137"/>
      <c r="V58" s="136"/>
      <c r="W58" s="137"/>
      <c r="X58" s="136"/>
      <c r="Y58" s="123"/>
      <c r="Z58" s="123"/>
      <c r="AA58" s="123"/>
      <c r="AB58" s="123"/>
      <c r="AC58" s="306"/>
    </row>
    <row r="59" spans="1:29">
      <c r="A59" s="713"/>
      <c r="B59" s="712"/>
      <c r="C59" s="92"/>
      <c r="D59" s="144"/>
      <c r="E59" s="301"/>
      <c r="F59" s="21"/>
      <c r="G59" s="50"/>
      <c r="H59" s="21"/>
      <c r="I59" s="50"/>
      <c r="J59" s="3"/>
      <c r="K59" s="3"/>
      <c r="L59" s="3"/>
      <c r="M59" s="3"/>
      <c r="N59" s="307"/>
      <c r="P59" s="713"/>
      <c r="Q59" s="712"/>
      <c r="R59" s="201"/>
      <c r="S59" s="144"/>
      <c r="T59" s="301"/>
      <c r="U59" s="21"/>
      <c r="V59" s="50"/>
      <c r="W59" s="21"/>
      <c r="X59" s="50"/>
      <c r="Y59" s="3"/>
      <c r="Z59" s="3"/>
      <c r="AA59" s="3"/>
      <c r="AB59" s="3"/>
      <c r="AC59" s="307"/>
    </row>
    <row r="60" spans="1:29">
      <c r="A60" s="713"/>
      <c r="B60" s="711" t="s">
        <v>31</v>
      </c>
      <c r="C60" s="94"/>
      <c r="D60" s="145"/>
      <c r="E60" s="302"/>
      <c r="F60" s="137"/>
      <c r="G60" s="136"/>
      <c r="H60" s="137"/>
      <c r="I60" s="136"/>
      <c r="J60" s="123"/>
      <c r="K60" s="123"/>
      <c r="L60" s="123"/>
      <c r="M60" s="123"/>
      <c r="N60" s="306"/>
      <c r="P60" s="713"/>
      <c r="Q60" s="711" t="s">
        <v>31</v>
      </c>
      <c r="R60" s="202"/>
      <c r="S60" s="145"/>
      <c r="T60" s="302"/>
      <c r="U60" s="137"/>
      <c r="V60" s="136"/>
      <c r="W60" s="137"/>
      <c r="X60" s="136"/>
      <c r="Y60" s="123"/>
      <c r="Z60" s="123"/>
      <c r="AA60" s="123"/>
      <c r="AB60" s="123"/>
      <c r="AC60" s="306"/>
    </row>
    <row r="61" spans="1:29">
      <c r="A61" s="712"/>
      <c r="B61" s="712"/>
      <c r="C61" s="353">
        <f>'03_R5対象者数'!E25</f>
        <v>0</v>
      </c>
      <c r="D61" s="354">
        <f>'03_R5対象者数'!F25</f>
        <v>0</v>
      </c>
      <c r="E61" s="304"/>
      <c r="F61" s="133"/>
      <c r="G61" s="134"/>
      <c r="H61" s="133"/>
      <c r="I61" s="134"/>
      <c r="J61" s="125"/>
      <c r="K61" s="125"/>
      <c r="L61" s="125"/>
      <c r="M61" s="125"/>
      <c r="N61" s="305"/>
      <c r="P61" s="712"/>
      <c r="Q61" s="712"/>
      <c r="R61" s="464">
        <f>'03_R5対象者数'!E43</f>
        <v>0</v>
      </c>
      <c r="S61" s="354">
        <f>'03_R5対象者数'!F43</f>
        <v>0</v>
      </c>
      <c r="T61" s="304"/>
      <c r="U61" s="133"/>
      <c r="V61" s="134"/>
      <c r="W61" s="133"/>
      <c r="X61" s="134"/>
      <c r="Y61" s="125"/>
      <c r="Z61" s="125"/>
      <c r="AA61" s="125"/>
      <c r="AB61" s="125"/>
      <c r="AC61" s="305"/>
    </row>
    <row r="62" spans="1:29">
      <c r="A62" s="711" t="s">
        <v>39</v>
      </c>
      <c r="B62" s="711" t="s">
        <v>29</v>
      </c>
      <c r="C62" s="92"/>
      <c r="D62" s="144"/>
      <c r="E62" s="302"/>
      <c r="F62" s="137"/>
      <c r="G62" s="136"/>
      <c r="H62" s="137"/>
      <c r="I62" s="136"/>
      <c r="J62" s="123"/>
      <c r="K62" s="123"/>
      <c r="L62" s="123"/>
      <c r="M62" s="123"/>
      <c r="N62" s="306"/>
      <c r="P62" s="711" t="s">
        <v>39</v>
      </c>
      <c r="Q62" s="711" t="s">
        <v>29</v>
      </c>
      <c r="R62" s="201"/>
      <c r="S62" s="144"/>
      <c r="T62" s="302"/>
      <c r="U62" s="137"/>
      <c r="V62" s="136"/>
      <c r="W62" s="137"/>
      <c r="X62" s="136"/>
      <c r="Y62" s="123"/>
      <c r="Z62" s="123"/>
      <c r="AA62" s="123"/>
      <c r="AB62" s="123"/>
      <c r="AC62" s="306"/>
    </row>
    <row r="63" spans="1:29">
      <c r="A63" s="713"/>
      <c r="B63" s="712"/>
      <c r="C63" s="92"/>
      <c r="D63" s="144"/>
      <c r="E63" s="301"/>
      <c r="F63" s="21"/>
      <c r="G63" s="50"/>
      <c r="H63" s="21"/>
      <c r="I63" s="50"/>
      <c r="J63" s="3"/>
      <c r="K63" s="3"/>
      <c r="L63" s="3"/>
      <c r="M63" s="3"/>
      <c r="N63" s="307"/>
      <c r="P63" s="713"/>
      <c r="Q63" s="712"/>
      <c r="R63" s="201"/>
      <c r="S63" s="144"/>
      <c r="T63" s="301"/>
      <c r="U63" s="21"/>
      <c r="V63" s="50"/>
      <c r="W63" s="21"/>
      <c r="X63" s="50"/>
      <c r="Y63" s="3"/>
      <c r="Z63" s="3"/>
      <c r="AA63" s="3"/>
      <c r="AB63" s="3"/>
      <c r="AC63" s="307"/>
    </row>
    <row r="64" spans="1:29">
      <c r="A64" s="713"/>
      <c r="B64" s="711" t="s">
        <v>30</v>
      </c>
      <c r="C64" s="92"/>
      <c r="D64" s="144"/>
      <c r="E64" s="302"/>
      <c r="F64" s="137"/>
      <c r="G64" s="136"/>
      <c r="H64" s="137"/>
      <c r="I64" s="136"/>
      <c r="J64" s="123"/>
      <c r="K64" s="123"/>
      <c r="L64" s="123"/>
      <c r="M64" s="123"/>
      <c r="N64" s="306"/>
      <c r="P64" s="713"/>
      <c r="Q64" s="711" t="s">
        <v>30</v>
      </c>
      <c r="R64" s="201"/>
      <c r="S64" s="144"/>
      <c r="T64" s="302"/>
      <c r="U64" s="137"/>
      <c r="V64" s="136"/>
      <c r="W64" s="137"/>
      <c r="X64" s="136"/>
      <c r="Y64" s="123"/>
      <c r="Z64" s="123"/>
      <c r="AA64" s="123"/>
      <c r="AB64" s="123"/>
      <c r="AC64" s="306"/>
    </row>
    <row r="65" spans="1:50">
      <c r="A65" s="713"/>
      <c r="B65" s="712"/>
      <c r="C65" s="92"/>
      <c r="D65" s="144"/>
      <c r="E65" s="301"/>
      <c r="F65" s="21"/>
      <c r="G65" s="50"/>
      <c r="H65" s="21"/>
      <c r="I65" s="50"/>
      <c r="J65" s="3"/>
      <c r="K65" s="3"/>
      <c r="L65" s="3"/>
      <c r="M65" s="3"/>
      <c r="N65" s="307"/>
      <c r="P65" s="713"/>
      <c r="Q65" s="712"/>
      <c r="R65" s="201"/>
      <c r="S65" s="144"/>
      <c r="T65" s="301"/>
      <c r="U65" s="21"/>
      <c r="V65" s="50"/>
      <c r="W65" s="21"/>
      <c r="X65" s="50"/>
      <c r="Y65" s="3"/>
      <c r="Z65" s="3"/>
      <c r="AA65" s="3"/>
      <c r="AB65" s="3"/>
      <c r="AC65" s="307"/>
    </row>
    <row r="66" spans="1:50">
      <c r="A66" s="713"/>
      <c r="B66" s="711" t="s">
        <v>31</v>
      </c>
      <c r="C66" s="94"/>
      <c r="D66" s="145"/>
      <c r="E66" s="302"/>
      <c r="F66" s="137"/>
      <c r="G66" s="136"/>
      <c r="H66" s="137"/>
      <c r="I66" s="136"/>
      <c r="J66" s="123"/>
      <c r="K66" s="123"/>
      <c r="L66" s="123"/>
      <c r="M66" s="123"/>
      <c r="N66" s="306"/>
      <c r="P66" s="713"/>
      <c r="Q66" s="711" t="s">
        <v>31</v>
      </c>
      <c r="R66" s="202"/>
      <c r="S66" s="145"/>
      <c r="T66" s="302"/>
      <c r="U66" s="137"/>
      <c r="V66" s="136"/>
      <c r="W66" s="137"/>
      <c r="X66" s="136"/>
      <c r="Y66" s="123"/>
      <c r="Z66" s="123"/>
      <c r="AA66" s="123"/>
      <c r="AB66" s="123"/>
      <c r="AC66" s="306"/>
    </row>
    <row r="67" spans="1:50">
      <c r="A67" s="712"/>
      <c r="B67" s="712"/>
      <c r="C67" s="461"/>
      <c r="D67" s="463"/>
      <c r="E67" s="304"/>
      <c r="F67" s="133"/>
      <c r="G67" s="134"/>
      <c r="H67" s="133"/>
      <c r="I67" s="134"/>
      <c r="J67" s="125"/>
      <c r="K67" s="125"/>
      <c r="L67" s="125"/>
      <c r="M67" s="125"/>
      <c r="N67" s="305"/>
      <c r="P67" s="712"/>
      <c r="Q67" s="712"/>
      <c r="R67" s="461"/>
      <c r="S67" s="463"/>
      <c r="T67" s="304"/>
      <c r="U67" s="133"/>
      <c r="V67" s="134"/>
      <c r="W67" s="133"/>
      <c r="X67" s="134"/>
      <c r="Y67" s="125"/>
      <c r="Z67" s="125"/>
      <c r="AA67" s="125"/>
      <c r="AB67" s="125"/>
      <c r="AC67" s="305"/>
    </row>
    <row r="68" spans="1:50" ht="14.25" customHeight="1">
      <c r="A68" s="711" t="s">
        <v>188</v>
      </c>
      <c r="B68" s="711" t="s">
        <v>29</v>
      </c>
      <c r="C68" s="92"/>
      <c r="D68" s="211"/>
      <c r="E68" s="308"/>
      <c r="F68" s="138"/>
      <c r="G68" s="139"/>
      <c r="H68" s="138"/>
      <c r="I68" s="139"/>
      <c r="J68" s="198"/>
      <c r="K68" s="198"/>
      <c r="L68" s="198"/>
      <c r="M68" s="198"/>
      <c r="N68" s="309"/>
      <c r="P68" s="711" t="s">
        <v>188</v>
      </c>
      <c r="Q68" s="711" t="s">
        <v>29</v>
      </c>
      <c r="R68" s="204"/>
      <c r="S68" s="211"/>
      <c r="T68" s="308"/>
      <c r="U68" s="138"/>
      <c r="V68" s="139"/>
      <c r="W68" s="140"/>
      <c r="X68" s="139"/>
      <c r="Y68" s="139"/>
      <c r="Z68" s="139"/>
      <c r="AA68" s="139"/>
      <c r="AB68" s="139"/>
      <c r="AC68" s="315"/>
    </row>
    <row r="69" spans="1:50">
      <c r="A69" s="713"/>
      <c r="B69" s="712"/>
      <c r="C69" s="92"/>
      <c r="D69" s="212"/>
      <c r="E69" s="304"/>
      <c r="F69" s="133"/>
      <c r="G69" s="134"/>
      <c r="H69" s="133"/>
      <c r="I69" s="134"/>
      <c r="J69" s="125"/>
      <c r="K69" s="125"/>
      <c r="L69" s="125"/>
      <c r="M69" s="125"/>
      <c r="N69" s="305"/>
      <c r="P69" s="713"/>
      <c r="Q69" s="712"/>
      <c r="R69" s="205"/>
      <c r="S69" s="212"/>
      <c r="T69" s="304"/>
      <c r="U69" s="135"/>
      <c r="V69" s="134"/>
      <c r="W69" s="135"/>
      <c r="X69" s="134"/>
      <c r="Y69" s="134"/>
      <c r="Z69" s="134"/>
      <c r="AA69" s="134"/>
      <c r="AB69" s="134"/>
      <c r="AC69" s="316"/>
    </row>
    <row r="70" spans="1:50">
      <c r="A70" s="713"/>
      <c r="B70" s="711" t="s">
        <v>30</v>
      </c>
      <c r="C70" s="92"/>
      <c r="D70" s="212"/>
      <c r="E70" s="302"/>
      <c r="F70" s="137"/>
      <c r="G70" s="136"/>
      <c r="H70" s="137"/>
      <c r="I70" s="136"/>
      <c r="J70" s="123"/>
      <c r="K70" s="123"/>
      <c r="L70" s="123"/>
      <c r="M70" s="123"/>
      <c r="N70" s="306"/>
      <c r="P70" s="713"/>
      <c r="Q70" s="711" t="s">
        <v>30</v>
      </c>
      <c r="R70" s="205"/>
      <c r="S70" s="212"/>
      <c r="T70" s="302"/>
      <c r="U70" s="141"/>
      <c r="V70" s="136"/>
      <c r="W70" s="141"/>
      <c r="X70" s="136"/>
      <c r="Y70" s="136"/>
      <c r="Z70" s="136"/>
      <c r="AA70" s="136"/>
      <c r="AB70" s="136"/>
      <c r="AC70" s="303"/>
    </row>
    <row r="71" spans="1:50">
      <c r="A71" s="713"/>
      <c r="B71" s="712"/>
      <c r="C71" s="92"/>
      <c r="D71" s="212"/>
      <c r="E71" s="304"/>
      <c r="F71" s="133"/>
      <c r="G71" s="134"/>
      <c r="H71" s="133"/>
      <c r="I71" s="134"/>
      <c r="J71" s="125"/>
      <c r="K71" s="125"/>
      <c r="L71" s="125"/>
      <c r="M71" s="125"/>
      <c r="N71" s="305"/>
      <c r="P71" s="713"/>
      <c r="Q71" s="712"/>
      <c r="R71" s="205"/>
      <c r="S71" s="212"/>
      <c r="T71" s="304"/>
      <c r="U71" s="135"/>
      <c r="V71" s="134"/>
      <c r="W71" s="135"/>
      <c r="X71" s="134"/>
      <c r="Y71" s="134"/>
      <c r="Z71" s="134"/>
      <c r="AA71" s="134"/>
      <c r="AB71" s="134"/>
      <c r="AC71" s="316"/>
    </row>
    <row r="72" spans="1:50">
      <c r="A72" s="713"/>
      <c r="B72" s="711" t="s">
        <v>31</v>
      </c>
      <c r="C72" s="94"/>
      <c r="D72" s="145"/>
      <c r="E72" s="302"/>
      <c r="F72" s="137"/>
      <c r="G72" s="136"/>
      <c r="H72" s="137"/>
      <c r="I72" s="136"/>
      <c r="J72" s="123"/>
      <c r="K72" s="123"/>
      <c r="L72" s="123"/>
      <c r="M72" s="123"/>
      <c r="N72" s="306"/>
      <c r="P72" s="713"/>
      <c r="Q72" s="711" t="s">
        <v>31</v>
      </c>
      <c r="R72" s="206"/>
      <c r="S72" s="145"/>
      <c r="T72" s="302"/>
      <c r="U72" s="141"/>
      <c r="V72" s="136"/>
      <c r="W72" s="141"/>
      <c r="X72" s="136"/>
      <c r="Y72" s="136"/>
      <c r="Z72" s="136"/>
      <c r="AA72" s="136"/>
      <c r="AB72" s="136"/>
      <c r="AC72" s="303"/>
    </row>
    <row r="73" spans="1:50" ht="13.8" thickBot="1">
      <c r="A73" s="712"/>
      <c r="B73" s="712"/>
      <c r="C73" s="74">
        <f>'03_R5対象者数'!E27</f>
        <v>0</v>
      </c>
      <c r="D73" s="146">
        <f>'03_R5対象者数'!F27</f>
        <v>0</v>
      </c>
      <c r="E73" s="310"/>
      <c r="F73" s="311"/>
      <c r="G73" s="312"/>
      <c r="H73" s="311"/>
      <c r="I73" s="312"/>
      <c r="J73" s="313"/>
      <c r="K73" s="313"/>
      <c r="L73" s="313"/>
      <c r="M73" s="313"/>
      <c r="N73" s="314"/>
      <c r="P73" s="712"/>
      <c r="Q73" s="712"/>
      <c r="R73" s="207">
        <f>'03_R5対象者数'!E45</f>
        <v>0</v>
      </c>
      <c r="S73" s="146">
        <f>'03_R5対象者数'!F45</f>
        <v>0</v>
      </c>
      <c r="T73" s="310"/>
      <c r="U73" s="317"/>
      <c r="V73" s="312"/>
      <c r="W73" s="317"/>
      <c r="X73" s="312"/>
      <c r="Y73" s="312"/>
      <c r="Z73" s="312"/>
      <c r="AA73" s="312"/>
      <c r="AB73" s="312"/>
      <c r="AC73" s="318"/>
    </row>
    <row r="74" spans="1:50" ht="14.25" customHeight="1" thickTop="1">
      <c r="A74" s="53" t="s">
        <v>235</v>
      </c>
      <c r="B74" s="53"/>
      <c r="C74" s="74">
        <f>'03_R5対象者数'!E46</f>
        <v>0</v>
      </c>
      <c r="D74" s="74">
        <f>'03_R5対象者数'!F46</f>
        <v>0</v>
      </c>
      <c r="E74" s="70">
        <f>SUM(E19,E25,E31,E37,E43,E49)</f>
        <v>0</v>
      </c>
      <c r="F74" s="70">
        <f t="shared" ref="F74:M74" si="0">SUM(F19,F25,F31,F37,F43,F49)</f>
        <v>0</v>
      </c>
      <c r="G74" s="70">
        <f t="shared" si="0"/>
        <v>0</v>
      </c>
      <c r="H74" s="70">
        <f t="shared" si="0"/>
        <v>0</v>
      </c>
      <c r="I74" s="70">
        <f t="shared" si="0"/>
        <v>0</v>
      </c>
      <c r="J74" s="70">
        <f t="shared" si="0"/>
        <v>0</v>
      </c>
      <c r="K74" s="70">
        <f t="shared" si="0"/>
        <v>0</v>
      </c>
      <c r="L74" s="70">
        <f t="shared" si="0"/>
        <v>0</v>
      </c>
      <c r="M74" s="70">
        <f t="shared" si="0"/>
        <v>0</v>
      </c>
      <c r="N74" s="70">
        <f>SUM(N19,N25,N31,N37,N43,N49)</f>
        <v>0</v>
      </c>
      <c r="O74" s="423"/>
      <c r="P74" s="53" t="s">
        <v>235</v>
      </c>
      <c r="Q74" s="53"/>
      <c r="R74" s="74">
        <f>'03_R5対象者数'!E47</f>
        <v>0</v>
      </c>
      <c r="S74" s="74">
        <f>'03_R5対象者数'!F47</f>
        <v>0</v>
      </c>
      <c r="T74" s="70">
        <f>SUM(T19,T25,T31,T37,T43,T49)</f>
        <v>0</v>
      </c>
      <c r="U74" s="70">
        <f t="shared" ref="U74:AB74" si="1">SUM(U19,U25,U31,U37,U43,U49)</f>
        <v>0</v>
      </c>
      <c r="V74" s="70">
        <f t="shared" si="1"/>
        <v>0</v>
      </c>
      <c r="W74" s="70">
        <f t="shared" si="1"/>
        <v>0</v>
      </c>
      <c r="X74" s="70">
        <f t="shared" si="1"/>
        <v>0</v>
      </c>
      <c r="Y74" s="70">
        <f t="shared" si="1"/>
        <v>0</v>
      </c>
      <c r="Z74" s="70">
        <f t="shared" si="1"/>
        <v>0</v>
      </c>
      <c r="AA74" s="70">
        <f t="shared" si="1"/>
        <v>0</v>
      </c>
      <c r="AB74" s="70">
        <f t="shared" si="1"/>
        <v>0</v>
      </c>
      <c r="AC74" s="70">
        <f>SUM(AC19,AC25,AC31,AC37,AC43,AC49)</f>
        <v>0</v>
      </c>
      <c r="AD74" s="423"/>
      <c r="AE74" s="423"/>
      <c r="AF74" s="423"/>
    </row>
    <row r="75" spans="1:50" ht="19.5" customHeight="1" thickBot="1">
      <c r="S75" s="165" t="s">
        <v>123</v>
      </c>
      <c r="T75" s="165"/>
      <c r="U75" s="165"/>
      <c r="V75" s="165"/>
      <c r="W75" s="165"/>
      <c r="X75" s="165"/>
      <c r="Y75" s="165"/>
    </row>
    <row r="76" spans="1:50" ht="12" customHeight="1">
      <c r="A76" s="814" t="s">
        <v>182</v>
      </c>
      <c r="B76" s="737"/>
      <c r="C76" s="737"/>
      <c r="D76" s="737"/>
      <c r="E76" s="737"/>
      <c r="F76" s="737"/>
      <c r="G76" s="737"/>
      <c r="H76" s="737"/>
      <c r="I76" s="737"/>
      <c r="J76" s="737"/>
      <c r="K76" s="737"/>
      <c r="L76" s="737"/>
      <c r="M76" s="737"/>
      <c r="N76" s="737"/>
      <c r="O76" s="737"/>
      <c r="P76" s="737"/>
      <c r="Q76" s="737"/>
      <c r="S76" s="798" t="s">
        <v>148</v>
      </c>
      <c r="T76" s="734"/>
      <c r="U76" s="734"/>
      <c r="V76" s="734"/>
      <c r="W76" s="734"/>
      <c r="X76" s="734"/>
      <c r="Y76" s="734"/>
      <c r="Z76" s="734"/>
      <c r="AA76" s="734"/>
      <c r="AB76" s="734"/>
      <c r="AC76" s="734"/>
      <c r="AD76" s="734"/>
      <c r="AE76" s="734"/>
      <c r="AF76" s="734"/>
      <c r="AG76" s="735"/>
      <c r="AJ76" s="798" t="s">
        <v>149</v>
      </c>
      <c r="AK76" s="734"/>
      <c r="AL76" s="734"/>
      <c r="AM76" s="734"/>
      <c r="AN76" s="734"/>
      <c r="AO76" s="734"/>
      <c r="AP76" s="734"/>
      <c r="AQ76" s="734"/>
      <c r="AR76" s="734"/>
      <c r="AS76" s="734"/>
      <c r="AT76" s="734"/>
      <c r="AU76" s="734"/>
      <c r="AV76" s="734"/>
      <c r="AW76" s="734"/>
      <c r="AX76" s="735"/>
    </row>
    <row r="77" spans="1:50" ht="12" customHeight="1">
      <c r="A77" s="737"/>
      <c r="B77" s="737"/>
      <c r="C77" s="737"/>
      <c r="D77" s="737"/>
      <c r="E77" s="737"/>
      <c r="F77" s="737"/>
      <c r="G77" s="737"/>
      <c r="H77" s="737"/>
      <c r="I77" s="737"/>
      <c r="J77" s="737"/>
      <c r="K77" s="737"/>
      <c r="L77" s="737"/>
      <c r="M77" s="737"/>
      <c r="N77" s="737"/>
      <c r="O77" s="737"/>
      <c r="P77" s="737"/>
      <c r="Q77" s="737"/>
      <c r="S77" s="736"/>
      <c r="T77" s="737"/>
      <c r="U77" s="737"/>
      <c r="V77" s="737"/>
      <c r="W77" s="737"/>
      <c r="X77" s="737"/>
      <c r="Y77" s="737"/>
      <c r="Z77" s="737"/>
      <c r="AA77" s="737"/>
      <c r="AB77" s="737"/>
      <c r="AC77" s="737"/>
      <c r="AD77" s="737"/>
      <c r="AE77" s="737"/>
      <c r="AF77" s="737"/>
      <c r="AG77" s="738"/>
      <c r="AJ77" s="736"/>
      <c r="AK77" s="737"/>
      <c r="AL77" s="737"/>
      <c r="AM77" s="737"/>
      <c r="AN77" s="737"/>
      <c r="AO77" s="737"/>
      <c r="AP77" s="737"/>
      <c r="AQ77" s="737"/>
      <c r="AR77" s="737"/>
      <c r="AS77" s="737"/>
      <c r="AT77" s="737"/>
      <c r="AU77" s="737"/>
      <c r="AV77" s="737"/>
      <c r="AW77" s="737"/>
      <c r="AX77" s="738"/>
    </row>
    <row r="78" spans="1:50" ht="13.5" customHeight="1">
      <c r="A78" s="57"/>
      <c r="B78" s="730" t="s">
        <v>10</v>
      </c>
      <c r="C78" s="749" t="str">
        <f>C10</f>
        <v>住基台帳人口（令和５年度）</v>
      </c>
      <c r="D78" s="749" t="s">
        <v>198</v>
      </c>
      <c r="E78" s="772" t="str">
        <f>E10</f>
        <v>問診(質問)者数
(令和５年度中)</v>
      </c>
      <c r="F78" s="700"/>
      <c r="G78" s="761" t="s">
        <v>74</v>
      </c>
      <c r="H78" s="762"/>
      <c r="I78" s="53"/>
      <c r="J78" s="57"/>
      <c r="K78" s="730" t="s">
        <v>10</v>
      </c>
      <c r="L78" s="696" t="s">
        <v>75</v>
      </c>
      <c r="M78" s="697"/>
      <c r="N78" s="697"/>
      <c r="O78" s="697"/>
      <c r="P78" s="697"/>
      <c r="Q78" s="765"/>
      <c r="S78" s="751"/>
      <c r="T78" s="752"/>
      <c r="U78" s="707" t="s">
        <v>55</v>
      </c>
      <c r="V78" s="708"/>
      <c r="W78" s="239"/>
      <c r="X78" s="721"/>
      <c r="Y78" s="722"/>
      <c r="Z78" s="703" t="s">
        <v>81</v>
      </c>
      <c r="AA78" s="704"/>
      <c r="AB78" s="703" t="s">
        <v>82</v>
      </c>
      <c r="AC78" s="704"/>
      <c r="AD78" s="703" t="s">
        <v>83</v>
      </c>
      <c r="AE78" s="704"/>
      <c r="AF78" s="703" t="s">
        <v>84</v>
      </c>
      <c r="AG78" s="717"/>
      <c r="AJ78" s="792"/>
      <c r="AK78" s="793"/>
      <c r="AL78" s="707" t="s">
        <v>55</v>
      </c>
      <c r="AM78" s="708"/>
      <c r="AN78" s="239"/>
      <c r="AO78" s="707"/>
      <c r="AP78" s="708"/>
      <c r="AQ78" s="703" t="s">
        <v>81</v>
      </c>
      <c r="AR78" s="704"/>
      <c r="AS78" s="703" t="s">
        <v>82</v>
      </c>
      <c r="AT78" s="704"/>
      <c r="AU78" s="703" t="s">
        <v>83</v>
      </c>
      <c r="AV78" s="704"/>
      <c r="AW78" s="703" t="s">
        <v>84</v>
      </c>
      <c r="AX78" s="717"/>
    </row>
    <row r="79" spans="1:50" ht="40.5" customHeight="1">
      <c r="A79" s="58"/>
      <c r="B79" s="731"/>
      <c r="C79" s="750"/>
      <c r="D79" s="750"/>
      <c r="E79" s="811"/>
      <c r="F79" s="812"/>
      <c r="G79" s="699" t="str">
        <f>G11</f>
        <v>受診者数
(令和５年度中)</v>
      </c>
      <c r="H79" s="700"/>
      <c r="I79" s="53"/>
      <c r="J79" s="58"/>
      <c r="K79" s="731"/>
      <c r="L79" s="815" t="str">
        <f>I11</f>
        <v>喀痰細胞診対象者数
(胸部エックス線検査受診者中高危険群者数)
(令和５年度中)</v>
      </c>
      <c r="M79" s="816"/>
      <c r="N79" s="44" t="s">
        <v>76</v>
      </c>
      <c r="O79" s="45"/>
      <c r="P79" s="46"/>
      <c r="Q79" s="45"/>
      <c r="S79" s="753"/>
      <c r="T79" s="754"/>
      <c r="U79" s="709"/>
      <c r="V79" s="710"/>
      <c r="W79" s="239"/>
      <c r="X79" s="723"/>
      <c r="Y79" s="724"/>
      <c r="Z79" s="705"/>
      <c r="AA79" s="706"/>
      <c r="AB79" s="705"/>
      <c r="AC79" s="706"/>
      <c r="AD79" s="705"/>
      <c r="AE79" s="706"/>
      <c r="AF79" s="705"/>
      <c r="AG79" s="718"/>
      <c r="AJ79" s="794"/>
      <c r="AK79" s="795"/>
      <c r="AL79" s="709"/>
      <c r="AM79" s="710"/>
      <c r="AN79" s="239"/>
      <c r="AO79" s="790"/>
      <c r="AP79" s="791"/>
      <c r="AQ79" s="705"/>
      <c r="AR79" s="706"/>
      <c r="AS79" s="705"/>
      <c r="AT79" s="706"/>
      <c r="AU79" s="705"/>
      <c r="AV79" s="706"/>
      <c r="AW79" s="705"/>
      <c r="AX79" s="718"/>
    </row>
    <row r="80" spans="1:50" ht="27" customHeight="1">
      <c r="A80" s="58"/>
      <c r="B80" s="731"/>
      <c r="C80" s="750"/>
      <c r="D80" s="750"/>
      <c r="E80" s="813"/>
      <c r="F80" s="702"/>
      <c r="G80" s="701"/>
      <c r="H80" s="702"/>
      <c r="I80" s="53"/>
      <c r="J80" s="58"/>
      <c r="K80" s="731"/>
      <c r="L80" s="817"/>
      <c r="M80" s="818"/>
      <c r="N80" s="47" t="str">
        <f>K12</f>
        <v>配布数
(令和５年度中)</v>
      </c>
      <c r="O80" s="48"/>
      <c r="P80" s="47" t="str">
        <f>M12</f>
        <v>回収数(受診者数)
(令和５年度中)</v>
      </c>
      <c r="Q80" s="48"/>
      <c r="S80" s="755"/>
      <c r="T80" s="756"/>
      <c r="U80" s="166" t="s">
        <v>79</v>
      </c>
      <c r="V80" s="166" t="s">
        <v>80</v>
      </c>
      <c r="W80" s="240"/>
      <c r="X80" s="725"/>
      <c r="Y80" s="726"/>
      <c r="Z80" s="166" t="s">
        <v>79</v>
      </c>
      <c r="AA80" s="166" t="s">
        <v>80</v>
      </c>
      <c r="AB80" s="166" t="s">
        <v>79</v>
      </c>
      <c r="AC80" s="166" t="s">
        <v>80</v>
      </c>
      <c r="AD80" s="166" t="s">
        <v>79</v>
      </c>
      <c r="AE80" s="166" t="s">
        <v>80</v>
      </c>
      <c r="AF80" s="166" t="s">
        <v>79</v>
      </c>
      <c r="AG80" s="167" t="s">
        <v>80</v>
      </c>
      <c r="AJ80" s="796"/>
      <c r="AK80" s="797"/>
      <c r="AL80" s="166" t="s">
        <v>79</v>
      </c>
      <c r="AM80" s="166" t="s">
        <v>80</v>
      </c>
      <c r="AN80" s="240"/>
      <c r="AO80" s="709"/>
      <c r="AP80" s="710"/>
      <c r="AQ80" s="166" t="s">
        <v>79</v>
      </c>
      <c r="AR80" s="166" t="s">
        <v>80</v>
      </c>
      <c r="AS80" s="166" t="s">
        <v>79</v>
      </c>
      <c r="AT80" s="166" t="s">
        <v>80</v>
      </c>
      <c r="AU80" s="166" t="s">
        <v>79</v>
      </c>
      <c r="AV80" s="166" t="s">
        <v>80</v>
      </c>
      <c r="AW80" s="166" t="s">
        <v>79</v>
      </c>
      <c r="AX80" s="167" t="s">
        <v>80</v>
      </c>
    </row>
    <row r="81" spans="1:50">
      <c r="A81" s="58"/>
      <c r="B81" s="732"/>
      <c r="C81" s="810"/>
      <c r="D81" s="810"/>
      <c r="E81" s="49" t="s">
        <v>77</v>
      </c>
      <c r="F81" s="79" t="s">
        <v>78</v>
      </c>
      <c r="G81" s="80" t="s">
        <v>77</v>
      </c>
      <c r="H81" s="107" t="s">
        <v>78</v>
      </c>
      <c r="I81" s="228"/>
      <c r="J81" s="58"/>
      <c r="K81" s="732"/>
      <c r="L81" s="49" t="s">
        <v>77</v>
      </c>
      <c r="M81" s="49" t="s">
        <v>78</v>
      </c>
      <c r="N81" s="49" t="s">
        <v>77</v>
      </c>
      <c r="O81" s="49" t="s">
        <v>78</v>
      </c>
      <c r="P81" s="49" t="s">
        <v>77</v>
      </c>
      <c r="Q81" s="49" t="s">
        <v>78</v>
      </c>
      <c r="S81" s="799" t="s">
        <v>65</v>
      </c>
      <c r="T81" s="220" t="s">
        <v>29</v>
      </c>
      <c r="U81" s="168" t="e">
        <f>G15/$D$19</f>
        <v>#DIV/0!</v>
      </c>
      <c r="V81" s="168" t="e">
        <f>H15/$D$19</f>
        <v>#DIV/0!</v>
      </c>
      <c r="W81" s="169"/>
      <c r="X81" s="76" t="s">
        <v>28</v>
      </c>
      <c r="Y81" s="120" t="s">
        <v>29</v>
      </c>
      <c r="Z81" s="168" t="e">
        <f>I15/G15</f>
        <v>#DIV/0!</v>
      </c>
      <c r="AA81" s="168" t="e">
        <f>J15/H15</f>
        <v>#DIV/0!</v>
      </c>
      <c r="AB81" s="170" t="e">
        <f>K15/ I15</f>
        <v>#DIV/0!</v>
      </c>
      <c r="AC81" s="170" t="e">
        <f>L15/ J15</f>
        <v>#DIV/0!</v>
      </c>
      <c r="AD81" s="170" t="e">
        <f>M15/ K15</f>
        <v>#DIV/0!</v>
      </c>
      <c r="AE81" s="170" t="e">
        <f>N15/ L15</f>
        <v>#DIV/0!</v>
      </c>
      <c r="AF81" s="170" t="e">
        <f>M15/ G15</f>
        <v>#DIV/0!</v>
      </c>
      <c r="AG81" s="171" t="e">
        <f>N15/ H15</f>
        <v>#DIV/0!</v>
      </c>
      <c r="AJ81" s="799" t="s">
        <v>65</v>
      </c>
      <c r="AK81" s="220" t="s">
        <v>29</v>
      </c>
      <c r="AL81" s="168" t="e">
        <f>V15/$S$19</f>
        <v>#DIV/0!</v>
      </c>
      <c r="AM81" s="168" t="e">
        <f>W15/$S$19</f>
        <v>#DIV/0!</v>
      </c>
      <c r="AN81" s="169"/>
      <c r="AO81" s="711" t="s">
        <v>28</v>
      </c>
      <c r="AP81" s="120" t="s">
        <v>29</v>
      </c>
      <c r="AQ81" s="168" t="e">
        <f>X15/V15</f>
        <v>#DIV/0!</v>
      </c>
      <c r="AR81" s="168" t="e">
        <f>Y15/W15</f>
        <v>#DIV/0!</v>
      </c>
      <c r="AS81" s="170" t="e">
        <f>Z15/ X15</f>
        <v>#DIV/0!</v>
      </c>
      <c r="AT81" s="170" t="e">
        <f>AA15/ Y15</f>
        <v>#DIV/0!</v>
      </c>
      <c r="AU81" s="170" t="e">
        <f>AB15/ Z15</f>
        <v>#DIV/0!</v>
      </c>
      <c r="AV81" s="170" t="e">
        <f>AC15/ AA15</f>
        <v>#DIV/0!</v>
      </c>
      <c r="AW81" s="170" t="e">
        <f>AB15/ V15</f>
        <v>#DIV/0!</v>
      </c>
      <c r="AX81" s="171" t="e">
        <f>AC15/ W15</f>
        <v>#DIV/0!</v>
      </c>
    </row>
    <row r="82" spans="1:50">
      <c r="A82" s="76" t="s">
        <v>28</v>
      </c>
      <c r="B82" s="120" t="s">
        <v>29</v>
      </c>
      <c r="C82" s="97"/>
      <c r="D82" s="208"/>
      <c r="E82" s="51">
        <f>E15+T15</f>
        <v>0</v>
      </c>
      <c r="F82" s="155">
        <f t="shared" ref="F82:H82" si="2">F15+U15</f>
        <v>0</v>
      </c>
      <c r="G82" s="209">
        <f t="shared" si="2"/>
        <v>0</v>
      </c>
      <c r="H82" s="155">
        <f t="shared" si="2"/>
        <v>0</v>
      </c>
      <c r="I82" s="105"/>
      <c r="J82" s="349" t="s">
        <v>28</v>
      </c>
      <c r="K82" s="120" t="s">
        <v>29</v>
      </c>
      <c r="L82" s="51">
        <f t="shared" ref="L82:Q82" si="3">I15+X15</f>
        <v>0</v>
      </c>
      <c r="M82" s="51">
        <f t="shared" si="3"/>
        <v>0</v>
      </c>
      <c r="N82" s="51">
        <f t="shared" si="3"/>
        <v>0</v>
      </c>
      <c r="O82" s="51">
        <f t="shared" si="3"/>
        <v>0</v>
      </c>
      <c r="P82" s="51">
        <f t="shared" si="3"/>
        <v>0</v>
      </c>
      <c r="Q82" s="52">
        <f t="shared" si="3"/>
        <v>0</v>
      </c>
      <c r="S82" s="800"/>
      <c r="T82" s="220" t="s">
        <v>30</v>
      </c>
      <c r="U82" s="168" t="e">
        <f>G17/$D$19</f>
        <v>#DIV/0!</v>
      </c>
      <c r="V82" s="168" t="e">
        <f>H17/$D$19</f>
        <v>#DIV/0!</v>
      </c>
      <c r="W82" s="169"/>
      <c r="X82" s="77"/>
      <c r="Y82" s="120" t="s">
        <v>30</v>
      </c>
      <c r="Z82" s="168" t="e">
        <f>I17/G17</f>
        <v>#DIV/0!</v>
      </c>
      <c r="AA82" s="168" t="e">
        <f>J17/H17</f>
        <v>#DIV/0!</v>
      </c>
      <c r="AB82" s="170" t="e">
        <f>K17/ I17</f>
        <v>#DIV/0!</v>
      </c>
      <c r="AC82" s="170" t="e">
        <f>L17/ J17</f>
        <v>#DIV/0!</v>
      </c>
      <c r="AD82" s="170" t="e">
        <f>M17/ K17</f>
        <v>#DIV/0!</v>
      </c>
      <c r="AE82" s="170" t="e">
        <f>N17/ L17</f>
        <v>#DIV/0!</v>
      </c>
      <c r="AF82" s="170" t="e">
        <f>M17/ G17</f>
        <v>#DIV/0!</v>
      </c>
      <c r="AG82" s="171" t="e">
        <f>N17/ H17</f>
        <v>#DIV/0!</v>
      </c>
      <c r="AJ82" s="800"/>
      <c r="AK82" s="220" t="s">
        <v>30</v>
      </c>
      <c r="AL82" s="168" t="e">
        <f>V17/$S$19</f>
        <v>#DIV/0!</v>
      </c>
      <c r="AM82" s="168" t="e">
        <f>W17/$S$19</f>
        <v>#DIV/0!</v>
      </c>
      <c r="AN82" s="169"/>
      <c r="AO82" s="713"/>
      <c r="AP82" s="120" t="s">
        <v>30</v>
      </c>
      <c r="AQ82" s="168" t="e">
        <f>X17/V17</f>
        <v>#DIV/0!</v>
      </c>
      <c r="AR82" s="168" t="e">
        <f>Y17/W17</f>
        <v>#DIV/0!</v>
      </c>
      <c r="AS82" s="170" t="e">
        <f>Z17/ X17</f>
        <v>#DIV/0!</v>
      </c>
      <c r="AT82" s="170" t="e">
        <f>AA17/ Y17</f>
        <v>#DIV/0!</v>
      </c>
      <c r="AU82" s="170" t="e">
        <f>AB17/ Z17</f>
        <v>#DIV/0!</v>
      </c>
      <c r="AV82" s="170" t="e">
        <f>AC17/ AA17</f>
        <v>#DIV/0!</v>
      </c>
      <c r="AW82" s="170" t="e">
        <f>AB17/ V17</f>
        <v>#DIV/0!</v>
      </c>
      <c r="AX82" s="171" t="e">
        <f>AC17/ W17</f>
        <v>#DIV/0!</v>
      </c>
    </row>
    <row r="83" spans="1:50">
      <c r="A83" s="77"/>
      <c r="B83" s="120" t="s">
        <v>30</v>
      </c>
      <c r="C83" s="97"/>
      <c r="D83" s="208"/>
      <c r="E83" s="54">
        <f>E17+T17</f>
        <v>0</v>
      </c>
      <c r="F83" s="154">
        <f t="shared" ref="F83:H83" si="4">F17+U17</f>
        <v>0</v>
      </c>
      <c r="G83" s="210">
        <f t="shared" si="4"/>
        <v>0</v>
      </c>
      <c r="H83" s="154">
        <f t="shared" si="4"/>
        <v>0</v>
      </c>
      <c r="I83" s="105"/>
      <c r="J83" s="395"/>
      <c r="K83" s="120" t="s">
        <v>30</v>
      </c>
      <c r="L83" s="54">
        <f t="shared" ref="L83:Q83" si="5">I17+X17</f>
        <v>0</v>
      </c>
      <c r="M83" s="54">
        <f t="shared" si="5"/>
        <v>0</v>
      </c>
      <c r="N83" s="54">
        <f t="shared" si="5"/>
        <v>0</v>
      </c>
      <c r="O83" s="54">
        <f t="shared" si="5"/>
        <v>0</v>
      </c>
      <c r="P83" s="54">
        <f t="shared" si="5"/>
        <v>0</v>
      </c>
      <c r="Q83" s="153">
        <f t="shared" si="5"/>
        <v>0</v>
      </c>
      <c r="S83" s="801"/>
      <c r="T83" s="220" t="s">
        <v>31</v>
      </c>
      <c r="U83" s="168" t="e">
        <f>G19/$D$19</f>
        <v>#DIV/0!</v>
      </c>
      <c r="V83" s="168" t="e">
        <f>H19/$D$19</f>
        <v>#DIV/0!</v>
      </c>
      <c r="W83" s="169"/>
      <c r="X83" s="78"/>
      <c r="Y83" s="120" t="s">
        <v>31</v>
      </c>
      <c r="Z83" s="168" t="e">
        <f>I19/G19</f>
        <v>#DIV/0!</v>
      </c>
      <c r="AA83" s="168" t="e">
        <f>J19/H19</f>
        <v>#DIV/0!</v>
      </c>
      <c r="AB83" s="170" t="e">
        <f>K19/ I19</f>
        <v>#DIV/0!</v>
      </c>
      <c r="AC83" s="170" t="e">
        <f>L19/ J19</f>
        <v>#DIV/0!</v>
      </c>
      <c r="AD83" s="170" t="e">
        <f>M19/ K19</f>
        <v>#DIV/0!</v>
      </c>
      <c r="AE83" s="170" t="e">
        <f>N19/ L19</f>
        <v>#DIV/0!</v>
      </c>
      <c r="AF83" s="170" t="e">
        <f>M19/ G19</f>
        <v>#DIV/0!</v>
      </c>
      <c r="AG83" s="171" t="e">
        <f>N19/ H19</f>
        <v>#DIV/0!</v>
      </c>
      <c r="AJ83" s="801"/>
      <c r="AK83" s="220" t="s">
        <v>31</v>
      </c>
      <c r="AL83" s="168" t="e">
        <f>V19/$S$19</f>
        <v>#DIV/0!</v>
      </c>
      <c r="AM83" s="168" t="e">
        <f>W19/$S$19</f>
        <v>#DIV/0!</v>
      </c>
      <c r="AN83" s="169"/>
      <c r="AO83" s="712"/>
      <c r="AP83" s="120" t="s">
        <v>31</v>
      </c>
      <c r="AQ83" s="168" t="e">
        <f>X19/V19</f>
        <v>#DIV/0!</v>
      </c>
      <c r="AR83" s="168" t="e">
        <f>Y19/W19</f>
        <v>#DIV/0!</v>
      </c>
      <c r="AS83" s="170" t="e">
        <f>Z19/ X19</f>
        <v>#DIV/0!</v>
      </c>
      <c r="AT83" s="170" t="e">
        <f>AA19/ Y19</f>
        <v>#DIV/0!</v>
      </c>
      <c r="AU83" s="170" t="e">
        <f>AB19/ Z19</f>
        <v>#DIV/0!</v>
      </c>
      <c r="AV83" s="170" t="e">
        <f>AC19/ AA19</f>
        <v>#DIV/0!</v>
      </c>
      <c r="AW83" s="170" t="e">
        <f>AB19/ V19</f>
        <v>#DIV/0!</v>
      </c>
      <c r="AX83" s="171" t="e">
        <f>AC19/ W19</f>
        <v>#DIV/0!</v>
      </c>
    </row>
    <row r="84" spans="1:50">
      <c r="A84" s="78"/>
      <c r="B84" s="120" t="s">
        <v>31</v>
      </c>
      <c r="C84" s="75">
        <f>C19+R19</f>
        <v>0</v>
      </c>
      <c r="D84" s="146">
        <f>D19+S19</f>
        <v>0</v>
      </c>
      <c r="E84" s="51">
        <f>E19+T19</f>
        <v>0</v>
      </c>
      <c r="F84" s="155">
        <f t="shared" ref="F84:H84" si="6">F19+U19</f>
        <v>0</v>
      </c>
      <c r="G84" s="209">
        <f t="shared" si="6"/>
        <v>0</v>
      </c>
      <c r="H84" s="155">
        <f t="shared" si="6"/>
        <v>0</v>
      </c>
      <c r="I84" s="105"/>
      <c r="J84" s="396"/>
      <c r="K84" s="120" t="s">
        <v>31</v>
      </c>
      <c r="L84" s="51">
        <f t="shared" ref="L84:Q84" si="7">I19+X19</f>
        <v>0</v>
      </c>
      <c r="M84" s="51">
        <f t="shared" si="7"/>
        <v>0</v>
      </c>
      <c r="N84" s="51">
        <f t="shared" si="7"/>
        <v>0</v>
      </c>
      <c r="O84" s="51">
        <f t="shared" si="7"/>
        <v>0</v>
      </c>
      <c r="P84" s="51">
        <f t="shared" si="7"/>
        <v>0</v>
      </c>
      <c r="Q84" s="52">
        <f t="shared" si="7"/>
        <v>0</v>
      </c>
      <c r="S84" s="799" t="s">
        <v>66</v>
      </c>
      <c r="T84" s="220" t="s">
        <v>29</v>
      </c>
      <c r="U84" s="168" t="e">
        <f>G21/$D$25</f>
        <v>#DIV/0!</v>
      </c>
      <c r="V84" s="168" t="e">
        <f>H21/$D$25</f>
        <v>#DIV/0!</v>
      </c>
      <c r="W84" s="169"/>
      <c r="X84" s="76" t="s">
        <v>32</v>
      </c>
      <c r="Y84" s="120" t="s">
        <v>29</v>
      </c>
      <c r="Z84" s="168" t="e">
        <f>I21/G21</f>
        <v>#DIV/0!</v>
      </c>
      <c r="AA84" s="168" t="e">
        <f>J21/H21</f>
        <v>#DIV/0!</v>
      </c>
      <c r="AB84" s="170" t="e">
        <f>K21/ I21</f>
        <v>#DIV/0!</v>
      </c>
      <c r="AC84" s="170" t="e">
        <f>L21/ J21</f>
        <v>#DIV/0!</v>
      </c>
      <c r="AD84" s="170" t="e">
        <f>M21/ K21</f>
        <v>#DIV/0!</v>
      </c>
      <c r="AE84" s="170" t="e">
        <f>N21/ L21</f>
        <v>#DIV/0!</v>
      </c>
      <c r="AF84" s="170" t="e">
        <f>M21/ G21</f>
        <v>#DIV/0!</v>
      </c>
      <c r="AG84" s="171" t="e">
        <f>N21/ H21</f>
        <v>#DIV/0!</v>
      </c>
      <c r="AJ84" s="799" t="s">
        <v>66</v>
      </c>
      <c r="AK84" s="220" t="s">
        <v>29</v>
      </c>
      <c r="AL84" s="168" t="e">
        <f>V21/$S$25</f>
        <v>#DIV/0!</v>
      </c>
      <c r="AM84" s="168" t="e">
        <f>W21/$S$25</f>
        <v>#DIV/0!</v>
      </c>
      <c r="AN84" s="169"/>
      <c r="AO84" s="711" t="s">
        <v>32</v>
      </c>
      <c r="AP84" s="120" t="s">
        <v>29</v>
      </c>
      <c r="AQ84" s="168" t="e">
        <f>X21/V21</f>
        <v>#DIV/0!</v>
      </c>
      <c r="AR84" s="168" t="e">
        <f>Y21/W21</f>
        <v>#DIV/0!</v>
      </c>
      <c r="AS84" s="170" t="e">
        <f>Z21/ X21</f>
        <v>#DIV/0!</v>
      </c>
      <c r="AT84" s="170" t="e">
        <f>AA21/ Y21</f>
        <v>#DIV/0!</v>
      </c>
      <c r="AU84" s="170" t="e">
        <f>AB21/ Z21</f>
        <v>#DIV/0!</v>
      </c>
      <c r="AV84" s="170" t="e">
        <f>AC21/ AA21</f>
        <v>#DIV/0!</v>
      </c>
      <c r="AW84" s="170" t="e">
        <f>AB21/ V21</f>
        <v>#DIV/0!</v>
      </c>
      <c r="AX84" s="171" t="e">
        <f>AC21/ W21</f>
        <v>#DIV/0!</v>
      </c>
    </row>
    <row r="85" spans="1:50">
      <c r="A85" s="76" t="s">
        <v>32</v>
      </c>
      <c r="B85" s="120" t="s">
        <v>29</v>
      </c>
      <c r="C85" s="97"/>
      <c r="D85" s="208"/>
      <c r="E85" s="51">
        <f>E21+T21</f>
        <v>0</v>
      </c>
      <c r="F85" s="155">
        <f t="shared" ref="F85:H85" si="8">F21+U21</f>
        <v>0</v>
      </c>
      <c r="G85" s="209">
        <f t="shared" si="8"/>
        <v>0</v>
      </c>
      <c r="H85" s="155">
        <f t="shared" si="8"/>
        <v>0</v>
      </c>
      <c r="I85" s="105"/>
      <c r="J85" s="349" t="s">
        <v>32</v>
      </c>
      <c r="K85" s="120" t="s">
        <v>29</v>
      </c>
      <c r="L85" s="51">
        <f t="shared" ref="L85:Q85" si="9">I21+X21</f>
        <v>0</v>
      </c>
      <c r="M85" s="51">
        <f t="shared" si="9"/>
        <v>0</v>
      </c>
      <c r="N85" s="51">
        <f t="shared" si="9"/>
        <v>0</v>
      </c>
      <c r="O85" s="51">
        <f t="shared" si="9"/>
        <v>0</v>
      </c>
      <c r="P85" s="51">
        <f t="shared" si="9"/>
        <v>0</v>
      </c>
      <c r="Q85" s="52">
        <f t="shared" si="9"/>
        <v>0</v>
      </c>
      <c r="S85" s="800"/>
      <c r="T85" s="220" t="s">
        <v>30</v>
      </c>
      <c r="U85" s="168" t="e">
        <f>G23/$D$25</f>
        <v>#DIV/0!</v>
      </c>
      <c r="V85" s="168" t="e">
        <f>H23/$D$25</f>
        <v>#DIV/0!</v>
      </c>
      <c r="W85" s="169"/>
      <c r="X85" s="77"/>
      <c r="Y85" s="120" t="s">
        <v>30</v>
      </c>
      <c r="Z85" s="168" t="e">
        <f>I23/G23</f>
        <v>#DIV/0!</v>
      </c>
      <c r="AA85" s="168" t="e">
        <f>J23/H23</f>
        <v>#DIV/0!</v>
      </c>
      <c r="AB85" s="170" t="e">
        <f>K23/ I23</f>
        <v>#DIV/0!</v>
      </c>
      <c r="AC85" s="170" t="e">
        <f>L23/ J23</f>
        <v>#DIV/0!</v>
      </c>
      <c r="AD85" s="170" t="e">
        <f>M23/ K23</f>
        <v>#DIV/0!</v>
      </c>
      <c r="AE85" s="170" t="e">
        <f>N23/ L23</f>
        <v>#DIV/0!</v>
      </c>
      <c r="AF85" s="170" t="e">
        <f>M23/ G23</f>
        <v>#DIV/0!</v>
      </c>
      <c r="AG85" s="171" t="e">
        <f>N23/ H23</f>
        <v>#DIV/0!</v>
      </c>
      <c r="AJ85" s="800"/>
      <c r="AK85" s="220" t="s">
        <v>30</v>
      </c>
      <c r="AL85" s="168" t="e">
        <f>V23/$S$25</f>
        <v>#DIV/0!</v>
      </c>
      <c r="AM85" s="168" t="e">
        <f>W23/$S$25</f>
        <v>#DIV/0!</v>
      </c>
      <c r="AN85" s="169"/>
      <c r="AO85" s="713"/>
      <c r="AP85" s="120" t="s">
        <v>30</v>
      </c>
      <c r="AQ85" s="168" t="e">
        <f>X23/V23</f>
        <v>#DIV/0!</v>
      </c>
      <c r="AR85" s="168" t="e">
        <f>Y23/W23</f>
        <v>#DIV/0!</v>
      </c>
      <c r="AS85" s="170" t="e">
        <f>Z23/ X23</f>
        <v>#DIV/0!</v>
      </c>
      <c r="AT85" s="170" t="e">
        <f>AA23/ Y23</f>
        <v>#DIV/0!</v>
      </c>
      <c r="AU85" s="170" t="e">
        <f>AB23/ Z23</f>
        <v>#DIV/0!</v>
      </c>
      <c r="AV85" s="170" t="e">
        <f>AC23/ AA23</f>
        <v>#DIV/0!</v>
      </c>
      <c r="AW85" s="170" t="e">
        <f>AB23/ V23</f>
        <v>#DIV/0!</v>
      </c>
      <c r="AX85" s="171" t="e">
        <f>AC23/ W23</f>
        <v>#DIV/0!</v>
      </c>
    </row>
    <row r="86" spans="1:50">
      <c r="A86" s="77"/>
      <c r="B86" s="120" t="s">
        <v>30</v>
      </c>
      <c r="C86" s="97"/>
      <c r="D86" s="208"/>
      <c r="E86" s="51">
        <f>E23+T23</f>
        <v>0</v>
      </c>
      <c r="F86" s="155">
        <f t="shared" ref="F86:H86" si="10">F23+U23</f>
        <v>0</v>
      </c>
      <c r="G86" s="209">
        <f t="shared" si="10"/>
        <v>0</v>
      </c>
      <c r="H86" s="155">
        <f t="shared" si="10"/>
        <v>0</v>
      </c>
      <c r="I86" s="105"/>
      <c r="J86" s="395"/>
      <c r="K86" s="120" t="s">
        <v>30</v>
      </c>
      <c r="L86" s="51">
        <f t="shared" ref="L86:Q86" si="11">I23+X23</f>
        <v>0</v>
      </c>
      <c r="M86" s="51">
        <f t="shared" si="11"/>
        <v>0</v>
      </c>
      <c r="N86" s="51">
        <f t="shared" si="11"/>
        <v>0</v>
      </c>
      <c r="O86" s="51">
        <f t="shared" si="11"/>
        <v>0</v>
      </c>
      <c r="P86" s="51">
        <f t="shared" si="11"/>
        <v>0</v>
      </c>
      <c r="Q86" s="52">
        <f t="shared" si="11"/>
        <v>0</v>
      </c>
      <c r="S86" s="801"/>
      <c r="T86" s="220" t="s">
        <v>31</v>
      </c>
      <c r="U86" s="168" t="e">
        <f>G25/$D$25</f>
        <v>#DIV/0!</v>
      </c>
      <c r="V86" s="168" t="e">
        <f>H25/$D$25</f>
        <v>#DIV/0!</v>
      </c>
      <c r="W86" s="169"/>
      <c r="X86" s="78"/>
      <c r="Y86" s="120" t="s">
        <v>31</v>
      </c>
      <c r="Z86" s="168" t="e">
        <f>I25/G25</f>
        <v>#DIV/0!</v>
      </c>
      <c r="AA86" s="168" t="e">
        <f>J25/H25</f>
        <v>#DIV/0!</v>
      </c>
      <c r="AB86" s="170" t="e">
        <f>K25/ I25</f>
        <v>#DIV/0!</v>
      </c>
      <c r="AC86" s="170" t="e">
        <f>L25/ J25</f>
        <v>#DIV/0!</v>
      </c>
      <c r="AD86" s="170" t="e">
        <f>M25/ K25</f>
        <v>#DIV/0!</v>
      </c>
      <c r="AE86" s="170" t="e">
        <f>N25/ L25</f>
        <v>#DIV/0!</v>
      </c>
      <c r="AF86" s="170" t="e">
        <f>M25/ G25</f>
        <v>#DIV/0!</v>
      </c>
      <c r="AG86" s="171" t="e">
        <f>N25/ H25</f>
        <v>#DIV/0!</v>
      </c>
      <c r="AJ86" s="801"/>
      <c r="AK86" s="220" t="s">
        <v>31</v>
      </c>
      <c r="AL86" s="168" t="e">
        <f>V25/$S$25</f>
        <v>#DIV/0!</v>
      </c>
      <c r="AM86" s="168" t="e">
        <f>W25/$S$25</f>
        <v>#DIV/0!</v>
      </c>
      <c r="AN86" s="169"/>
      <c r="AO86" s="712"/>
      <c r="AP86" s="120" t="s">
        <v>31</v>
      </c>
      <c r="AQ86" s="168" t="e">
        <f>X25/V25</f>
        <v>#DIV/0!</v>
      </c>
      <c r="AR86" s="168" t="e">
        <f>Y25/W25</f>
        <v>#DIV/0!</v>
      </c>
      <c r="AS86" s="170" t="e">
        <f>Z25/ X25</f>
        <v>#DIV/0!</v>
      </c>
      <c r="AT86" s="170" t="e">
        <f>AA25/ Y25</f>
        <v>#DIV/0!</v>
      </c>
      <c r="AU86" s="170" t="e">
        <f>AB25/ Z25</f>
        <v>#DIV/0!</v>
      </c>
      <c r="AV86" s="170" t="e">
        <f>AC25/ AA25</f>
        <v>#DIV/0!</v>
      </c>
      <c r="AW86" s="170" t="e">
        <f>AB25/ V25</f>
        <v>#DIV/0!</v>
      </c>
      <c r="AX86" s="171" t="e">
        <f>AC25/ W25</f>
        <v>#DIV/0!</v>
      </c>
    </row>
    <row r="87" spans="1:50" ht="13.5" customHeight="1">
      <c r="A87" s="78"/>
      <c r="B87" s="120" t="s">
        <v>31</v>
      </c>
      <c r="C87" s="75">
        <f>C25+R25</f>
        <v>0</v>
      </c>
      <c r="D87" s="146">
        <f>D25+S25</f>
        <v>0</v>
      </c>
      <c r="E87" s="51">
        <f>E25+T25</f>
        <v>0</v>
      </c>
      <c r="F87" s="155">
        <f t="shared" ref="F87:H87" si="12">F25+U25</f>
        <v>0</v>
      </c>
      <c r="G87" s="209">
        <f t="shared" si="12"/>
        <v>0</v>
      </c>
      <c r="H87" s="155">
        <f t="shared" si="12"/>
        <v>0</v>
      </c>
      <c r="I87" s="105"/>
      <c r="J87" s="396"/>
      <c r="K87" s="120" t="s">
        <v>31</v>
      </c>
      <c r="L87" s="159">
        <f t="shared" ref="L87:Q87" si="13">I25+X25</f>
        <v>0</v>
      </c>
      <c r="M87" s="159">
        <f t="shared" si="13"/>
        <v>0</v>
      </c>
      <c r="N87" s="159">
        <f t="shared" si="13"/>
        <v>0</v>
      </c>
      <c r="O87" s="159">
        <f t="shared" si="13"/>
        <v>0</v>
      </c>
      <c r="P87" s="159">
        <f t="shared" si="13"/>
        <v>0</v>
      </c>
      <c r="Q87" s="158">
        <f t="shared" si="13"/>
        <v>0</v>
      </c>
      <c r="S87" s="799" t="s">
        <v>67</v>
      </c>
      <c r="T87" s="220" t="s">
        <v>29</v>
      </c>
      <c r="U87" s="168" t="e">
        <f>G27/$D$31</f>
        <v>#DIV/0!</v>
      </c>
      <c r="V87" s="168" t="e">
        <f>H27/$D$31</f>
        <v>#DIV/0!</v>
      </c>
      <c r="W87" s="169"/>
      <c r="X87" s="76" t="s">
        <v>33</v>
      </c>
      <c r="Y87" s="120" t="s">
        <v>29</v>
      </c>
      <c r="Z87" s="168" t="e">
        <f>I27/G27</f>
        <v>#DIV/0!</v>
      </c>
      <c r="AA87" s="168" t="e">
        <f>J27/H27</f>
        <v>#DIV/0!</v>
      </c>
      <c r="AB87" s="170" t="e">
        <f>K27/ I27</f>
        <v>#DIV/0!</v>
      </c>
      <c r="AC87" s="170" t="e">
        <f>L27/ J27</f>
        <v>#DIV/0!</v>
      </c>
      <c r="AD87" s="170" t="e">
        <f>M27/ K27</f>
        <v>#DIV/0!</v>
      </c>
      <c r="AE87" s="170" t="e">
        <f>N27/ L27</f>
        <v>#DIV/0!</v>
      </c>
      <c r="AF87" s="170" t="e">
        <f>M27/ G27</f>
        <v>#DIV/0!</v>
      </c>
      <c r="AG87" s="171" t="e">
        <f>N27/ H27</f>
        <v>#DIV/0!</v>
      </c>
      <c r="AJ87" s="799" t="s">
        <v>67</v>
      </c>
      <c r="AK87" s="220" t="s">
        <v>29</v>
      </c>
      <c r="AL87" s="168" t="e">
        <f>V27/$S$31</f>
        <v>#DIV/0!</v>
      </c>
      <c r="AM87" s="168" t="e">
        <f>W27/$S$31</f>
        <v>#DIV/0!</v>
      </c>
      <c r="AN87" s="169"/>
      <c r="AO87" s="711" t="s">
        <v>33</v>
      </c>
      <c r="AP87" s="120" t="s">
        <v>29</v>
      </c>
      <c r="AQ87" s="168" t="e">
        <f>X27/V27</f>
        <v>#DIV/0!</v>
      </c>
      <c r="AR87" s="168" t="e">
        <f>Y27/W27</f>
        <v>#DIV/0!</v>
      </c>
      <c r="AS87" s="170" t="e">
        <f>Z27/ X27</f>
        <v>#DIV/0!</v>
      </c>
      <c r="AT87" s="170" t="e">
        <f>AA27/ Y27</f>
        <v>#DIV/0!</v>
      </c>
      <c r="AU87" s="170" t="e">
        <f>AB27/ Z27</f>
        <v>#DIV/0!</v>
      </c>
      <c r="AV87" s="170" t="e">
        <f>AC27/ AA27</f>
        <v>#DIV/0!</v>
      </c>
      <c r="AW87" s="170" t="e">
        <f>AB27/ V27</f>
        <v>#DIV/0!</v>
      </c>
      <c r="AX87" s="171" t="e">
        <f>AC27/ W27</f>
        <v>#DIV/0!</v>
      </c>
    </row>
    <row r="88" spans="1:50">
      <c r="A88" s="76" t="s">
        <v>33</v>
      </c>
      <c r="B88" s="120" t="s">
        <v>29</v>
      </c>
      <c r="C88" s="97"/>
      <c r="D88" s="208"/>
      <c r="E88" s="51">
        <f>E27+T27</f>
        <v>0</v>
      </c>
      <c r="F88" s="155">
        <f t="shared" ref="F88:H88" si="14">F27+U27</f>
        <v>0</v>
      </c>
      <c r="G88" s="209">
        <f t="shared" si="14"/>
        <v>0</v>
      </c>
      <c r="H88" s="155">
        <f t="shared" si="14"/>
        <v>0</v>
      </c>
      <c r="I88" s="105"/>
      <c r="J88" s="76" t="s">
        <v>33</v>
      </c>
      <c r="K88" s="120" t="s">
        <v>29</v>
      </c>
      <c r="L88" s="51">
        <f t="shared" ref="L88:Q88" si="15">I27+X27</f>
        <v>0</v>
      </c>
      <c r="M88" s="51">
        <f t="shared" si="15"/>
        <v>0</v>
      </c>
      <c r="N88" s="51">
        <f t="shared" si="15"/>
        <v>0</v>
      </c>
      <c r="O88" s="51">
        <f t="shared" si="15"/>
        <v>0</v>
      </c>
      <c r="P88" s="51">
        <f t="shared" si="15"/>
        <v>0</v>
      </c>
      <c r="Q88" s="52">
        <f t="shared" si="15"/>
        <v>0</v>
      </c>
      <c r="S88" s="800"/>
      <c r="T88" s="220" t="s">
        <v>30</v>
      </c>
      <c r="U88" s="168" t="e">
        <f>G29/$D$31</f>
        <v>#DIV/0!</v>
      </c>
      <c r="V88" s="168" t="e">
        <f>H29/$D$31</f>
        <v>#DIV/0!</v>
      </c>
      <c r="W88" s="169"/>
      <c r="X88" s="77"/>
      <c r="Y88" s="120" t="s">
        <v>30</v>
      </c>
      <c r="Z88" s="168" t="e">
        <f>I29/G29</f>
        <v>#DIV/0!</v>
      </c>
      <c r="AA88" s="168" t="e">
        <f>J29/H29</f>
        <v>#DIV/0!</v>
      </c>
      <c r="AB88" s="170" t="e">
        <f>K29/ I29</f>
        <v>#DIV/0!</v>
      </c>
      <c r="AC88" s="170" t="e">
        <f>L29/ J29</f>
        <v>#DIV/0!</v>
      </c>
      <c r="AD88" s="170" t="e">
        <f>M29/ K29</f>
        <v>#DIV/0!</v>
      </c>
      <c r="AE88" s="170" t="e">
        <f>N29/ L29</f>
        <v>#DIV/0!</v>
      </c>
      <c r="AF88" s="170" t="e">
        <f>M29/ G29</f>
        <v>#DIV/0!</v>
      </c>
      <c r="AG88" s="171" t="e">
        <f>N29/ H29</f>
        <v>#DIV/0!</v>
      </c>
      <c r="AJ88" s="800"/>
      <c r="AK88" s="220" t="s">
        <v>30</v>
      </c>
      <c r="AL88" s="168" t="e">
        <f>V29/$S$31</f>
        <v>#DIV/0!</v>
      </c>
      <c r="AM88" s="168" t="e">
        <f>W29/$S$31</f>
        <v>#DIV/0!</v>
      </c>
      <c r="AN88" s="169"/>
      <c r="AO88" s="713"/>
      <c r="AP88" s="120" t="s">
        <v>30</v>
      </c>
      <c r="AQ88" s="168" t="e">
        <f>X29/V29</f>
        <v>#DIV/0!</v>
      </c>
      <c r="AR88" s="168" t="e">
        <f>Y29/W29</f>
        <v>#DIV/0!</v>
      </c>
      <c r="AS88" s="170" t="e">
        <f>Z29/ X29</f>
        <v>#DIV/0!</v>
      </c>
      <c r="AT88" s="170" t="e">
        <f>AA29/ Y29</f>
        <v>#DIV/0!</v>
      </c>
      <c r="AU88" s="170" t="e">
        <f>AB29/ Z29</f>
        <v>#DIV/0!</v>
      </c>
      <c r="AV88" s="170" t="e">
        <f>AC29/ AA29</f>
        <v>#DIV/0!</v>
      </c>
      <c r="AW88" s="170" t="e">
        <f>AB29/ V29</f>
        <v>#DIV/0!</v>
      </c>
      <c r="AX88" s="171" t="e">
        <f>AC29/ W29</f>
        <v>#DIV/0!</v>
      </c>
    </row>
    <row r="89" spans="1:50">
      <c r="A89" s="77"/>
      <c r="B89" s="120" t="s">
        <v>30</v>
      </c>
      <c r="C89" s="97"/>
      <c r="D89" s="208"/>
      <c r="E89" s="51">
        <f>E29+T29</f>
        <v>0</v>
      </c>
      <c r="F89" s="155">
        <f t="shared" ref="F89:H89" si="16">F29+U29</f>
        <v>0</v>
      </c>
      <c r="G89" s="209">
        <f t="shared" si="16"/>
        <v>0</v>
      </c>
      <c r="H89" s="155">
        <f t="shared" si="16"/>
        <v>0</v>
      </c>
      <c r="I89" s="105"/>
      <c r="J89" s="77"/>
      <c r="K89" s="120" t="s">
        <v>30</v>
      </c>
      <c r="L89" s="51">
        <f t="shared" ref="L89:Q89" si="17">I29+X29</f>
        <v>0</v>
      </c>
      <c r="M89" s="51">
        <f t="shared" si="17"/>
        <v>0</v>
      </c>
      <c r="N89" s="51">
        <f t="shared" si="17"/>
        <v>0</v>
      </c>
      <c r="O89" s="51">
        <f t="shared" si="17"/>
        <v>0</v>
      </c>
      <c r="P89" s="51">
        <f t="shared" si="17"/>
        <v>0</v>
      </c>
      <c r="Q89" s="52">
        <f t="shared" si="17"/>
        <v>0</v>
      </c>
      <c r="S89" s="801"/>
      <c r="T89" s="220" t="s">
        <v>31</v>
      </c>
      <c r="U89" s="168" t="e">
        <f>G31/$D$31</f>
        <v>#DIV/0!</v>
      </c>
      <c r="V89" s="168" t="e">
        <f>H31/$D$31</f>
        <v>#DIV/0!</v>
      </c>
      <c r="W89" s="169"/>
      <c r="X89" s="78"/>
      <c r="Y89" s="120" t="s">
        <v>31</v>
      </c>
      <c r="Z89" s="168" t="e">
        <f>I31/G31</f>
        <v>#DIV/0!</v>
      </c>
      <c r="AA89" s="168" t="e">
        <f>J31/H31</f>
        <v>#DIV/0!</v>
      </c>
      <c r="AB89" s="170" t="e">
        <f>K31/ I31</f>
        <v>#DIV/0!</v>
      </c>
      <c r="AC89" s="170" t="e">
        <f>L31/ J31</f>
        <v>#DIV/0!</v>
      </c>
      <c r="AD89" s="170" t="e">
        <f>M31/ K31</f>
        <v>#DIV/0!</v>
      </c>
      <c r="AE89" s="170" t="e">
        <f>N31/ L31</f>
        <v>#DIV/0!</v>
      </c>
      <c r="AF89" s="170" t="e">
        <f>M31/ G31</f>
        <v>#DIV/0!</v>
      </c>
      <c r="AG89" s="171" t="e">
        <f>N31/ H31</f>
        <v>#DIV/0!</v>
      </c>
      <c r="AJ89" s="801"/>
      <c r="AK89" s="220" t="s">
        <v>31</v>
      </c>
      <c r="AL89" s="168" t="e">
        <f>V31/$S$31</f>
        <v>#DIV/0!</v>
      </c>
      <c r="AM89" s="168" t="e">
        <f>W31/$S$31</f>
        <v>#DIV/0!</v>
      </c>
      <c r="AN89" s="169"/>
      <c r="AO89" s="712"/>
      <c r="AP89" s="120" t="s">
        <v>31</v>
      </c>
      <c r="AQ89" s="168" t="e">
        <f>X31/V31</f>
        <v>#DIV/0!</v>
      </c>
      <c r="AR89" s="168" t="e">
        <f>Y31/W31</f>
        <v>#DIV/0!</v>
      </c>
      <c r="AS89" s="170" t="e">
        <f>Z31/ X31</f>
        <v>#DIV/0!</v>
      </c>
      <c r="AT89" s="170" t="e">
        <f>AA31/ Y31</f>
        <v>#DIV/0!</v>
      </c>
      <c r="AU89" s="170" t="e">
        <f>AB31/ Z31</f>
        <v>#DIV/0!</v>
      </c>
      <c r="AV89" s="170" t="e">
        <f>AC31/ AA31</f>
        <v>#DIV/0!</v>
      </c>
      <c r="AW89" s="170" t="e">
        <f>AB31/ V31</f>
        <v>#DIV/0!</v>
      </c>
      <c r="AX89" s="171" t="e">
        <f>AC31/ W31</f>
        <v>#DIV/0!</v>
      </c>
    </row>
    <row r="90" spans="1:50">
      <c r="A90" s="78"/>
      <c r="B90" s="120" t="s">
        <v>31</v>
      </c>
      <c r="C90" s="75">
        <f>C31+R31</f>
        <v>0</v>
      </c>
      <c r="D90" s="146">
        <f>D31+S31</f>
        <v>0</v>
      </c>
      <c r="E90" s="51">
        <f>E31+T31</f>
        <v>0</v>
      </c>
      <c r="F90" s="155">
        <f t="shared" ref="F90:H90" si="18">F31+U31</f>
        <v>0</v>
      </c>
      <c r="G90" s="209">
        <f t="shared" si="18"/>
        <v>0</v>
      </c>
      <c r="H90" s="155">
        <f t="shared" si="18"/>
        <v>0</v>
      </c>
      <c r="I90" s="105"/>
      <c r="J90" s="78"/>
      <c r="K90" s="120" t="s">
        <v>31</v>
      </c>
      <c r="L90" s="51">
        <f t="shared" ref="L90:Q90" si="19">I31+X31</f>
        <v>0</v>
      </c>
      <c r="M90" s="51">
        <f t="shared" si="19"/>
        <v>0</v>
      </c>
      <c r="N90" s="51">
        <f t="shared" si="19"/>
        <v>0</v>
      </c>
      <c r="O90" s="51">
        <f t="shared" si="19"/>
        <v>0</v>
      </c>
      <c r="P90" s="51">
        <f t="shared" si="19"/>
        <v>0</v>
      </c>
      <c r="Q90" s="52">
        <f t="shared" si="19"/>
        <v>0</v>
      </c>
      <c r="S90" s="799" t="s">
        <v>68</v>
      </c>
      <c r="T90" s="220" t="s">
        <v>29</v>
      </c>
      <c r="U90" s="168" t="e">
        <f>G33/$D$37</f>
        <v>#DIV/0!</v>
      </c>
      <c r="V90" s="168" t="e">
        <f>H33/$D$37</f>
        <v>#DIV/0!</v>
      </c>
      <c r="W90" s="169"/>
      <c r="X90" s="76" t="s">
        <v>34</v>
      </c>
      <c r="Y90" s="120" t="s">
        <v>29</v>
      </c>
      <c r="Z90" s="168" t="e">
        <f>I33/G33</f>
        <v>#DIV/0!</v>
      </c>
      <c r="AA90" s="168" t="e">
        <f>J33/H33</f>
        <v>#DIV/0!</v>
      </c>
      <c r="AB90" s="170" t="e">
        <f>K33/ I33</f>
        <v>#DIV/0!</v>
      </c>
      <c r="AC90" s="170" t="e">
        <f>L33/ J33</f>
        <v>#DIV/0!</v>
      </c>
      <c r="AD90" s="170" t="e">
        <f>M33/ K33</f>
        <v>#DIV/0!</v>
      </c>
      <c r="AE90" s="170" t="e">
        <f>N33/ L33</f>
        <v>#DIV/0!</v>
      </c>
      <c r="AF90" s="170" t="e">
        <f>M33/ G33</f>
        <v>#DIV/0!</v>
      </c>
      <c r="AG90" s="171" t="e">
        <f>N33/ H33</f>
        <v>#DIV/0!</v>
      </c>
      <c r="AJ90" s="799" t="s">
        <v>68</v>
      </c>
      <c r="AK90" s="220" t="s">
        <v>29</v>
      </c>
      <c r="AL90" s="168" t="e">
        <f>V33/$S$37</f>
        <v>#DIV/0!</v>
      </c>
      <c r="AM90" s="168" t="e">
        <f>W33/$S$37</f>
        <v>#DIV/0!</v>
      </c>
      <c r="AN90" s="169"/>
      <c r="AO90" s="711" t="s">
        <v>34</v>
      </c>
      <c r="AP90" s="120" t="s">
        <v>29</v>
      </c>
      <c r="AQ90" s="168" t="e">
        <f>X33/V33</f>
        <v>#DIV/0!</v>
      </c>
      <c r="AR90" s="168" t="e">
        <f>Y33/W33</f>
        <v>#DIV/0!</v>
      </c>
      <c r="AS90" s="170" t="e">
        <f>Z33/ X33</f>
        <v>#DIV/0!</v>
      </c>
      <c r="AT90" s="170" t="e">
        <f>AA33/ Y33</f>
        <v>#DIV/0!</v>
      </c>
      <c r="AU90" s="170" t="e">
        <f>AB33/ Z33</f>
        <v>#DIV/0!</v>
      </c>
      <c r="AV90" s="170" t="e">
        <f>AC33/ AA33</f>
        <v>#DIV/0!</v>
      </c>
      <c r="AW90" s="170" t="e">
        <f>AB33/ V33</f>
        <v>#DIV/0!</v>
      </c>
      <c r="AX90" s="171" t="e">
        <f>AC33/ W33</f>
        <v>#DIV/0!</v>
      </c>
    </row>
    <row r="91" spans="1:50">
      <c r="A91" s="76" t="s">
        <v>34</v>
      </c>
      <c r="B91" s="120" t="s">
        <v>29</v>
      </c>
      <c r="C91" s="97"/>
      <c r="D91" s="208"/>
      <c r="E91" s="51">
        <f>E33+T33</f>
        <v>0</v>
      </c>
      <c r="F91" s="155">
        <f t="shared" ref="F91:H91" si="20">F33+U33</f>
        <v>0</v>
      </c>
      <c r="G91" s="209">
        <f t="shared" si="20"/>
        <v>0</v>
      </c>
      <c r="H91" s="155">
        <f t="shared" si="20"/>
        <v>0</v>
      </c>
      <c r="I91" s="105"/>
      <c r="J91" s="76" t="s">
        <v>34</v>
      </c>
      <c r="K91" s="120" t="s">
        <v>29</v>
      </c>
      <c r="L91" s="51">
        <f t="shared" ref="L91:Q91" si="21">I33+X33</f>
        <v>0</v>
      </c>
      <c r="M91" s="51">
        <f t="shared" si="21"/>
        <v>0</v>
      </c>
      <c r="N91" s="51">
        <f t="shared" si="21"/>
        <v>0</v>
      </c>
      <c r="O91" s="51">
        <f t="shared" si="21"/>
        <v>0</v>
      </c>
      <c r="P91" s="51">
        <f t="shared" si="21"/>
        <v>0</v>
      </c>
      <c r="Q91" s="52">
        <f t="shared" si="21"/>
        <v>0</v>
      </c>
      <c r="S91" s="800"/>
      <c r="T91" s="220" t="s">
        <v>30</v>
      </c>
      <c r="U91" s="168" t="e">
        <f>G35/$D$37</f>
        <v>#DIV/0!</v>
      </c>
      <c r="V91" s="168" t="e">
        <f>H35/$D$37</f>
        <v>#DIV/0!</v>
      </c>
      <c r="W91" s="169"/>
      <c r="X91" s="77"/>
      <c r="Y91" s="120" t="s">
        <v>30</v>
      </c>
      <c r="Z91" s="168" t="e">
        <f>I35/G35</f>
        <v>#DIV/0!</v>
      </c>
      <c r="AA91" s="168" t="e">
        <f>J35/H35</f>
        <v>#DIV/0!</v>
      </c>
      <c r="AB91" s="170" t="e">
        <f>K35/ I35</f>
        <v>#DIV/0!</v>
      </c>
      <c r="AC91" s="170" t="e">
        <f>L35/ J35</f>
        <v>#DIV/0!</v>
      </c>
      <c r="AD91" s="170" t="e">
        <f>M35/ K35</f>
        <v>#DIV/0!</v>
      </c>
      <c r="AE91" s="170" t="e">
        <f>N35/ L35</f>
        <v>#DIV/0!</v>
      </c>
      <c r="AF91" s="170" t="e">
        <f>M35/ G35</f>
        <v>#DIV/0!</v>
      </c>
      <c r="AG91" s="171" t="e">
        <f>N35/ H35</f>
        <v>#DIV/0!</v>
      </c>
      <c r="AJ91" s="800"/>
      <c r="AK91" s="220" t="s">
        <v>30</v>
      </c>
      <c r="AL91" s="168" t="e">
        <f>V35/$S$37</f>
        <v>#DIV/0!</v>
      </c>
      <c r="AM91" s="168" t="e">
        <f>W35/$S$37</f>
        <v>#DIV/0!</v>
      </c>
      <c r="AN91" s="169"/>
      <c r="AO91" s="713"/>
      <c r="AP91" s="120" t="s">
        <v>30</v>
      </c>
      <c r="AQ91" s="168" t="e">
        <f>X35/V35</f>
        <v>#DIV/0!</v>
      </c>
      <c r="AR91" s="168" t="e">
        <f>Y35/W35</f>
        <v>#DIV/0!</v>
      </c>
      <c r="AS91" s="170" t="e">
        <f>Z35/ X35</f>
        <v>#DIV/0!</v>
      </c>
      <c r="AT91" s="170" t="e">
        <f>AA35/ Y35</f>
        <v>#DIV/0!</v>
      </c>
      <c r="AU91" s="170" t="e">
        <f>AB35/ Z35</f>
        <v>#DIV/0!</v>
      </c>
      <c r="AV91" s="170" t="e">
        <f>AC35/ AA35</f>
        <v>#DIV/0!</v>
      </c>
      <c r="AW91" s="170" t="e">
        <f>AB35/ V35</f>
        <v>#DIV/0!</v>
      </c>
      <c r="AX91" s="171" t="e">
        <f>AC35/ W35</f>
        <v>#DIV/0!</v>
      </c>
    </row>
    <row r="92" spans="1:50">
      <c r="A92" s="77"/>
      <c r="B92" s="120" t="s">
        <v>30</v>
      </c>
      <c r="C92" s="97"/>
      <c r="D92" s="208"/>
      <c r="E92" s="51">
        <f>E35+T35</f>
        <v>0</v>
      </c>
      <c r="F92" s="155">
        <f t="shared" ref="F92:H92" si="22">F35+U35</f>
        <v>0</v>
      </c>
      <c r="G92" s="209">
        <f t="shared" si="22"/>
        <v>0</v>
      </c>
      <c r="H92" s="155">
        <f t="shared" si="22"/>
        <v>0</v>
      </c>
      <c r="I92" s="105"/>
      <c r="J92" s="77"/>
      <c r="K92" s="120" t="s">
        <v>30</v>
      </c>
      <c r="L92" s="51">
        <f t="shared" ref="L92:Q92" si="23">I35+X35</f>
        <v>0</v>
      </c>
      <c r="M92" s="51">
        <f t="shared" si="23"/>
        <v>0</v>
      </c>
      <c r="N92" s="51">
        <f t="shared" si="23"/>
        <v>0</v>
      </c>
      <c r="O92" s="51">
        <f t="shared" si="23"/>
        <v>0</v>
      </c>
      <c r="P92" s="51">
        <f t="shared" si="23"/>
        <v>0</v>
      </c>
      <c r="Q92" s="52">
        <f t="shared" si="23"/>
        <v>0</v>
      </c>
      <c r="S92" s="801"/>
      <c r="T92" s="220" t="s">
        <v>31</v>
      </c>
      <c r="U92" s="168" t="e">
        <f>G37/$D$37</f>
        <v>#DIV/0!</v>
      </c>
      <c r="V92" s="168" t="e">
        <f>H37/$D$37</f>
        <v>#DIV/0!</v>
      </c>
      <c r="W92" s="169"/>
      <c r="X92" s="78"/>
      <c r="Y92" s="120" t="s">
        <v>31</v>
      </c>
      <c r="Z92" s="168" t="e">
        <f>I37/G37</f>
        <v>#DIV/0!</v>
      </c>
      <c r="AA92" s="168" t="e">
        <f>J37/H37</f>
        <v>#DIV/0!</v>
      </c>
      <c r="AB92" s="170" t="e">
        <f>K37/ I37</f>
        <v>#DIV/0!</v>
      </c>
      <c r="AC92" s="170" t="e">
        <f>L37/ J37</f>
        <v>#DIV/0!</v>
      </c>
      <c r="AD92" s="170" t="e">
        <f>M37/ K37</f>
        <v>#DIV/0!</v>
      </c>
      <c r="AE92" s="170" t="e">
        <f>N37/ L37</f>
        <v>#DIV/0!</v>
      </c>
      <c r="AF92" s="170" t="e">
        <f>M37/ G37</f>
        <v>#DIV/0!</v>
      </c>
      <c r="AG92" s="171" t="e">
        <f>N37/ H37</f>
        <v>#DIV/0!</v>
      </c>
      <c r="AJ92" s="801"/>
      <c r="AK92" s="220" t="s">
        <v>31</v>
      </c>
      <c r="AL92" s="168" t="e">
        <f>V37/$S$37</f>
        <v>#DIV/0!</v>
      </c>
      <c r="AM92" s="168" t="e">
        <f>W37/$S$37</f>
        <v>#DIV/0!</v>
      </c>
      <c r="AN92" s="169"/>
      <c r="AO92" s="712"/>
      <c r="AP92" s="120" t="s">
        <v>31</v>
      </c>
      <c r="AQ92" s="168" t="e">
        <f>X37/V37</f>
        <v>#DIV/0!</v>
      </c>
      <c r="AR92" s="168" t="e">
        <f>Y37/W37</f>
        <v>#DIV/0!</v>
      </c>
      <c r="AS92" s="170" t="e">
        <f>Z37/ X37</f>
        <v>#DIV/0!</v>
      </c>
      <c r="AT92" s="170" t="e">
        <f>AA37/ Y37</f>
        <v>#DIV/0!</v>
      </c>
      <c r="AU92" s="170" t="e">
        <f>AB37/ Z37</f>
        <v>#DIV/0!</v>
      </c>
      <c r="AV92" s="170" t="e">
        <f>AC37/ AA37</f>
        <v>#DIV/0!</v>
      </c>
      <c r="AW92" s="170" t="e">
        <f>AB37/ V37</f>
        <v>#DIV/0!</v>
      </c>
      <c r="AX92" s="171" t="e">
        <f>AC37/ W37</f>
        <v>#DIV/0!</v>
      </c>
    </row>
    <row r="93" spans="1:50">
      <c r="A93" s="78"/>
      <c r="B93" s="120" t="s">
        <v>31</v>
      </c>
      <c r="C93" s="75">
        <f>C37+R37</f>
        <v>0</v>
      </c>
      <c r="D93" s="146">
        <f>D37+S37</f>
        <v>0</v>
      </c>
      <c r="E93" s="51">
        <f>E37+T37</f>
        <v>0</v>
      </c>
      <c r="F93" s="155">
        <f t="shared" ref="F93:H93" si="24">F37+U37</f>
        <v>0</v>
      </c>
      <c r="G93" s="209">
        <f t="shared" si="24"/>
        <v>0</v>
      </c>
      <c r="H93" s="155">
        <f t="shared" si="24"/>
        <v>0</v>
      </c>
      <c r="I93" s="105"/>
      <c r="J93" s="78"/>
      <c r="K93" s="120" t="s">
        <v>31</v>
      </c>
      <c r="L93" s="51">
        <f t="shared" ref="L93:Q93" si="25">I37+X37</f>
        <v>0</v>
      </c>
      <c r="M93" s="51">
        <f t="shared" si="25"/>
        <v>0</v>
      </c>
      <c r="N93" s="51">
        <f t="shared" si="25"/>
        <v>0</v>
      </c>
      <c r="O93" s="51">
        <f t="shared" si="25"/>
        <v>0</v>
      </c>
      <c r="P93" s="51">
        <f t="shared" si="25"/>
        <v>0</v>
      </c>
      <c r="Q93" s="52">
        <f t="shared" si="25"/>
        <v>0</v>
      </c>
      <c r="S93" s="799" t="s">
        <v>69</v>
      </c>
      <c r="T93" s="220" t="s">
        <v>29</v>
      </c>
      <c r="U93" s="168" t="e">
        <f>G39/$D$43</f>
        <v>#DIV/0!</v>
      </c>
      <c r="V93" s="168" t="e">
        <f>H39/$D$43</f>
        <v>#DIV/0!</v>
      </c>
      <c r="W93" s="169"/>
      <c r="X93" s="76" t="s">
        <v>35</v>
      </c>
      <c r="Y93" s="120" t="s">
        <v>29</v>
      </c>
      <c r="Z93" s="168" t="e">
        <f>I39/G39</f>
        <v>#DIV/0!</v>
      </c>
      <c r="AA93" s="168" t="e">
        <f>J39/H39</f>
        <v>#DIV/0!</v>
      </c>
      <c r="AB93" s="170" t="e">
        <f>K39/ I39</f>
        <v>#DIV/0!</v>
      </c>
      <c r="AC93" s="170" t="e">
        <f>L39/ J39</f>
        <v>#DIV/0!</v>
      </c>
      <c r="AD93" s="170" t="e">
        <f>M39/ K39</f>
        <v>#DIV/0!</v>
      </c>
      <c r="AE93" s="170" t="e">
        <f>N39/ L39</f>
        <v>#DIV/0!</v>
      </c>
      <c r="AF93" s="170" t="e">
        <f>M39/ G39</f>
        <v>#DIV/0!</v>
      </c>
      <c r="AG93" s="171" t="e">
        <f>N39/ H39</f>
        <v>#DIV/0!</v>
      </c>
      <c r="AJ93" s="799" t="s">
        <v>69</v>
      </c>
      <c r="AK93" s="220" t="s">
        <v>29</v>
      </c>
      <c r="AL93" s="168" t="e">
        <f>V39/$S$43</f>
        <v>#DIV/0!</v>
      </c>
      <c r="AM93" s="168" t="e">
        <f>W39/$S$43</f>
        <v>#DIV/0!</v>
      </c>
      <c r="AN93" s="169"/>
      <c r="AO93" s="711" t="s">
        <v>35</v>
      </c>
      <c r="AP93" s="120" t="s">
        <v>29</v>
      </c>
      <c r="AQ93" s="168" t="e">
        <f>X39/V39</f>
        <v>#DIV/0!</v>
      </c>
      <c r="AR93" s="168" t="e">
        <f>Y39/W39</f>
        <v>#DIV/0!</v>
      </c>
      <c r="AS93" s="170" t="e">
        <f>Z39/ X39</f>
        <v>#DIV/0!</v>
      </c>
      <c r="AT93" s="170" t="e">
        <f>AA39/ Y39</f>
        <v>#DIV/0!</v>
      </c>
      <c r="AU93" s="170" t="e">
        <f>AB39/ Z39</f>
        <v>#DIV/0!</v>
      </c>
      <c r="AV93" s="170" t="e">
        <f>AC39/ AA39</f>
        <v>#DIV/0!</v>
      </c>
      <c r="AW93" s="170" t="e">
        <f>AB39/ V39</f>
        <v>#DIV/0!</v>
      </c>
      <c r="AX93" s="171" t="e">
        <f>AC39/ W39</f>
        <v>#DIV/0!</v>
      </c>
    </row>
    <row r="94" spans="1:50">
      <c r="A94" s="76" t="s">
        <v>35</v>
      </c>
      <c r="B94" s="120" t="s">
        <v>29</v>
      </c>
      <c r="C94" s="97"/>
      <c r="D94" s="208"/>
      <c r="E94" s="51">
        <f>E39+T39</f>
        <v>0</v>
      </c>
      <c r="F94" s="155">
        <f t="shared" ref="F94:H94" si="26">F39+U39</f>
        <v>0</v>
      </c>
      <c r="G94" s="209">
        <f t="shared" si="26"/>
        <v>0</v>
      </c>
      <c r="H94" s="155">
        <f t="shared" si="26"/>
        <v>0</v>
      </c>
      <c r="I94" s="105"/>
      <c r="J94" s="76" t="s">
        <v>35</v>
      </c>
      <c r="K94" s="120" t="s">
        <v>29</v>
      </c>
      <c r="L94" s="51">
        <f t="shared" ref="L94:Q94" si="27">I39+X39</f>
        <v>0</v>
      </c>
      <c r="M94" s="51">
        <f t="shared" si="27"/>
        <v>0</v>
      </c>
      <c r="N94" s="51">
        <f t="shared" si="27"/>
        <v>0</v>
      </c>
      <c r="O94" s="51">
        <f t="shared" si="27"/>
        <v>0</v>
      </c>
      <c r="P94" s="51">
        <f t="shared" si="27"/>
        <v>0</v>
      </c>
      <c r="Q94" s="52">
        <f t="shared" si="27"/>
        <v>0</v>
      </c>
      <c r="S94" s="800"/>
      <c r="T94" s="220" t="s">
        <v>30</v>
      </c>
      <c r="U94" s="168" t="e">
        <f>G41/$D$43</f>
        <v>#DIV/0!</v>
      </c>
      <c r="V94" s="168" t="e">
        <f>H41/$D$43</f>
        <v>#DIV/0!</v>
      </c>
      <c r="W94" s="169"/>
      <c r="X94" s="77"/>
      <c r="Y94" s="120" t="s">
        <v>30</v>
      </c>
      <c r="Z94" s="168" t="e">
        <f>I41/G41</f>
        <v>#DIV/0!</v>
      </c>
      <c r="AA94" s="168" t="e">
        <f>J41/H41</f>
        <v>#DIV/0!</v>
      </c>
      <c r="AB94" s="170" t="e">
        <f>K41/ I41</f>
        <v>#DIV/0!</v>
      </c>
      <c r="AC94" s="170" t="e">
        <f>L41/ J41</f>
        <v>#DIV/0!</v>
      </c>
      <c r="AD94" s="170" t="e">
        <f>M41/ K41</f>
        <v>#DIV/0!</v>
      </c>
      <c r="AE94" s="170" t="e">
        <f>N41/ L41</f>
        <v>#DIV/0!</v>
      </c>
      <c r="AF94" s="170" t="e">
        <f>M41/ G41</f>
        <v>#DIV/0!</v>
      </c>
      <c r="AG94" s="171" t="e">
        <f>N41/ H41</f>
        <v>#DIV/0!</v>
      </c>
      <c r="AJ94" s="800"/>
      <c r="AK94" s="220" t="s">
        <v>30</v>
      </c>
      <c r="AL94" s="168" t="e">
        <f>V41/$S$43</f>
        <v>#DIV/0!</v>
      </c>
      <c r="AM94" s="168" t="e">
        <f>W41/$S$43</f>
        <v>#DIV/0!</v>
      </c>
      <c r="AN94" s="169"/>
      <c r="AO94" s="713"/>
      <c r="AP94" s="120" t="s">
        <v>30</v>
      </c>
      <c r="AQ94" s="168" t="e">
        <f>X41/V41</f>
        <v>#DIV/0!</v>
      </c>
      <c r="AR94" s="168" t="e">
        <f>Y41/W41</f>
        <v>#DIV/0!</v>
      </c>
      <c r="AS94" s="170" t="e">
        <f>Z41/ X41</f>
        <v>#DIV/0!</v>
      </c>
      <c r="AT94" s="170" t="e">
        <f>AA41/ Y41</f>
        <v>#DIV/0!</v>
      </c>
      <c r="AU94" s="170" t="e">
        <f>AB41/ Z41</f>
        <v>#DIV/0!</v>
      </c>
      <c r="AV94" s="170" t="e">
        <f>AC41/ AA41</f>
        <v>#DIV/0!</v>
      </c>
      <c r="AW94" s="170" t="e">
        <f>AB41/ V41</f>
        <v>#DIV/0!</v>
      </c>
      <c r="AX94" s="171" t="e">
        <f>AC41/ W41</f>
        <v>#DIV/0!</v>
      </c>
    </row>
    <row r="95" spans="1:50">
      <c r="A95" s="77"/>
      <c r="B95" s="120" t="s">
        <v>30</v>
      </c>
      <c r="C95" s="97"/>
      <c r="D95" s="208"/>
      <c r="E95" s="51">
        <f>E41+T41</f>
        <v>0</v>
      </c>
      <c r="F95" s="155">
        <f t="shared" ref="F95:H95" si="28">F41+U41</f>
        <v>0</v>
      </c>
      <c r="G95" s="209">
        <f t="shared" si="28"/>
        <v>0</v>
      </c>
      <c r="H95" s="155">
        <f t="shared" si="28"/>
        <v>0</v>
      </c>
      <c r="I95" s="105"/>
      <c r="J95" s="77"/>
      <c r="K95" s="120" t="s">
        <v>30</v>
      </c>
      <c r="L95" s="51">
        <f t="shared" ref="L95:Q95" si="29">I41+X41</f>
        <v>0</v>
      </c>
      <c r="M95" s="51">
        <f t="shared" si="29"/>
        <v>0</v>
      </c>
      <c r="N95" s="51">
        <f t="shared" si="29"/>
        <v>0</v>
      </c>
      <c r="O95" s="51">
        <f t="shared" si="29"/>
        <v>0</v>
      </c>
      <c r="P95" s="51">
        <f t="shared" si="29"/>
        <v>0</v>
      </c>
      <c r="Q95" s="52">
        <f t="shared" si="29"/>
        <v>0</v>
      </c>
      <c r="S95" s="801"/>
      <c r="T95" s="220" t="s">
        <v>31</v>
      </c>
      <c r="U95" s="168" t="e">
        <f>G43/$D$43</f>
        <v>#DIV/0!</v>
      </c>
      <c r="V95" s="168" t="e">
        <f>H43/$D$43</f>
        <v>#DIV/0!</v>
      </c>
      <c r="W95" s="169"/>
      <c r="X95" s="78"/>
      <c r="Y95" s="120" t="s">
        <v>31</v>
      </c>
      <c r="Z95" s="168" t="e">
        <f>I43/G43</f>
        <v>#DIV/0!</v>
      </c>
      <c r="AA95" s="168" t="e">
        <f>J43/H43</f>
        <v>#DIV/0!</v>
      </c>
      <c r="AB95" s="170" t="e">
        <f>K43/ I43</f>
        <v>#DIV/0!</v>
      </c>
      <c r="AC95" s="170" t="e">
        <f>L43/ J43</f>
        <v>#DIV/0!</v>
      </c>
      <c r="AD95" s="170" t="e">
        <f>M43/ K43</f>
        <v>#DIV/0!</v>
      </c>
      <c r="AE95" s="170" t="e">
        <f>N43/ L43</f>
        <v>#DIV/0!</v>
      </c>
      <c r="AF95" s="170" t="e">
        <f>M43/ G43</f>
        <v>#DIV/0!</v>
      </c>
      <c r="AG95" s="171" t="e">
        <f>N43/ H43</f>
        <v>#DIV/0!</v>
      </c>
      <c r="AJ95" s="801"/>
      <c r="AK95" s="220" t="s">
        <v>31</v>
      </c>
      <c r="AL95" s="168" t="e">
        <f>V43/$S$43</f>
        <v>#DIV/0!</v>
      </c>
      <c r="AM95" s="168" t="e">
        <f>W43/$S$43</f>
        <v>#DIV/0!</v>
      </c>
      <c r="AN95" s="169"/>
      <c r="AO95" s="712"/>
      <c r="AP95" s="120" t="s">
        <v>31</v>
      </c>
      <c r="AQ95" s="168" t="e">
        <f>X43/V43</f>
        <v>#DIV/0!</v>
      </c>
      <c r="AR95" s="168" t="e">
        <f>Y43/W43</f>
        <v>#DIV/0!</v>
      </c>
      <c r="AS95" s="170" t="e">
        <f>Z43/ X43</f>
        <v>#DIV/0!</v>
      </c>
      <c r="AT95" s="170" t="e">
        <f>AA43/ Y43</f>
        <v>#DIV/0!</v>
      </c>
      <c r="AU95" s="170" t="e">
        <f>AB43/ Z43</f>
        <v>#DIV/0!</v>
      </c>
      <c r="AV95" s="170" t="e">
        <f>AC43/ AA43</f>
        <v>#DIV/0!</v>
      </c>
      <c r="AW95" s="170" t="e">
        <f>AB43/ V43</f>
        <v>#DIV/0!</v>
      </c>
      <c r="AX95" s="171" t="e">
        <f>AC43/ W43</f>
        <v>#DIV/0!</v>
      </c>
    </row>
    <row r="96" spans="1:50" ht="13.5" customHeight="1">
      <c r="A96" s="78"/>
      <c r="B96" s="120" t="s">
        <v>31</v>
      </c>
      <c r="C96" s="75">
        <f>C43+R43</f>
        <v>0</v>
      </c>
      <c r="D96" s="146">
        <f>D43+S43</f>
        <v>0</v>
      </c>
      <c r="E96" s="51">
        <f>E43+T43</f>
        <v>0</v>
      </c>
      <c r="F96" s="155">
        <f t="shared" ref="F96:H96" si="30">F43+U43</f>
        <v>0</v>
      </c>
      <c r="G96" s="209">
        <f t="shared" si="30"/>
        <v>0</v>
      </c>
      <c r="H96" s="155">
        <f t="shared" si="30"/>
        <v>0</v>
      </c>
      <c r="I96" s="105"/>
      <c r="J96" s="78"/>
      <c r="K96" s="120" t="s">
        <v>31</v>
      </c>
      <c r="L96" s="51">
        <f t="shared" ref="L96:Q96" si="31">I43+X43</f>
        <v>0</v>
      </c>
      <c r="M96" s="51">
        <f t="shared" si="31"/>
        <v>0</v>
      </c>
      <c r="N96" s="51">
        <f t="shared" si="31"/>
        <v>0</v>
      </c>
      <c r="O96" s="51">
        <f t="shared" si="31"/>
        <v>0</v>
      </c>
      <c r="P96" s="51">
        <f t="shared" si="31"/>
        <v>0</v>
      </c>
      <c r="Q96" s="52">
        <f t="shared" si="31"/>
        <v>0</v>
      </c>
      <c r="S96" s="799" t="s">
        <v>70</v>
      </c>
      <c r="T96" s="220" t="s">
        <v>29</v>
      </c>
      <c r="U96" s="168" t="e">
        <f>G45/$D$49</f>
        <v>#DIV/0!</v>
      </c>
      <c r="V96" s="168" t="e">
        <f>H45/$D$49</f>
        <v>#DIV/0!</v>
      </c>
      <c r="W96" s="169"/>
      <c r="X96" s="76" t="s">
        <v>36</v>
      </c>
      <c r="Y96" s="120" t="s">
        <v>29</v>
      </c>
      <c r="Z96" s="168" t="e">
        <f>I45/G45</f>
        <v>#DIV/0!</v>
      </c>
      <c r="AA96" s="168" t="e">
        <f>J45/H45</f>
        <v>#DIV/0!</v>
      </c>
      <c r="AB96" s="170" t="e">
        <f>K45/ I45</f>
        <v>#DIV/0!</v>
      </c>
      <c r="AC96" s="170" t="e">
        <f>L45/ J45</f>
        <v>#DIV/0!</v>
      </c>
      <c r="AD96" s="170" t="e">
        <f>M45/ K45</f>
        <v>#DIV/0!</v>
      </c>
      <c r="AE96" s="170" t="e">
        <f>N45/ L45</f>
        <v>#DIV/0!</v>
      </c>
      <c r="AF96" s="170" t="e">
        <f>M45/ G45</f>
        <v>#DIV/0!</v>
      </c>
      <c r="AG96" s="171" t="e">
        <f>N45/ H45</f>
        <v>#DIV/0!</v>
      </c>
      <c r="AJ96" s="799" t="s">
        <v>70</v>
      </c>
      <c r="AK96" s="220" t="s">
        <v>29</v>
      </c>
      <c r="AL96" s="168" t="e">
        <f>V45/$S$49</f>
        <v>#DIV/0!</v>
      </c>
      <c r="AM96" s="168" t="e">
        <f>W45/$S$49</f>
        <v>#DIV/0!</v>
      </c>
      <c r="AN96" s="169"/>
      <c r="AO96" s="711" t="s">
        <v>36</v>
      </c>
      <c r="AP96" s="120" t="s">
        <v>29</v>
      </c>
      <c r="AQ96" s="168" t="e">
        <f>X45/V45</f>
        <v>#DIV/0!</v>
      </c>
      <c r="AR96" s="168" t="e">
        <f>Y45/W45</f>
        <v>#DIV/0!</v>
      </c>
      <c r="AS96" s="170" t="e">
        <f>Z45/ X45</f>
        <v>#DIV/0!</v>
      </c>
      <c r="AT96" s="170" t="e">
        <f>AA45/ Y45</f>
        <v>#DIV/0!</v>
      </c>
      <c r="AU96" s="170" t="e">
        <f>AB45/ Z45</f>
        <v>#DIV/0!</v>
      </c>
      <c r="AV96" s="170" t="e">
        <f>AC45/ AA45</f>
        <v>#DIV/0!</v>
      </c>
      <c r="AW96" s="170" t="e">
        <f>AB45/ V45</f>
        <v>#DIV/0!</v>
      </c>
      <c r="AX96" s="171" t="e">
        <f>AC45/ W45</f>
        <v>#DIV/0!</v>
      </c>
    </row>
    <row r="97" spans="1:50" ht="13.5" customHeight="1">
      <c r="A97" s="76" t="s">
        <v>36</v>
      </c>
      <c r="B97" s="120" t="s">
        <v>29</v>
      </c>
      <c r="C97" s="97"/>
      <c r="D97" s="208"/>
      <c r="E97" s="51">
        <f>E45+T45</f>
        <v>0</v>
      </c>
      <c r="F97" s="155">
        <f t="shared" ref="F97:H97" si="32">F45+U45</f>
        <v>0</v>
      </c>
      <c r="G97" s="209">
        <f t="shared" si="32"/>
        <v>0</v>
      </c>
      <c r="H97" s="155">
        <f t="shared" si="32"/>
        <v>0</v>
      </c>
      <c r="I97" s="105"/>
      <c r="J97" s="76" t="s">
        <v>36</v>
      </c>
      <c r="K97" s="120" t="s">
        <v>29</v>
      </c>
      <c r="L97" s="51">
        <f t="shared" ref="L97:Q97" si="33">I45+X45</f>
        <v>0</v>
      </c>
      <c r="M97" s="51">
        <f t="shared" si="33"/>
        <v>0</v>
      </c>
      <c r="N97" s="51">
        <f t="shared" si="33"/>
        <v>0</v>
      </c>
      <c r="O97" s="51">
        <f t="shared" si="33"/>
        <v>0</v>
      </c>
      <c r="P97" s="51">
        <f t="shared" si="33"/>
        <v>0</v>
      </c>
      <c r="Q97" s="52">
        <f t="shared" si="33"/>
        <v>0</v>
      </c>
      <c r="S97" s="800"/>
      <c r="T97" s="220" t="s">
        <v>30</v>
      </c>
      <c r="U97" s="168" t="e">
        <f>G47/$D$49</f>
        <v>#DIV/0!</v>
      </c>
      <c r="V97" s="168" t="e">
        <f>H47/$D$49</f>
        <v>#DIV/0!</v>
      </c>
      <c r="W97" s="169"/>
      <c r="X97" s="77"/>
      <c r="Y97" s="120" t="s">
        <v>30</v>
      </c>
      <c r="Z97" s="168" t="e">
        <f>I47/G47</f>
        <v>#DIV/0!</v>
      </c>
      <c r="AA97" s="168" t="e">
        <f>J47/H47</f>
        <v>#DIV/0!</v>
      </c>
      <c r="AB97" s="170" t="e">
        <f>K47/ I47</f>
        <v>#DIV/0!</v>
      </c>
      <c r="AC97" s="170" t="e">
        <f>L47/ J47</f>
        <v>#DIV/0!</v>
      </c>
      <c r="AD97" s="170" t="e">
        <f>M47/ K47</f>
        <v>#DIV/0!</v>
      </c>
      <c r="AE97" s="170" t="e">
        <f>N47/ L47</f>
        <v>#DIV/0!</v>
      </c>
      <c r="AF97" s="170" t="e">
        <f>M47/ G47</f>
        <v>#DIV/0!</v>
      </c>
      <c r="AG97" s="171" t="e">
        <f>N47/ H47</f>
        <v>#DIV/0!</v>
      </c>
      <c r="AJ97" s="800"/>
      <c r="AK97" s="220" t="s">
        <v>30</v>
      </c>
      <c r="AL97" s="168" t="e">
        <f>V47/$S$49</f>
        <v>#DIV/0!</v>
      </c>
      <c r="AM97" s="168" t="e">
        <f>W47/$S$49</f>
        <v>#DIV/0!</v>
      </c>
      <c r="AN97" s="169"/>
      <c r="AO97" s="713"/>
      <c r="AP97" s="120" t="s">
        <v>30</v>
      </c>
      <c r="AQ97" s="168" t="e">
        <f>X47/V47</f>
        <v>#DIV/0!</v>
      </c>
      <c r="AR97" s="168" t="e">
        <f>Y47/W47</f>
        <v>#DIV/0!</v>
      </c>
      <c r="AS97" s="170" t="e">
        <f>Z47/ X47</f>
        <v>#DIV/0!</v>
      </c>
      <c r="AT97" s="170" t="e">
        <f>AA47/ Y47</f>
        <v>#DIV/0!</v>
      </c>
      <c r="AU97" s="170" t="e">
        <f>AB47/ Z47</f>
        <v>#DIV/0!</v>
      </c>
      <c r="AV97" s="170" t="e">
        <f>AC47/ AA47</f>
        <v>#DIV/0!</v>
      </c>
      <c r="AW97" s="170" t="e">
        <f>AB47/ V47</f>
        <v>#DIV/0!</v>
      </c>
      <c r="AX97" s="171" t="e">
        <f>AC47/ W47</f>
        <v>#DIV/0!</v>
      </c>
    </row>
    <row r="98" spans="1:50">
      <c r="A98" s="77"/>
      <c r="B98" s="120" t="s">
        <v>30</v>
      </c>
      <c r="C98" s="97"/>
      <c r="D98" s="208"/>
      <c r="E98" s="51">
        <f>E47+T47</f>
        <v>0</v>
      </c>
      <c r="F98" s="155">
        <f t="shared" ref="F98:H98" si="34">F47+U47</f>
        <v>0</v>
      </c>
      <c r="G98" s="209">
        <f t="shared" si="34"/>
        <v>0</v>
      </c>
      <c r="H98" s="155">
        <f t="shared" si="34"/>
        <v>0</v>
      </c>
      <c r="I98" s="105"/>
      <c r="J98" s="77"/>
      <c r="K98" s="120" t="s">
        <v>30</v>
      </c>
      <c r="L98" s="51">
        <f t="shared" ref="L98:Q98" si="35">I47+X47</f>
        <v>0</v>
      </c>
      <c r="M98" s="51">
        <f t="shared" si="35"/>
        <v>0</v>
      </c>
      <c r="N98" s="51">
        <f t="shared" si="35"/>
        <v>0</v>
      </c>
      <c r="O98" s="51">
        <f t="shared" si="35"/>
        <v>0</v>
      </c>
      <c r="P98" s="51">
        <f t="shared" si="35"/>
        <v>0</v>
      </c>
      <c r="Q98" s="52">
        <f t="shared" si="35"/>
        <v>0</v>
      </c>
      <c r="S98" s="801"/>
      <c r="T98" s="220" t="s">
        <v>31</v>
      </c>
      <c r="U98" s="168" t="e">
        <f>G49/$D$49</f>
        <v>#DIV/0!</v>
      </c>
      <c r="V98" s="168" t="e">
        <f>H49/$D$49</f>
        <v>#DIV/0!</v>
      </c>
      <c r="W98" s="169"/>
      <c r="X98" s="78"/>
      <c r="Y98" s="120" t="s">
        <v>31</v>
      </c>
      <c r="Z98" s="168" t="e">
        <f>I49/G49</f>
        <v>#DIV/0!</v>
      </c>
      <c r="AA98" s="168" t="e">
        <f>J49/H49</f>
        <v>#DIV/0!</v>
      </c>
      <c r="AB98" s="170" t="e">
        <f>K49/ I49</f>
        <v>#DIV/0!</v>
      </c>
      <c r="AC98" s="170" t="e">
        <f>L49/ J49</f>
        <v>#DIV/0!</v>
      </c>
      <c r="AD98" s="170" t="e">
        <f>M49/ K49</f>
        <v>#DIV/0!</v>
      </c>
      <c r="AE98" s="170" t="e">
        <f>N49/ L49</f>
        <v>#DIV/0!</v>
      </c>
      <c r="AF98" s="170" t="e">
        <f>M49/ G49</f>
        <v>#DIV/0!</v>
      </c>
      <c r="AG98" s="171" t="e">
        <f>N49/ H49</f>
        <v>#DIV/0!</v>
      </c>
      <c r="AJ98" s="801"/>
      <c r="AK98" s="220" t="s">
        <v>31</v>
      </c>
      <c r="AL98" s="168" t="e">
        <f>V49/$S$49</f>
        <v>#DIV/0!</v>
      </c>
      <c r="AM98" s="168" t="e">
        <f>W49/$S$49</f>
        <v>#DIV/0!</v>
      </c>
      <c r="AN98" s="169"/>
      <c r="AO98" s="712"/>
      <c r="AP98" s="120" t="s">
        <v>31</v>
      </c>
      <c r="AQ98" s="168" t="e">
        <f>X49/V49</f>
        <v>#DIV/0!</v>
      </c>
      <c r="AR98" s="168" t="e">
        <f>Y49/W49</f>
        <v>#DIV/0!</v>
      </c>
      <c r="AS98" s="170" t="e">
        <f>Z49/ X49</f>
        <v>#DIV/0!</v>
      </c>
      <c r="AT98" s="170" t="e">
        <f>AA49/ Y49</f>
        <v>#DIV/0!</v>
      </c>
      <c r="AU98" s="170" t="e">
        <f>AB49/ Z49</f>
        <v>#DIV/0!</v>
      </c>
      <c r="AV98" s="170" t="e">
        <f>AC49/ AA49</f>
        <v>#DIV/0!</v>
      </c>
      <c r="AW98" s="170" t="e">
        <f>AB49/ V49</f>
        <v>#DIV/0!</v>
      </c>
      <c r="AX98" s="171" t="e">
        <f>AC49/ W49</f>
        <v>#DIV/0!</v>
      </c>
    </row>
    <row r="99" spans="1:50">
      <c r="A99" s="78"/>
      <c r="B99" s="120" t="s">
        <v>31</v>
      </c>
      <c r="C99" s="75">
        <f>C49+R49</f>
        <v>0</v>
      </c>
      <c r="D99" s="146">
        <f>D49+S49</f>
        <v>0</v>
      </c>
      <c r="E99" s="51">
        <f>E49+T49</f>
        <v>0</v>
      </c>
      <c r="F99" s="155">
        <f t="shared" ref="F99:H99" si="36">F49+U49</f>
        <v>0</v>
      </c>
      <c r="G99" s="209">
        <f t="shared" si="36"/>
        <v>0</v>
      </c>
      <c r="H99" s="155">
        <f t="shared" si="36"/>
        <v>0</v>
      </c>
      <c r="I99" s="105"/>
      <c r="J99" s="78"/>
      <c r="K99" s="120" t="s">
        <v>31</v>
      </c>
      <c r="L99" s="51">
        <f t="shared" ref="L99:Q99" si="37">I49+X49</f>
        <v>0</v>
      </c>
      <c r="M99" s="51">
        <f t="shared" si="37"/>
        <v>0</v>
      </c>
      <c r="N99" s="51">
        <f t="shared" si="37"/>
        <v>0</v>
      </c>
      <c r="O99" s="51">
        <f t="shared" si="37"/>
        <v>0</v>
      </c>
      <c r="P99" s="51">
        <f t="shared" si="37"/>
        <v>0</v>
      </c>
      <c r="Q99" s="52">
        <f t="shared" si="37"/>
        <v>0</v>
      </c>
      <c r="S99" s="799" t="s">
        <v>71</v>
      </c>
      <c r="T99" s="220" t="s">
        <v>29</v>
      </c>
      <c r="U99" s="168" t="e">
        <f>G51/$D$55</f>
        <v>#DIV/0!</v>
      </c>
      <c r="V99" s="168" t="e">
        <f>H51/$D$55</f>
        <v>#DIV/0!</v>
      </c>
      <c r="X99" s="76" t="s">
        <v>37</v>
      </c>
      <c r="Y99" s="120" t="s">
        <v>29</v>
      </c>
      <c r="Z99" s="168" t="e">
        <f>I51/G51</f>
        <v>#DIV/0!</v>
      </c>
      <c r="AA99" s="168" t="e">
        <f>J51/H51</f>
        <v>#DIV/0!</v>
      </c>
      <c r="AB99" s="170" t="e">
        <f>K51/ I51</f>
        <v>#DIV/0!</v>
      </c>
      <c r="AC99" s="170" t="e">
        <f>L51/ J51</f>
        <v>#DIV/0!</v>
      </c>
      <c r="AD99" s="170" t="e">
        <f>M51/ K51</f>
        <v>#DIV/0!</v>
      </c>
      <c r="AE99" s="170" t="e">
        <f>N51/ L51</f>
        <v>#DIV/0!</v>
      </c>
      <c r="AF99" s="170" t="e">
        <f>M51/ G51</f>
        <v>#DIV/0!</v>
      </c>
      <c r="AG99" s="171" t="e">
        <f>N51/ H51</f>
        <v>#DIV/0!</v>
      </c>
      <c r="AJ99" s="799" t="s">
        <v>71</v>
      </c>
      <c r="AK99" s="220" t="s">
        <v>29</v>
      </c>
      <c r="AL99" s="168" t="e">
        <f>V51/$S$55</f>
        <v>#DIV/0!</v>
      </c>
      <c r="AM99" s="168" t="e">
        <f>W51/$S$55</f>
        <v>#DIV/0!</v>
      </c>
      <c r="AN99"/>
      <c r="AO99" s="711" t="s">
        <v>37</v>
      </c>
      <c r="AP99" s="120" t="s">
        <v>29</v>
      </c>
      <c r="AQ99" s="168" t="e">
        <f>X51/V51</f>
        <v>#DIV/0!</v>
      </c>
      <c r="AR99" s="168" t="e">
        <f>Y51/W51</f>
        <v>#DIV/0!</v>
      </c>
      <c r="AS99" s="170" t="e">
        <f>Z51/ X51</f>
        <v>#DIV/0!</v>
      </c>
      <c r="AT99" s="170" t="e">
        <f>AA51/ Y51</f>
        <v>#DIV/0!</v>
      </c>
      <c r="AU99" s="170" t="e">
        <f>AB51/ Z51</f>
        <v>#DIV/0!</v>
      </c>
      <c r="AV99" s="170" t="e">
        <f>AC51/ AA51</f>
        <v>#DIV/0!</v>
      </c>
      <c r="AW99" s="170" t="e">
        <f>AB51/ V51</f>
        <v>#DIV/0!</v>
      </c>
      <c r="AX99" s="171" t="e">
        <f>AC51/ W51</f>
        <v>#DIV/0!</v>
      </c>
    </row>
    <row r="100" spans="1:50">
      <c r="A100" s="76" t="s">
        <v>37</v>
      </c>
      <c r="B100" s="120" t="s">
        <v>29</v>
      </c>
      <c r="C100" s="97"/>
      <c r="D100" s="208"/>
      <c r="E100" s="51">
        <f>E51+T51</f>
        <v>0</v>
      </c>
      <c r="F100" s="155">
        <f t="shared" ref="F100:H100" si="38">F51+U51</f>
        <v>0</v>
      </c>
      <c r="G100" s="209">
        <f t="shared" si="38"/>
        <v>0</v>
      </c>
      <c r="H100" s="155">
        <f t="shared" si="38"/>
        <v>0</v>
      </c>
      <c r="I100" s="70"/>
      <c r="J100" s="76" t="s">
        <v>37</v>
      </c>
      <c r="K100" s="120" t="s">
        <v>29</v>
      </c>
      <c r="L100" s="51">
        <f t="shared" ref="L100:Q100" si="39">I51+X51</f>
        <v>0</v>
      </c>
      <c r="M100" s="51">
        <f t="shared" si="39"/>
        <v>0</v>
      </c>
      <c r="N100" s="51">
        <f t="shared" si="39"/>
        <v>0</v>
      </c>
      <c r="O100" s="51">
        <f t="shared" si="39"/>
        <v>0</v>
      </c>
      <c r="P100" s="51">
        <f t="shared" si="39"/>
        <v>0</v>
      </c>
      <c r="Q100" s="52">
        <f t="shared" si="39"/>
        <v>0</v>
      </c>
      <c r="S100" s="800"/>
      <c r="T100" s="220" t="s">
        <v>30</v>
      </c>
      <c r="U100" s="168" t="e">
        <f>G53/$D$55</f>
        <v>#DIV/0!</v>
      </c>
      <c r="V100" s="168" t="e">
        <f>H53/$D$55</f>
        <v>#DIV/0!</v>
      </c>
      <c r="W100" s="169"/>
      <c r="X100" s="77"/>
      <c r="Y100" s="120" t="s">
        <v>30</v>
      </c>
      <c r="Z100" s="168" t="e">
        <f>I53/G53</f>
        <v>#DIV/0!</v>
      </c>
      <c r="AA100" s="168" t="e">
        <f>J53/H53</f>
        <v>#DIV/0!</v>
      </c>
      <c r="AB100" s="170" t="e">
        <f>K53/ I53</f>
        <v>#DIV/0!</v>
      </c>
      <c r="AC100" s="170" t="e">
        <f>L53/ J53</f>
        <v>#DIV/0!</v>
      </c>
      <c r="AD100" s="170" t="e">
        <f>M53/ K53</f>
        <v>#DIV/0!</v>
      </c>
      <c r="AE100" s="170" t="e">
        <f>N53/ L53</f>
        <v>#DIV/0!</v>
      </c>
      <c r="AF100" s="170" t="e">
        <f>M53/ G53</f>
        <v>#DIV/0!</v>
      </c>
      <c r="AG100" s="171" t="e">
        <f>N53/ H53</f>
        <v>#DIV/0!</v>
      </c>
      <c r="AJ100" s="800"/>
      <c r="AK100" s="220" t="s">
        <v>30</v>
      </c>
      <c r="AL100" s="168" t="e">
        <f>V53/$S$55</f>
        <v>#DIV/0!</v>
      </c>
      <c r="AM100" s="168" t="e">
        <f>W53/$S$55</f>
        <v>#DIV/0!</v>
      </c>
      <c r="AN100" s="169"/>
      <c r="AO100" s="713"/>
      <c r="AP100" s="120" t="s">
        <v>30</v>
      </c>
      <c r="AQ100" s="168" t="e">
        <f>X53/V53</f>
        <v>#DIV/0!</v>
      </c>
      <c r="AR100" s="168" t="e">
        <f>Y53/W53</f>
        <v>#DIV/0!</v>
      </c>
      <c r="AS100" s="170" t="e">
        <f>Z53/ X53</f>
        <v>#DIV/0!</v>
      </c>
      <c r="AT100" s="170" t="e">
        <f>AA53/ Y53</f>
        <v>#DIV/0!</v>
      </c>
      <c r="AU100" s="170" t="e">
        <f>AB53/ Z53</f>
        <v>#DIV/0!</v>
      </c>
      <c r="AV100" s="170" t="e">
        <f>AC53/ AA53</f>
        <v>#DIV/0!</v>
      </c>
      <c r="AW100" s="170" t="e">
        <f>AB53/ V53</f>
        <v>#DIV/0!</v>
      </c>
      <c r="AX100" s="171" t="e">
        <f>AC53/ W53</f>
        <v>#DIV/0!</v>
      </c>
    </row>
    <row r="101" spans="1:50">
      <c r="A101" s="77"/>
      <c r="B101" s="120" t="s">
        <v>30</v>
      </c>
      <c r="C101" s="97"/>
      <c r="D101" s="208"/>
      <c r="E101" s="51">
        <f>E53+T53</f>
        <v>0</v>
      </c>
      <c r="F101" s="155">
        <f t="shared" ref="F101:H101" si="40">F53+U53</f>
        <v>0</v>
      </c>
      <c r="G101" s="209">
        <f t="shared" si="40"/>
        <v>0</v>
      </c>
      <c r="H101" s="155">
        <f t="shared" si="40"/>
        <v>0</v>
      </c>
      <c r="I101" s="70"/>
      <c r="J101" s="77"/>
      <c r="K101" s="120" t="s">
        <v>30</v>
      </c>
      <c r="L101" s="51">
        <f t="shared" ref="L101:Q101" si="41">I53+X53</f>
        <v>0</v>
      </c>
      <c r="M101" s="51">
        <f t="shared" si="41"/>
        <v>0</v>
      </c>
      <c r="N101" s="51">
        <f t="shared" si="41"/>
        <v>0</v>
      </c>
      <c r="O101" s="51">
        <f t="shared" si="41"/>
        <v>0</v>
      </c>
      <c r="P101" s="51">
        <f t="shared" si="41"/>
        <v>0</v>
      </c>
      <c r="Q101" s="52">
        <f t="shared" si="41"/>
        <v>0</v>
      </c>
      <c r="S101" s="801"/>
      <c r="T101" s="220" t="s">
        <v>31</v>
      </c>
      <c r="U101" s="168" t="e">
        <f>G55/$D$55</f>
        <v>#DIV/0!</v>
      </c>
      <c r="V101" s="168" t="e">
        <f>H55/$D$55</f>
        <v>#DIV/0!</v>
      </c>
      <c r="W101" s="169"/>
      <c r="X101" s="78"/>
      <c r="Y101" s="120" t="s">
        <v>31</v>
      </c>
      <c r="Z101" s="168" t="e">
        <f>I55/G55</f>
        <v>#DIV/0!</v>
      </c>
      <c r="AA101" s="168" t="e">
        <f>J55/H55</f>
        <v>#DIV/0!</v>
      </c>
      <c r="AB101" s="170" t="e">
        <f>K55/ I55</f>
        <v>#DIV/0!</v>
      </c>
      <c r="AC101" s="170" t="e">
        <f>L55/ J55</f>
        <v>#DIV/0!</v>
      </c>
      <c r="AD101" s="170" t="e">
        <f>M55/ K55</f>
        <v>#DIV/0!</v>
      </c>
      <c r="AE101" s="170" t="e">
        <f>N55/ L55</f>
        <v>#DIV/0!</v>
      </c>
      <c r="AF101" s="170" t="e">
        <f>M55/ G55</f>
        <v>#DIV/0!</v>
      </c>
      <c r="AG101" s="171" t="e">
        <f>N55/ H55</f>
        <v>#DIV/0!</v>
      </c>
      <c r="AJ101" s="801"/>
      <c r="AK101" s="220" t="s">
        <v>31</v>
      </c>
      <c r="AL101" s="168" t="e">
        <f>V55/$S$55</f>
        <v>#DIV/0!</v>
      </c>
      <c r="AM101" s="168" t="e">
        <f>W55/$S$55</f>
        <v>#DIV/0!</v>
      </c>
      <c r="AN101" s="169"/>
      <c r="AO101" s="712"/>
      <c r="AP101" s="120" t="s">
        <v>31</v>
      </c>
      <c r="AQ101" s="168" t="e">
        <f>X55/V55</f>
        <v>#DIV/0!</v>
      </c>
      <c r="AR101" s="168" t="e">
        <f>Y55/W55</f>
        <v>#DIV/0!</v>
      </c>
      <c r="AS101" s="170" t="e">
        <f>Z55/ X55</f>
        <v>#DIV/0!</v>
      </c>
      <c r="AT101" s="170" t="e">
        <f>AA55/ Y55</f>
        <v>#DIV/0!</v>
      </c>
      <c r="AU101" s="170" t="e">
        <f>AB55/ Z55</f>
        <v>#DIV/0!</v>
      </c>
      <c r="AV101" s="170" t="e">
        <f>AC55/ AA55</f>
        <v>#DIV/0!</v>
      </c>
      <c r="AW101" s="170" t="e">
        <f>AB55/ V55</f>
        <v>#DIV/0!</v>
      </c>
      <c r="AX101" s="171" t="e">
        <f>AC55/ W55</f>
        <v>#DIV/0!</v>
      </c>
    </row>
    <row r="102" spans="1:50">
      <c r="A102" s="78"/>
      <c r="B102" s="120" t="s">
        <v>31</v>
      </c>
      <c r="C102" s="75">
        <f>C55+R55</f>
        <v>0</v>
      </c>
      <c r="D102" s="146">
        <f>D55+S55</f>
        <v>0</v>
      </c>
      <c r="E102" s="51">
        <f>E55+T55</f>
        <v>0</v>
      </c>
      <c r="F102" s="155">
        <f t="shared" ref="F102:H102" si="42">F55+U55</f>
        <v>0</v>
      </c>
      <c r="G102" s="209">
        <f t="shared" si="42"/>
        <v>0</v>
      </c>
      <c r="H102" s="155">
        <f t="shared" si="42"/>
        <v>0</v>
      </c>
      <c r="I102" s="70"/>
      <c r="J102" s="78"/>
      <c r="K102" s="120" t="s">
        <v>31</v>
      </c>
      <c r="L102" s="51">
        <f t="shared" ref="L102:Q102" si="43">I55+X55</f>
        <v>0</v>
      </c>
      <c r="M102" s="51">
        <f t="shared" si="43"/>
        <v>0</v>
      </c>
      <c r="N102" s="51">
        <f t="shared" si="43"/>
        <v>0</v>
      </c>
      <c r="O102" s="51">
        <f t="shared" si="43"/>
        <v>0</v>
      </c>
      <c r="P102" s="51">
        <f t="shared" si="43"/>
        <v>0</v>
      </c>
      <c r="Q102" s="52">
        <f t="shared" si="43"/>
        <v>0</v>
      </c>
      <c r="S102" s="799" t="s">
        <v>193</v>
      </c>
      <c r="T102" s="220" t="s">
        <v>29</v>
      </c>
      <c r="U102" s="168" t="e">
        <f>(G57+G63)/$D$61</f>
        <v>#DIV/0!</v>
      </c>
      <c r="V102" s="168" t="e">
        <f>(H57+H63)/$D$61</f>
        <v>#DIV/0!</v>
      </c>
      <c r="W102" s="169"/>
      <c r="X102" s="76" t="s">
        <v>194</v>
      </c>
      <c r="Y102" s="120" t="s">
        <v>29</v>
      </c>
      <c r="Z102" s="168" t="e">
        <f>(I57+I63)/(G57+G63)</f>
        <v>#DIV/0!</v>
      </c>
      <c r="AA102" s="168" t="e">
        <f>(J57+J63)/(H57+H63)</f>
        <v>#DIV/0!</v>
      </c>
      <c r="AB102" s="170" t="e">
        <f>(K57+K63)/ (I57+I63)</f>
        <v>#DIV/0!</v>
      </c>
      <c r="AC102" s="170" t="e">
        <f>(L57+L63)/(J57+J63)</f>
        <v>#DIV/0!</v>
      </c>
      <c r="AD102" s="170" t="e">
        <f>(M57+M63)/ (K57+K63)</f>
        <v>#DIV/0!</v>
      </c>
      <c r="AE102" s="170" t="e">
        <f>(N57+N63)/ (L57+L63)</f>
        <v>#DIV/0!</v>
      </c>
      <c r="AF102" s="170" t="e">
        <f>(M57+M63)/( G57+G63)</f>
        <v>#DIV/0!</v>
      </c>
      <c r="AG102" s="171" t="e">
        <f>(N57+N63)/ (H57+H63)</f>
        <v>#DIV/0!</v>
      </c>
      <c r="AJ102" s="799" t="s">
        <v>193</v>
      </c>
      <c r="AK102" s="220" t="s">
        <v>29</v>
      </c>
      <c r="AL102" s="168" t="e">
        <f>(V57+V63)/$S$61</f>
        <v>#DIV/0!</v>
      </c>
      <c r="AM102" s="168" t="e">
        <f>(W57+W63)/$S$61</f>
        <v>#DIV/0!</v>
      </c>
      <c r="AN102" s="169"/>
      <c r="AO102" s="711" t="s">
        <v>194</v>
      </c>
      <c r="AP102" s="120" t="s">
        <v>29</v>
      </c>
      <c r="AQ102" s="168" t="e">
        <f>(X57+X63)/(V57+V63)</f>
        <v>#DIV/0!</v>
      </c>
      <c r="AR102" s="168" t="e">
        <f>(Y57+Y63)/(W57+W63)</f>
        <v>#DIV/0!</v>
      </c>
      <c r="AS102" s="168" t="e">
        <f>(Z57+Z63)/(X57+X63)</f>
        <v>#DIV/0!</v>
      </c>
      <c r="AT102" s="168" t="e">
        <f t="shared" ref="AT102:AV102" si="44">(AA57+AA63)/(Y57+Y63)</f>
        <v>#DIV/0!</v>
      </c>
      <c r="AU102" s="168" t="e">
        <f t="shared" si="44"/>
        <v>#DIV/0!</v>
      </c>
      <c r="AV102" s="168" t="e">
        <f t="shared" si="44"/>
        <v>#DIV/0!</v>
      </c>
      <c r="AW102" s="168" t="e">
        <f>(AB57+AB63)/(V57+VB63)</f>
        <v>#DIV/0!</v>
      </c>
      <c r="AX102" s="168" t="e">
        <f>(AC57+AC63)/(W57+W63)</f>
        <v>#DIV/0!</v>
      </c>
    </row>
    <row r="103" spans="1:50" ht="13.5" customHeight="1">
      <c r="A103" s="76" t="s">
        <v>194</v>
      </c>
      <c r="B103" s="120" t="s">
        <v>29</v>
      </c>
      <c r="C103" s="97"/>
      <c r="D103" s="208"/>
      <c r="E103" s="51">
        <f>E57+T57+E63+T63</f>
        <v>0</v>
      </c>
      <c r="F103" s="155">
        <f>F57+U57+F63+U63</f>
        <v>0</v>
      </c>
      <c r="G103" s="209">
        <f>G57+V57+G63+V63</f>
        <v>0</v>
      </c>
      <c r="H103" s="155">
        <f>H57+W57+H63+W63</f>
        <v>0</v>
      </c>
      <c r="I103" s="70"/>
      <c r="J103" s="76" t="s">
        <v>194</v>
      </c>
      <c r="K103" s="120" t="s">
        <v>29</v>
      </c>
      <c r="L103" s="51">
        <f t="shared" ref="L103:Q103" si="45">I57+X57+I63+X63</f>
        <v>0</v>
      </c>
      <c r="M103" s="51">
        <f t="shared" si="45"/>
        <v>0</v>
      </c>
      <c r="N103" s="51">
        <f t="shared" si="45"/>
        <v>0</v>
      </c>
      <c r="O103" s="51">
        <f t="shared" si="45"/>
        <v>0</v>
      </c>
      <c r="P103" s="51">
        <f t="shared" si="45"/>
        <v>0</v>
      </c>
      <c r="Q103" s="52">
        <f t="shared" si="45"/>
        <v>0</v>
      </c>
      <c r="S103" s="800"/>
      <c r="T103" s="220" t="s">
        <v>30</v>
      </c>
      <c r="U103" s="168" t="e">
        <f>(G59+G65)/$D$61</f>
        <v>#DIV/0!</v>
      </c>
      <c r="V103" s="168" t="e">
        <f>(H59+H65)/$D$61</f>
        <v>#DIV/0!</v>
      </c>
      <c r="W103" s="169"/>
      <c r="X103" s="77"/>
      <c r="Y103" s="120" t="s">
        <v>30</v>
      </c>
      <c r="Z103" s="168" t="e">
        <f>(I59+I65)/(G59+G65)</f>
        <v>#DIV/0!</v>
      </c>
      <c r="AA103" s="168" t="e">
        <f>(J59+J65)/(H59+H65)</f>
        <v>#DIV/0!</v>
      </c>
      <c r="AB103" s="170" t="e">
        <f>(K59+K65)/( I59+I65)</f>
        <v>#DIV/0!</v>
      </c>
      <c r="AC103" s="170" t="e">
        <f>(L59+L65)/ (J59+J65)</f>
        <v>#DIV/0!</v>
      </c>
      <c r="AD103" s="170" t="e">
        <f>(M59+M65)/ (K59+K65)</f>
        <v>#DIV/0!</v>
      </c>
      <c r="AE103" s="170" t="e">
        <f>(N59+N65)/ (L59+L65)</f>
        <v>#DIV/0!</v>
      </c>
      <c r="AF103" s="170" t="e">
        <f>(M59+M65)/ (G59+G65)</f>
        <v>#DIV/0!</v>
      </c>
      <c r="AG103" s="171" t="e">
        <f>(N59+N65)/ (H59+H65)</f>
        <v>#DIV/0!</v>
      </c>
      <c r="AJ103" s="800"/>
      <c r="AK103" s="220" t="s">
        <v>30</v>
      </c>
      <c r="AL103" s="168" t="e">
        <f>(V59+V65)/$S$61</f>
        <v>#DIV/0!</v>
      </c>
      <c r="AM103" s="168" t="e">
        <f>(W59+W65)/$S$61</f>
        <v>#DIV/0!</v>
      </c>
      <c r="AN103" s="169"/>
      <c r="AO103" s="713"/>
      <c r="AP103" s="120" t="s">
        <v>30</v>
      </c>
      <c r="AQ103" s="168" t="e">
        <f>(X59+X65)/(V59+V65)</f>
        <v>#DIV/0!</v>
      </c>
      <c r="AR103" s="168" t="e">
        <f t="shared" ref="AR103:AV103" si="46">(Y59+Y65)/(W59+W65)</f>
        <v>#DIV/0!</v>
      </c>
      <c r="AS103" s="168" t="e">
        <f t="shared" si="46"/>
        <v>#DIV/0!</v>
      </c>
      <c r="AT103" s="168" t="e">
        <f t="shared" si="46"/>
        <v>#DIV/0!</v>
      </c>
      <c r="AU103" s="168" t="e">
        <f t="shared" si="46"/>
        <v>#DIV/0!</v>
      </c>
      <c r="AV103" s="168" t="e">
        <f t="shared" si="46"/>
        <v>#DIV/0!</v>
      </c>
      <c r="AW103" s="170" t="e">
        <f>(AB59+AB65)/ (V59+V65)</f>
        <v>#DIV/0!</v>
      </c>
      <c r="AX103" s="171" t="e">
        <f>(AC59+AC65)/ (W59+W65)</f>
        <v>#DIV/0!</v>
      </c>
    </row>
    <row r="104" spans="1:50">
      <c r="A104" s="77"/>
      <c r="B104" s="120" t="s">
        <v>30</v>
      </c>
      <c r="C104" s="97"/>
      <c r="D104" s="208"/>
      <c r="E104" s="51">
        <f>E59+T59+E65+T65</f>
        <v>0</v>
      </c>
      <c r="F104" s="155">
        <f>F59+U59+F65+U65</f>
        <v>0</v>
      </c>
      <c r="G104" s="209">
        <f>G59+V59+G65+V65</f>
        <v>0</v>
      </c>
      <c r="H104" s="155">
        <f>H59+W59+H65+W65</f>
        <v>0</v>
      </c>
      <c r="I104" s="70"/>
      <c r="J104" s="77"/>
      <c r="K104" s="120" t="s">
        <v>30</v>
      </c>
      <c r="L104" s="51">
        <f t="shared" ref="L104:Q104" si="47">I59+X59+I65+X65</f>
        <v>0</v>
      </c>
      <c r="M104" s="51">
        <f t="shared" si="47"/>
        <v>0</v>
      </c>
      <c r="N104" s="51">
        <f t="shared" si="47"/>
        <v>0</v>
      </c>
      <c r="O104" s="51">
        <f t="shared" si="47"/>
        <v>0</v>
      </c>
      <c r="P104" s="51">
        <f t="shared" si="47"/>
        <v>0</v>
      </c>
      <c r="Q104" s="52">
        <f t="shared" si="47"/>
        <v>0</v>
      </c>
      <c r="S104" s="801"/>
      <c r="T104" s="220" t="s">
        <v>31</v>
      </c>
      <c r="U104" s="168" t="e">
        <f>(G61+G67)/$D$61</f>
        <v>#DIV/0!</v>
      </c>
      <c r="V104" s="168" t="e">
        <f>(H61+H67)/$D$61</f>
        <v>#DIV/0!</v>
      </c>
      <c r="W104" s="169"/>
      <c r="X104" s="78"/>
      <c r="Y104" s="120" t="s">
        <v>31</v>
      </c>
      <c r="Z104" s="168" t="e">
        <f>(I61+I67)/(G61+G67)</f>
        <v>#DIV/0!</v>
      </c>
      <c r="AA104" s="168" t="e">
        <f>(J61+J67)/(H61+H67)</f>
        <v>#DIV/0!</v>
      </c>
      <c r="AB104" s="170" t="e">
        <f>(K61+K67)/ (I61+I67)</f>
        <v>#DIV/0!</v>
      </c>
      <c r="AC104" s="170" t="e">
        <f>(L61+L67)/( J61+J67)</f>
        <v>#DIV/0!</v>
      </c>
      <c r="AD104" s="170" t="e">
        <f>(M61+M67)/ (K61+K67)</f>
        <v>#DIV/0!</v>
      </c>
      <c r="AE104" s="170" t="e">
        <f>(N61+N67)/ (L61+L67)</f>
        <v>#DIV/0!</v>
      </c>
      <c r="AF104" s="170" t="e">
        <f>(M61+M67)/( G61+G67)</f>
        <v>#DIV/0!</v>
      </c>
      <c r="AG104" s="171" t="e">
        <f>(N61+N67)/ (H61+H67)</f>
        <v>#DIV/0!</v>
      </c>
      <c r="AJ104" s="801"/>
      <c r="AK104" s="220" t="s">
        <v>31</v>
      </c>
      <c r="AL104" s="168" t="e">
        <f>(V61+V67)/$S$61</f>
        <v>#DIV/0!</v>
      </c>
      <c r="AM104" s="168" t="e">
        <f>(W61+W67)/$S$61</f>
        <v>#DIV/0!</v>
      </c>
      <c r="AN104" s="169"/>
      <c r="AO104" s="712"/>
      <c r="AP104" s="120" t="s">
        <v>31</v>
      </c>
      <c r="AQ104" s="168" t="e">
        <f>(X61+X67)/(V61+V67)</f>
        <v>#DIV/0!</v>
      </c>
      <c r="AR104" s="168" t="e">
        <f t="shared" ref="AR104:AV104" si="48">(Y61+Y67)/(W61+W67)</f>
        <v>#DIV/0!</v>
      </c>
      <c r="AS104" s="168" t="e">
        <f t="shared" si="48"/>
        <v>#DIV/0!</v>
      </c>
      <c r="AT104" s="168" t="e">
        <f t="shared" si="48"/>
        <v>#DIV/0!</v>
      </c>
      <c r="AU104" s="168" t="e">
        <f t="shared" si="48"/>
        <v>#DIV/0!</v>
      </c>
      <c r="AV104" s="168" t="e">
        <f t="shared" si="48"/>
        <v>#DIV/0!</v>
      </c>
      <c r="AW104" s="170" t="e">
        <f>(AB61+AB67)/ (V61+V67)</f>
        <v>#DIV/0!</v>
      </c>
      <c r="AX104" s="171" t="e">
        <f>(AC61+AC67)/ (W61+W67)</f>
        <v>#DIV/0!</v>
      </c>
    </row>
    <row r="105" spans="1:50">
      <c r="A105" s="78"/>
      <c r="B105" s="120" t="s">
        <v>31</v>
      </c>
      <c r="C105" s="75">
        <f>C61+R61</f>
        <v>0</v>
      </c>
      <c r="D105" s="146">
        <f>D61+S61</f>
        <v>0</v>
      </c>
      <c r="E105" s="51">
        <f>E61+T61+E67+T67</f>
        <v>0</v>
      </c>
      <c r="F105" s="155">
        <f>F61+U61+F67+U67</f>
        <v>0</v>
      </c>
      <c r="G105" s="209">
        <f>G61+V61+G67+V67</f>
        <v>0</v>
      </c>
      <c r="H105" s="155">
        <f>H61+W61+H67+W67</f>
        <v>0</v>
      </c>
      <c r="I105" s="70"/>
      <c r="J105" s="78"/>
      <c r="K105" s="120" t="s">
        <v>31</v>
      </c>
      <c r="L105" s="51">
        <f t="shared" ref="L105:Q105" si="49">I61+X61+I67+X67</f>
        <v>0</v>
      </c>
      <c r="M105" s="51">
        <f t="shared" si="49"/>
        <v>0</v>
      </c>
      <c r="N105" s="51">
        <f t="shared" si="49"/>
        <v>0</v>
      </c>
      <c r="O105" s="51">
        <f t="shared" si="49"/>
        <v>0</v>
      </c>
      <c r="P105" s="51">
        <f t="shared" si="49"/>
        <v>0</v>
      </c>
      <c r="Q105" s="52">
        <f t="shared" si="49"/>
        <v>0</v>
      </c>
      <c r="S105" s="719"/>
      <c r="T105" s="235"/>
      <c r="U105" s="168"/>
      <c r="V105" s="168"/>
      <c r="W105" s="169"/>
      <c r="X105" s="76"/>
      <c r="Y105" s="120"/>
      <c r="Z105" s="168"/>
      <c r="AA105" s="168"/>
      <c r="AB105" s="170"/>
      <c r="AC105" s="170"/>
      <c r="AD105" s="170"/>
      <c r="AE105" s="170"/>
      <c r="AF105" s="170"/>
      <c r="AG105" s="171"/>
      <c r="AJ105" s="346"/>
      <c r="AK105" s="235"/>
      <c r="AL105" s="168"/>
      <c r="AM105" s="168"/>
      <c r="AN105" s="169"/>
      <c r="AO105" s="76"/>
      <c r="AP105" s="120"/>
      <c r="AQ105" s="168"/>
      <c r="AR105" s="168"/>
      <c r="AS105" s="170"/>
      <c r="AT105" s="170"/>
      <c r="AU105" s="170"/>
      <c r="AV105" s="170"/>
      <c r="AW105" s="170"/>
      <c r="AX105" s="171"/>
    </row>
    <row r="106" spans="1:50">
      <c r="A106" s="115"/>
      <c r="B106" s="120"/>
      <c r="C106" s="97"/>
      <c r="D106" s="148"/>
      <c r="E106" s="52"/>
      <c r="F106" s="155"/>
      <c r="G106" s="52"/>
      <c r="H106" s="155"/>
      <c r="I106" s="70"/>
      <c r="J106" s="76"/>
      <c r="K106" s="120"/>
      <c r="L106" s="149"/>
      <c r="M106" s="51"/>
      <c r="N106" s="51"/>
      <c r="O106" s="51"/>
      <c r="P106" s="51"/>
      <c r="Q106" s="157"/>
      <c r="S106" s="719"/>
      <c r="T106" s="235"/>
      <c r="U106" s="168"/>
      <c r="V106" s="168"/>
      <c r="W106" s="169"/>
      <c r="X106" s="77"/>
      <c r="Y106" s="120"/>
      <c r="Z106" s="168"/>
      <c r="AA106" s="168"/>
      <c r="AB106" s="170"/>
      <c r="AC106" s="170"/>
      <c r="AD106" s="170"/>
      <c r="AE106" s="170"/>
      <c r="AF106" s="170"/>
      <c r="AG106" s="171"/>
      <c r="AJ106" s="347"/>
      <c r="AK106" s="235"/>
      <c r="AL106" s="168"/>
      <c r="AM106" s="168"/>
      <c r="AN106" s="169"/>
      <c r="AO106" s="77"/>
      <c r="AP106" s="120"/>
      <c r="AQ106" s="168"/>
      <c r="AR106" s="168"/>
      <c r="AS106" s="170"/>
      <c r="AT106" s="170"/>
      <c r="AU106" s="170"/>
      <c r="AV106" s="170"/>
      <c r="AW106" s="170"/>
      <c r="AX106" s="171"/>
    </row>
    <row r="107" spans="1:50">
      <c r="A107" s="116"/>
      <c r="B107" s="120"/>
      <c r="C107" s="97"/>
      <c r="D107" s="148"/>
      <c r="E107" s="52"/>
      <c r="F107" s="155"/>
      <c r="G107" s="52"/>
      <c r="H107" s="155"/>
      <c r="I107" s="70"/>
      <c r="J107" s="77"/>
      <c r="K107" s="120"/>
      <c r="L107" s="149"/>
      <c r="M107" s="51"/>
      <c r="N107" s="51"/>
      <c r="O107" s="51"/>
      <c r="P107" s="51"/>
      <c r="Q107" s="157"/>
      <c r="S107" s="719"/>
      <c r="T107" s="235"/>
      <c r="U107" s="168"/>
      <c r="V107" s="168"/>
      <c r="W107" s="169"/>
      <c r="X107" s="78"/>
      <c r="Y107" s="120"/>
      <c r="Z107" s="168"/>
      <c r="AA107" s="168"/>
      <c r="AB107" s="170"/>
      <c r="AC107" s="170"/>
      <c r="AD107" s="170"/>
      <c r="AE107" s="170"/>
      <c r="AF107" s="170"/>
      <c r="AG107" s="171"/>
      <c r="AJ107" s="348"/>
      <c r="AK107" s="235"/>
      <c r="AL107" s="168"/>
      <c r="AM107" s="168"/>
      <c r="AN107" s="169"/>
      <c r="AO107" s="78"/>
      <c r="AP107" s="120"/>
      <c r="AQ107" s="168"/>
      <c r="AR107" s="168"/>
      <c r="AS107" s="170"/>
      <c r="AT107" s="170"/>
      <c r="AU107" s="170"/>
      <c r="AV107" s="170"/>
      <c r="AW107" s="170"/>
      <c r="AX107" s="171"/>
    </row>
    <row r="108" spans="1:50">
      <c r="A108" s="117"/>
      <c r="B108" s="120"/>
      <c r="C108" s="75"/>
      <c r="D108" s="147"/>
      <c r="E108" s="52"/>
      <c r="F108" s="155"/>
      <c r="G108" s="52"/>
      <c r="H108" s="155"/>
      <c r="I108" s="70"/>
      <c r="J108" s="78"/>
      <c r="K108" s="120"/>
      <c r="L108" s="149"/>
      <c r="M108" s="51"/>
      <c r="N108" s="51"/>
      <c r="O108" s="51"/>
      <c r="P108" s="51"/>
      <c r="Q108" s="157"/>
      <c r="S108" s="802" t="s">
        <v>191</v>
      </c>
      <c r="T108" s="220" t="s">
        <v>29</v>
      </c>
      <c r="U108" s="168" t="e">
        <f>G69/$D$73</f>
        <v>#DIV/0!</v>
      </c>
      <c r="V108" s="168" t="e">
        <f>H69/$D$73</f>
        <v>#DIV/0!</v>
      </c>
      <c r="W108" s="169"/>
      <c r="X108" s="711" t="s">
        <v>191</v>
      </c>
      <c r="Y108" s="120" t="s">
        <v>29</v>
      </c>
      <c r="Z108" s="168" t="e">
        <f>I69/(G69-G15-G21)</f>
        <v>#DIV/0!</v>
      </c>
      <c r="AA108" s="168" t="e">
        <f>J69/(H69-H15-H21)</f>
        <v>#DIV/0!</v>
      </c>
      <c r="AB108" s="170" t="e">
        <f>K69/ I69</f>
        <v>#DIV/0!</v>
      </c>
      <c r="AC108" s="170" t="e">
        <f>L69/ J69</f>
        <v>#DIV/0!</v>
      </c>
      <c r="AD108" s="170" t="e">
        <f>M69/ K69</f>
        <v>#DIV/0!</v>
      </c>
      <c r="AE108" s="170" t="e">
        <f>N69/ L69</f>
        <v>#DIV/0!</v>
      </c>
      <c r="AF108" s="170" t="e">
        <f>M69/ (G69-G15-G21)</f>
        <v>#DIV/0!</v>
      </c>
      <c r="AG108" s="171" t="e">
        <f>N69/ (H69-H15-H21)</f>
        <v>#DIV/0!</v>
      </c>
      <c r="AJ108" s="802" t="s">
        <v>191</v>
      </c>
      <c r="AK108" s="220" t="s">
        <v>29</v>
      </c>
      <c r="AL108" s="168" t="e">
        <f>V69/$S$73</f>
        <v>#DIV/0!</v>
      </c>
      <c r="AM108" s="168" t="e">
        <f>W69/$S$73</f>
        <v>#DIV/0!</v>
      </c>
      <c r="AN108" s="169"/>
      <c r="AO108" s="711" t="s">
        <v>191</v>
      </c>
      <c r="AP108" s="120" t="s">
        <v>29</v>
      </c>
      <c r="AQ108" s="168" t="e">
        <f>X69/(V69-V15-V21)</f>
        <v>#DIV/0!</v>
      </c>
      <c r="AR108" s="168" t="e">
        <f>Y69/(W69-W15-W21)</f>
        <v>#DIV/0!</v>
      </c>
      <c r="AS108" s="170" t="e">
        <f>Z69/ X69</f>
        <v>#DIV/0!</v>
      </c>
      <c r="AT108" s="170" t="e">
        <f>AA69/ Y69</f>
        <v>#DIV/0!</v>
      </c>
      <c r="AU108" s="170" t="e">
        <f>AB69/ Z69</f>
        <v>#DIV/0!</v>
      </c>
      <c r="AV108" s="170" t="e">
        <f>AC69/ AA69</f>
        <v>#DIV/0!</v>
      </c>
      <c r="AW108" s="170" t="e">
        <f>AB69/(V69-V15-V21)</f>
        <v>#DIV/0!</v>
      </c>
      <c r="AX108" s="171" t="e">
        <f>AC69/(W69-W15-W21)</f>
        <v>#DIV/0!</v>
      </c>
    </row>
    <row r="109" spans="1:50">
      <c r="A109" s="711" t="s">
        <v>191</v>
      </c>
      <c r="B109" s="120" t="s">
        <v>29</v>
      </c>
      <c r="C109" s="96"/>
      <c r="D109" s="148"/>
      <c r="E109" s="54">
        <f>E69+T69</f>
        <v>0</v>
      </c>
      <c r="F109" s="154">
        <f t="shared" ref="F109:H109" si="50">F69+U69</f>
        <v>0</v>
      </c>
      <c r="G109" s="153">
        <f t="shared" si="50"/>
        <v>0</v>
      </c>
      <c r="H109" s="154">
        <f t="shared" si="50"/>
        <v>0</v>
      </c>
      <c r="I109" s="70"/>
      <c r="J109" s="711" t="s">
        <v>191</v>
      </c>
      <c r="K109" s="120" t="s">
        <v>29</v>
      </c>
      <c r="L109" s="54">
        <f t="shared" ref="L109:Q109" si="51">I69+X69</f>
        <v>0</v>
      </c>
      <c r="M109" s="54">
        <f t="shared" si="51"/>
        <v>0</v>
      </c>
      <c r="N109" s="54">
        <f t="shared" si="51"/>
        <v>0</v>
      </c>
      <c r="O109" s="54">
        <f t="shared" si="51"/>
        <v>0</v>
      </c>
      <c r="P109" s="54">
        <f t="shared" si="51"/>
        <v>0</v>
      </c>
      <c r="Q109" s="153">
        <f t="shared" si="51"/>
        <v>0</v>
      </c>
      <c r="S109" s="803"/>
      <c r="T109" s="220" t="s">
        <v>30</v>
      </c>
      <c r="U109" s="168" t="e">
        <f>G71/$D$73</f>
        <v>#DIV/0!</v>
      </c>
      <c r="V109" s="168" t="e">
        <f>H71/$D$73</f>
        <v>#DIV/0!</v>
      </c>
      <c r="W109" s="169"/>
      <c r="X109" s="713"/>
      <c r="Y109" s="120" t="s">
        <v>30</v>
      </c>
      <c r="Z109" s="168" t="e">
        <f>I71/(G71-G17-G23)</f>
        <v>#DIV/0!</v>
      </c>
      <c r="AA109" s="168" t="e">
        <f>J71/(H71-H17-H23)</f>
        <v>#DIV/0!</v>
      </c>
      <c r="AB109" s="170" t="e">
        <f>K71/ I71</f>
        <v>#DIV/0!</v>
      </c>
      <c r="AC109" s="170" t="e">
        <f>L71/ J71</f>
        <v>#DIV/0!</v>
      </c>
      <c r="AD109" s="170" t="e">
        <f>M71/ K71</f>
        <v>#DIV/0!</v>
      </c>
      <c r="AE109" s="170" t="e">
        <f>N71/ L71</f>
        <v>#DIV/0!</v>
      </c>
      <c r="AF109" s="170" t="e">
        <f>M71/ (G71-G17-G23)</f>
        <v>#DIV/0!</v>
      </c>
      <c r="AG109" s="171" t="e">
        <f>N71/ (H71-H17-H23)</f>
        <v>#DIV/0!</v>
      </c>
      <c r="AJ109" s="803"/>
      <c r="AK109" s="220" t="s">
        <v>30</v>
      </c>
      <c r="AL109" s="168" t="e">
        <f>V71/$S$73</f>
        <v>#DIV/0!</v>
      </c>
      <c r="AM109" s="168" t="e">
        <f>W71/$S$73</f>
        <v>#DIV/0!</v>
      </c>
      <c r="AN109" s="169"/>
      <c r="AO109" s="713"/>
      <c r="AP109" s="120" t="s">
        <v>30</v>
      </c>
      <c r="AQ109" s="168" t="e">
        <f>X71/(V71-V17-V23)</f>
        <v>#DIV/0!</v>
      </c>
      <c r="AR109" s="168" t="e">
        <f>Y71/(W71-W17-W23)</f>
        <v>#DIV/0!</v>
      </c>
      <c r="AS109" s="170" t="e">
        <f>Z71/ X71</f>
        <v>#DIV/0!</v>
      </c>
      <c r="AT109" s="170" t="e">
        <f>AA71/ Y71</f>
        <v>#DIV/0!</v>
      </c>
      <c r="AU109" s="170" t="e">
        <f>AB71/ Z71</f>
        <v>#DIV/0!</v>
      </c>
      <c r="AV109" s="170" t="e">
        <f>AC71/ AA71</f>
        <v>#DIV/0!</v>
      </c>
      <c r="AW109" s="170" t="e">
        <f>AB71/(V71-V17-V23)</f>
        <v>#DIV/0!</v>
      </c>
      <c r="AX109" s="171" t="e">
        <f>AC71/(W71-W17-W23)</f>
        <v>#DIV/0!</v>
      </c>
    </row>
    <row r="110" spans="1:50" ht="13.8" thickBot="1">
      <c r="A110" s="713"/>
      <c r="B110" s="120" t="s">
        <v>30</v>
      </c>
      <c r="C110" s="96"/>
      <c r="D110" s="148"/>
      <c r="E110" s="51">
        <f>E71+T71</f>
        <v>0</v>
      </c>
      <c r="F110" s="155">
        <f t="shared" ref="F110:H110" si="52">F71+U71</f>
        <v>0</v>
      </c>
      <c r="G110" s="52">
        <f t="shared" si="52"/>
        <v>0</v>
      </c>
      <c r="H110" s="155">
        <f t="shared" si="52"/>
        <v>0</v>
      </c>
      <c r="I110" s="70"/>
      <c r="J110" s="713"/>
      <c r="K110" s="120" t="s">
        <v>30</v>
      </c>
      <c r="L110" s="51">
        <f t="shared" ref="L110:Q110" si="53">I71+X71</f>
        <v>0</v>
      </c>
      <c r="M110" s="51">
        <f t="shared" si="53"/>
        <v>0</v>
      </c>
      <c r="N110" s="51">
        <f t="shared" si="53"/>
        <v>0</v>
      </c>
      <c r="O110" s="51">
        <f t="shared" si="53"/>
        <v>0</v>
      </c>
      <c r="P110" s="51">
        <f t="shared" si="53"/>
        <v>0</v>
      </c>
      <c r="Q110" s="52">
        <f t="shared" si="53"/>
        <v>0</v>
      </c>
      <c r="S110" s="804"/>
      <c r="T110" s="238" t="s">
        <v>31</v>
      </c>
      <c r="U110" s="176" t="e">
        <f>G73/$D$73</f>
        <v>#DIV/0!</v>
      </c>
      <c r="V110" s="176" t="e">
        <f>H73/$D$73</f>
        <v>#DIV/0!</v>
      </c>
      <c r="W110" s="169"/>
      <c r="X110" s="727"/>
      <c r="Y110" s="110" t="s">
        <v>31</v>
      </c>
      <c r="Z110" s="176" t="e">
        <f>I73/(G73-G19-G25)</f>
        <v>#DIV/0!</v>
      </c>
      <c r="AA110" s="176" t="e">
        <f>J73/(H73-H19-H25)</f>
        <v>#DIV/0!</v>
      </c>
      <c r="AB110" s="178" t="e">
        <f>K73/ I73</f>
        <v>#DIV/0!</v>
      </c>
      <c r="AC110" s="178" t="e">
        <f>L73/ J73</f>
        <v>#DIV/0!</v>
      </c>
      <c r="AD110" s="178" t="e">
        <f>M73/ K73</f>
        <v>#DIV/0!</v>
      </c>
      <c r="AE110" s="178" t="e">
        <f>N73/ L73</f>
        <v>#DIV/0!</v>
      </c>
      <c r="AF110" s="178" t="e">
        <f>M73/ (G73-G19-G25)</f>
        <v>#DIV/0!</v>
      </c>
      <c r="AG110" s="179" t="e">
        <f>N73/ (H73-H19-H25)</f>
        <v>#DIV/0!</v>
      </c>
      <c r="AJ110" s="804"/>
      <c r="AK110" s="238" t="s">
        <v>31</v>
      </c>
      <c r="AL110" s="176" t="e">
        <f>V73/$S$73</f>
        <v>#DIV/0!</v>
      </c>
      <c r="AM110" s="176" t="e">
        <f>W73/$S$73</f>
        <v>#DIV/0!</v>
      </c>
      <c r="AN110" s="169"/>
      <c r="AO110" s="727"/>
      <c r="AP110" s="110" t="s">
        <v>31</v>
      </c>
      <c r="AQ110" s="176" t="e">
        <f>X73/(V73-V19-V25)</f>
        <v>#DIV/0!</v>
      </c>
      <c r="AR110" s="176" t="e">
        <f>Y73/(W73-W19-W25)</f>
        <v>#DIV/0!</v>
      </c>
      <c r="AS110" s="178" t="e">
        <f>Z73/ X73</f>
        <v>#DIV/0!</v>
      </c>
      <c r="AT110" s="178" t="e">
        <f>AA73/ Y73</f>
        <v>#DIV/0!</v>
      </c>
      <c r="AU110" s="178" t="e">
        <f>AB73/ Z73</f>
        <v>#DIV/0!</v>
      </c>
      <c r="AV110" s="178" t="e">
        <f>AC73/ AA73</f>
        <v>#DIV/0!</v>
      </c>
      <c r="AW110" s="178" t="e">
        <f>AB73/(V73-V19-V25)</f>
        <v>#DIV/0!</v>
      </c>
      <c r="AX110" s="179" t="e">
        <f>AC73/(W73-W19-W25)</f>
        <v>#DIV/0!</v>
      </c>
    </row>
    <row r="111" spans="1:50" ht="14.25" customHeight="1" thickBot="1">
      <c r="A111" s="712"/>
      <c r="B111" s="120" t="s">
        <v>31</v>
      </c>
      <c r="C111" s="75">
        <f>C73+R73</f>
        <v>0</v>
      </c>
      <c r="D111" s="101">
        <f>D73+S73</f>
        <v>0</v>
      </c>
      <c r="E111" s="51">
        <f>E73+T73</f>
        <v>0</v>
      </c>
      <c r="F111" s="155">
        <f t="shared" ref="F111:H111" si="54">F73+U73</f>
        <v>0</v>
      </c>
      <c r="G111" s="52">
        <f t="shared" si="54"/>
        <v>0</v>
      </c>
      <c r="H111" s="155">
        <f t="shared" si="54"/>
        <v>0</v>
      </c>
      <c r="I111" s="70"/>
      <c r="J111" s="712"/>
      <c r="K111" s="120" t="s">
        <v>31</v>
      </c>
      <c r="L111" s="51">
        <f t="shared" ref="L111:Q111" si="55">I73+X73</f>
        <v>0</v>
      </c>
      <c r="M111" s="51">
        <f t="shared" si="55"/>
        <v>0</v>
      </c>
      <c r="N111" s="51">
        <f t="shared" si="55"/>
        <v>0</v>
      </c>
      <c r="O111" s="51">
        <f t="shared" si="55"/>
        <v>0</v>
      </c>
      <c r="P111" s="51">
        <f t="shared" si="55"/>
        <v>0</v>
      </c>
      <c r="Q111" s="52">
        <f t="shared" si="55"/>
        <v>0</v>
      </c>
      <c r="W111" s="352"/>
      <c r="AM111"/>
      <c r="AN111"/>
      <c r="AO111"/>
    </row>
    <row r="112" spans="1:50" ht="14.25" customHeight="1">
      <c r="I112" s="70"/>
      <c r="S112" s="323" t="s">
        <v>150</v>
      </c>
      <c r="T112" s="324"/>
      <c r="U112" s="324"/>
      <c r="V112" s="324"/>
      <c r="W112" s="460"/>
      <c r="X112" s="324"/>
      <c r="Y112" s="324"/>
      <c r="Z112" s="324"/>
      <c r="AA112" s="324"/>
      <c r="AB112" s="324"/>
      <c r="AC112" s="324"/>
      <c r="AD112" s="324"/>
      <c r="AE112" s="324"/>
      <c r="AF112" s="324"/>
      <c r="AG112" s="325"/>
      <c r="AM112"/>
      <c r="AN112"/>
      <c r="AO112"/>
    </row>
    <row r="113" spans="9:41" ht="14.25" customHeight="1">
      <c r="I113" s="70"/>
      <c r="S113" s="326"/>
      <c r="T113" s="327"/>
      <c r="U113" s="327"/>
      <c r="V113" s="327"/>
      <c r="W113" s="169"/>
      <c r="X113" s="327"/>
      <c r="Y113" s="327"/>
      <c r="Z113" s="327"/>
      <c r="AA113" s="327"/>
      <c r="AB113" s="327"/>
      <c r="AC113" s="327"/>
      <c r="AD113" s="327"/>
      <c r="AE113" s="327"/>
      <c r="AF113" s="327"/>
      <c r="AG113" s="328"/>
      <c r="AM113"/>
      <c r="AN113"/>
      <c r="AO113"/>
    </row>
    <row r="114" spans="9:41" ht="14.25" customHeight="1">
      <c r="I114" s="70"/>
      <c r="S114" s="751"/>
      <c r="T114" s="752"/>
      <c r="U114" s="707" t="s">
        <v>55</v>
      </c>
      <c r="V114" s="708"/>
      <c r="W114" s="169"/>
      <c r="X114" s="721"/>
      <c r="Y114" s="722"/>
      <c r="Z114" s="703" t="s">
        <v>81</v>
      </c>
      <c r="AA114" s="704"/>
      <c r="AB114" s="703" t="s">
        <v>82</v>
      </c>
      <c r="AC114" s="704"/>
      <c r="AD114" s="703" t="s">
        <v>83</v>
      </c>
      <c r="AE114" s="704"/>
      <c r="AF114" s="703" t="s">
        <v>84</v>
      </c>
      <c r="AG114" s="717"/>
      <c r="AM114"/>
      <c r="AN114"/>
      <c r="AO114"/>
    </row>
    <row r="115" spans="9:41" ht="14.25" customHeight="1">
      <c r="I115" s="70"/>
      <c r="S115" s="753"/>
      <c r="T115" s="754"/>
      <c r="U115" s="709"/>
      <c r="V115" s="710"/>
      <c r="W115" s="169"/>
      <c r="X115" s="723"/>
      <c r="Y115" s="724"/>
      <c r="Z115" s="705"/>
      <c r="AA115" s="706"/>
      <c r="AB115" s="705"/>
      <c r="AC115" s="706"/>
      <c r="AD115" s="705"/>
      <c r="AE115" s="706"/>
      <c r="AF115" s="705"/>
      <c r="AG115" s="718"/>
      <c r="AM115"/>
      <c r="AN115"/>
      <c r="AO115"/>
    </row>
    <row r="116" spans="9:41">
      <c r="I116" s="70"/>
      <c r="S116" s="755"/>
      <c r="T116" s="756"/>
      <c r="U116" s="166" t="s">
        <v>79</v>
      </c>
      <c r="V116" s="166" t="s">
        <v>80</v>
      </c>
      <c r="W116" s="169"/>
      <c r="X116" s="725"/>
      <c r="Y116" s="726"/>
      <c r="Z116" s="166" t="s">
        <v>79</v>
      </c>
      <c r="AA116" s="166" t="s">
        <v>80</v>
      </c>
      <c r="AB116" s="166" t="s">
        <v>79</v>
      </c>
      <c r="AC116" s="166" t="s">
        <v>80</v>
      </c>
      <c r="AD116" s="166" t="s">
        <v>79</v>
      </c>
      <c r="AE116" s="166" t="s">
        <v>80</v>
      </c>
      <c r="AF116" s="166" t="s">
        <v>79</v>
      </c>
      <c r="AG116" s="167" t="s">
        <v>80</v>
      </c>
      <c r="AM116"/>
      <c r="AN116"/>
      <c r="AO116"/>
    </row>
    <row r="117" spans="9:41">
      <c r="I117" s="70"/>
      <c r="S117" s="799" t="s">
        <v>65</v>
      </c>
      <c r="T117" s="220" t="s">
        <v>29</v>
      </c>
      <c r="U117" s="168" t="e">
        <f>(G15+V15)/($S$19+$D$19)</f>
        <v>#DIV/0!</v>
      </c>
      <c r="V117" s="168" t="e">
        <f>(H15+W15)/($S$19+$D$19)</f>
        <v>#DIV/0!</v>
      </c>
      <c r="W117" s="169"/>
      <c r="X117" s="76" t="s">
        <v>28</v>
      </c>
      <c r="Y117" s="120" t="s">
        <v>29</v>
      </c>
      <c r="Z117" s="170" t="e">
        <f>(I15+X15)/(G15+V15)</f>
        <v>#DIV/0!</v>
      </c>
      <c r="AA117" s="170" t="e">
        <f>(J15+Y15)/(H15+W15)</f>
        <v>#DIV/0!</v>
      </c>
      <c r="AB117" s="170" t="e">
        <f>(K15+Z15)/ (I15+X15)</f>
        <v>#DIV/0!</v>
      </c>
      <c r="AC117" s="170" t="e">
        <f>(L15+AA15)/ (J15+Y15)</f>
        <v>#DIV/0!</v>
      </c>
      <c r="AD117" s="170" t="e">
        <f>(M15+AB15)/(K15+Z15)</f>
        <v>#DIV/0!</v>
      </c>
      <c r="AE117" s="170" t="e">
        <f>(N15+AC15)/(L15+AA15)</f>
        <v>#DIV/0!</v>
      </c>
      <c r="AF117" s="170" t="e">
        <f>(M15+AB15)/(G15+V15)</f>
        <v>#DIV/0!</v>
      </c>
      <c r="AG117" s="171" t="e">
        <f>(N15+AC15)/(H15+W15)</f>
        <v>#DIV/0!</v>
      </c>
      <c r="AM117"/>
      <c r="AN117"/>
      <c r="AO117"/>
    </row>
    <row r="118" spans="9:41">
      <c r="I118" s="70"/>
      <c r="S118" s="800"/>
      <c r="T118" s="220" t="s">
        <v>30</v>
      </c>
      <c r="U118" s="168" t="e">
        <f>(G17+V17)/($S$19+$D$19)</f>
        <v>#DIV/0!</v>
      </c>
      <c r="V118" s="168" t="e">
        <f>(H17+W17)/($S$19+$D$19)</f>
        <v>#DIV/0!</v>
      </c>
      <c r="W118" s="169"/>
      <c r="X118" s="77"/>
      <c r="Y118" s="120" t="s">
        <v>30</v>
      </c>
      <c r="Z118" s="170" t="e">
        <f>(I17+X17)/(G17+V17)</f>
        <v>#DIV/0!</v>
      </c>
      <c r="AA118" s="170" t="e">
        <f>(J17+Y17)/(H17+W17)</f>
        <v>#DIV/0!</v>
      </c>
      <c r="AB118" s="170" t="e">
        <f>(K17+Z17)/ (I17+X17)</f>
        <v>#DIV/0!</v>
      </c>
      <c r="AC118" s="170" t="e">
        <f>(L17+AA17)/ (J17+Y17)</f>
        <v>#DIV/0!</v>
      </c>
      <c r="AD118" s="170" t="e">
        <f>(M17+AB17)/(K17+Z17)</f>
        <v>#DIV/0!</v>
      </c>
      <c r="AE118" s="170" t="e">
        <f>(N17+AC17)/(L17+AA17)</f>
        <v>#DIV/0!</v>
      </c>
      <c r="AF118" s="170" t="e">
        <f>(M17+AB17)/(G17+V17)</f>
        <v>#DIV/0!</v>
      </c>
      <c r="AG118" s="171" t="e">
        <f>(N17+AC17)/(H17+W17)</f>
        <v>#DIV/0!</v>
      </c>
      <c r="AM118"/>
      <c r="AN118"/>
      <c r="AO118"/>
    </row>
    <row r="119" spans="9:41">
      <c r="I119" s="70"/>
      <c r="S119" s="801"/>
      <c r="T119" s="220" t="s">
        <v>31</v>
      </c>
      <c r="U119" s="168" t="e">
        <f>(G19+V19)/($S$19+$D$19)</f>
        <v>#DIV/0!</v>
      </c>
      <c r="V119" s="168" t="e">
        <f>(H19+W19)/($S$19+$D$19)</f>
        <v>#DIV/0!</v>
      </c>
      <c r="W119" s="169"/>
      <c r="X119" s="78"/>
      <c r="Y119" s="120" t="s">
        <v>31</v>
      </c>
      <c r="Z119" s="170" t="e">
        <f>(I19+X19)/(G19+V19)</f>
        <v>#DIV/0!</v>
      </c>
      <c r="AA119" s="170" t="e">
        <f>(J19+Y19)/(H19+W19)</f>
        <v>#DIV/0!</v>
      </c>
      <c r="AB119" s="170" t="e">
        <f>(K19+Z19)/ (I19+X19)</f>
        <v>#DIV/0!</v>
      </c>
      <c r="AC119" s="170" t="e">
        <f>(L19+AA19)/ (J19+Y19)</f>
        <v>#DIV/0!</v>
      </c>
      <c r="AD119" s="170" t="e">
        <f>(M19+AB19)/(K19+Z19)</f>
        <v>#DIV/0!</v>
      </c>
      <c r="AE119" s="170" t="e">
        <f>(N19+AC19)/(L19+AA19)</f>
        <v>#DIV/0!</v>
      </c>
      <c r="AF119" s="170" t="e">
        <f>(M19+AB19)/(G19+V19)</f>
        <v>#DIV/0!</v>
      </c>
      <c r="AG119" s="171" t="e">
        <f>(N19+AC19)/(H19+W19)</f>
        <v>#DIV/0!</v>
      </c>
      <c r="AM119"/>
      <c r="AN119"/>
      <c r="AO119"/>
    </row>
    <row r="120" spans="9:41">
      <c r="I120" s="70"/>
      <c r="S120" s="799" t="s">
        <v>66</v>
      </c>
      <c r="T120" s="220" t="s">
        <v>29</v>
      </c>
      <c r="U120" s="168" t="e">
        <f>(G21+V21)/($S$25+$D$25)</f>
        <v>#DIV/0!</v>
      </c>
      <c r="V120" s="168" t="e">
        <f>(H21+W21)/($S$25+$D$25)</f>
        <v>#DIV/0!</v>
      </c>
      <c r="W120" s="169"/>
      <c r="X120" s="76" t="s">
        <v>32</v>
      </c>
      <c r="Y120" s="120" t="s">
        <v>29</v>
      </c>
      <c r="Z120" s="170" t="e">
        <f>(I21+X21)/(G21+V21)</f>
        <v>#DIV/0!</v>
      </c>
      <c r="AA120" s="170" t="e">
        <f>(J21+Y21)/(H21+W21)</f>
        <v>#DIV/0!</v>
      </c>
      <c r="AB120" s="170" t="e">
        <f>(K21+Z21)/ (I21+X21)</f>
        <v>#DIV/0!</v>
      </c>
      <c r="AC120" s="170" t="e">
        <f>(L21+AA21)/ (J21+Y21)</f>
        <v>#DIV/0!</v>
      </c>
      <c r="AD120" s="170" t="e">
        <f>(M21+AB21)/(K21+Z21)</f>
        <v>#DIV/0!</v>
      </c>
      <c r="AE120" s="170" t="e">
        <f>(N21+AC21)/(L21+AA21)</f>
        <v>#DIV/0!</v>
      </c>
      <c r="AF120" s="170" t="e">
        <f>(M21+AB21)/(G21+V21)</f>
        <v>#DIV/0!</v>
      </c>
      <c r="AG120" s="171" t="e">
        <f>(N21+AC21)/(H21+W21)</f>
        <v>#DIV/0!</v>
      </c>
      <c r="AM120"/>
      <c r="AN120"/>
      <c r="AO120"/>
    </row>
    <row r="121" spans="9:41">
      <c r="I121" s="70"/>
      <c r="S121" s="800"/>
      <c r="T121" s="220" t="s">
        <v>30</v>
      </c>
      <c r="U121" s="168" t="e">
        <f>(G23+V23)/($S$25+$D$25)</f>
        <v>#DIV/0!</v>
      </c>
      <c r="V121" s="168" t="e">
        <f>(H23+W23)/($S$25+$D$25)</f>
        <v>#DIV/0!</v>
      </c>
      <c r="W121" s="169"/>
      <c r="X121" s="77"/>
      <c r="Y121" s="120" t="s">
        <v>30</v>
      </c>
      <c r="Z121" s="170" t="e">
        <f>(I23+X23)/(G23+V23)</f>
        <v>#DIV/0!</v>
      </c>
      <c r="AA121" s="170" t="e">
        <f>(J23+Y23)/(H23+W23)</f>
        <v>#DIV/0!</v>
      </c>
      <c r="AB121" s="170" t="e">
        <f>(K23+Z23)/ (I23+X23)</f>
        <v>#DIV/0!</v>
      </c>
      <c r="AC121" s="170" t="e">
        <f>(L23+AA23)/ (J23+Y23)</f>
        <v>#DIV/0!</v>
      </c>
      <c r="AD121" s="170" t="e">
        <f>(M23+AB23)/(K23+Z23)</f>
        <v>#DIV/0!</v>
      </c>
      <c r="AE121" s="170" t="e">
        <f>(N23+AC23)/(L23+AA23)</f>
        <v>#DIV/0!</v>
      </c>
      <c r="AF121" s="170" t="e">
        <f>(M23+AB23)/(G23+V23)</f>
        <v>#DIV/0!</v>
      </c>
      <c r="AG121" s="171" t="e">
        <f>(N23+AC23)/(H23+W23)</f>
        <v>#DIV/0!</v>
      </c>
      <c r="AM121"/>
      <c r="AN121"/>
      <c r="AO121"/>
    </row>
    <row r="122" spans="9:41">
      <c r="I122" s="70"/>
      <c r="S122" s="801"/>
      <c r="T122" s="220" t="s">
        <v>31</v>
      </c>
      <c r="U122" s="168" t="e">
        <f>(G25+V25)/($S$25+$D$25)</f>
        <v>#DIV/0!</v>
      </c>
      <c r="V122" s="168" t="e">
        <f>(H25+W25)/($S$25+$D$25)</f>
        <v>#DIV/0!</v>
      </c>
      <c r="W122" s="169"/>
      <c r="X122" s="78"/>
      <c r="Y122" s="120" t="s">
        <v>31</v>
      </c>
      <c r="Z122" s="170" t="e">
        <f>(I25+X25)/(G25+V25)</f>
        <v>#DIV/0!</v>
      </c>
      <c r="AA122" s="170" t="e">
        <f>(J25+Y25)/(H25+W25)</f>
        <v>#DIV/0!</v>
      </c>
      <c r="AB122" s="170" t="e">
        <f>(K25+Z25)/ (I25+X25)</f>
        <v>#DIV/0!</v>
      </c>
      <c r="AC122" s="170" t="e">
        <f>(L25+AA25)/ (J25+Y25)</f>
        <v>#DIV/0!</v>
      </c>
      <c r="AD122" s="170" t="e">
        <f>(M25+AB25)/(K25+Z25)</f>
        <v>#DIV/0!</v>
      </c>
      <c r="AE122" s="170" t="e">
        <f>(N25+AC25)/(L25+AA25)</f>
        <v>#DIV/0!</v>
      </c>
      <c r="AF122" s="170" t="e">
        <f>(M25+AB25)/(G25+V25)</f>
        <v>#DIV/0!</v>
      </c>
      <c r="AG122" s="171" t="e">
        <f>(N25+AC25)/(H25+W25)</f>
        <v>#DIV/0!</v>
      </c>
      <c r="AM122"/>
      <c r="AN122"/>
      <c r="AO122"/>
    </row>
    <row r="123" spans="9:41">
      <c r="I123" s="70"/>
      <c r="S123" s="799" t="s">
        <v>67</v>
      </c>
      <c r="T123" s="220" t="s">
        <v>29</v>
      </c>
      <c r="U123" s="168" t="e">
        <f>(G27+V27)/($S$31+$D$31)</f>
        <v>#DIV/0!</v>
      </c>
      <c r="V123" s="168" t="e">
        <f>(H27+W27)/($S$31+$D$31)</f>
        <v>#DIV/0!</v>
      </c>
      <c r="W123" s="169"/>
      <c r="X123" s="76" t="s">
        <v>33</v>
      </c>
      <c r="Y123" s="120" t="s">
        <v>29</v>
      </c>
      <c r="Z123" s="170" t="e">
        <f>(I27+X27)/(G27+V27)</f>
        <v>#DIV/0!</v>
      </c>
      <c r="AA123" s="170" t="e">
        <f>(J27+Y27)/(H27+W27)</f>
        <v>#DIV/0!</v>
      </c>
      <c r="AB123" s="170" t="e">
        <f>(K27+Z27)/ (I27+X27)</f>
        <v>#DIV/0!</v>
      </c>
      <c r="AC123" s="170" t="e">
        <f>(L27+AA27)/ (J27+Y27)</f>
        <v>#DIV/0!</v>
      </c>
      <c r="AD123" s="170" t="e">
        <f>(M27+AB27)/(K27+Z27)</f>
        <v>#DIV/0!</v>
      </c>
      <c r="AE123" s="170" t="e">
        <f>(N27+AC27)/(L27+AA27)</f>
        <v>#DIV/0!</v>
      </c>
      <c r="AF123" s="170" t="e">
        <f>(M27+AB27)/(G27+V27)</f>
        <v>#DIV/0!</v>
      </c>
      <c r="AG123" s="171" t="e">
        <f>(N27+AC27)/(H27+W27)</f>
        <v>#DIV/0!</v>
      </c>
      <c r="AM123"/>
      <c r="AN123"/>
      <c r="AO123"/>
    </row>
    <row r="124" spans="9:41">
      <c r="I124" s="70"/>
      <c r="S124" s="800"/>
      <c r="T124" s="220" t="s">
        <v>30</v>
      </c>
      <c r="U124" s="168" t="e">
        <f>(G29+V29)/($S$31+$D$31)</f>
        <v>#DIV/0!</v>
      </c>
      <c r="V124" s="168" t="e">
        <f>(H29+W29)/($S$31+$D$31)</f>
        <v>#DIV/0!</v>
      </c>
      <c r="W124" s="169"/>
      <c r="X124" s="77"/>
      <c r="Y124" s="120" t="s">
        <v>30</v>
      </c>
      <c r="Z124" s="170" t="e">
        <f>(I29+X29)/(G29+V29)</f>
        <v>#DIV/0!</v>
      </c>
      <c r="AA124" s="170" t="e">
        <f>(J29+Y29)/(H29+W29)</f>
        <v>#DIV/0!</v>
      </c>
      <c r="AB124" s="170" t="e">
        <f>(K29+Z29)/ (I29+X29)</f>
        <v>#DIV/0!</v>
      </c>
      <c r="AC124" s="170" t="e">
        <f>(L29+AA29)/ (J29+Y29)</f>
        <v>#DIV/0!</v>
      </c>
      <c r="AD124" s="170" t="e">
        <f>(M29+AB29)/(K29+Z29)</f>
        <v>#DIV/0!</v>
      </c>
      <c r="AE124" s="170" t="e">
        <f>(N29+AC29)/(L29+AA29)</f>
        <v>#DIV/0!</v>
      </c>
      <c r="AF124" s="170" t="e">
        <f>(M29+AB29)/(G29+V29)</f>
        <v>#DIV/0!</v>
      </c>
      <c r="AG124" s="171" t="e">
        <f>(N29+AC29)/(H29+W29)</f>
        <v>#DIV/0!</v>
      </c>
      <c r="AM124"/>
      <c r="AN124"/>
      <c r="AO124"/>
    </row>
    <row r="125" spans="9:41">
      <c r="I125" s="70"/>
      <c r="S125" s="801"/>
      <c r="T125" s="220" t="s">
        <v>31</v>
      </c>
      <c r="U125" s="168" t="e">
        <f>(G31+V31)/($S$31+$D$31)</f>
        <v>#DIV/0!</v>
      </c>
      <c r="V125" s="168" t="e">
        <f>(H31+W31)/($S$31+$D$31)</f>
        <v>#DIV/0!</v>
      </c>
      <c r="W125" s="169"/>
      <c r="X125" s="78"/>
      <c r="Y125" s="120" t="s">
        <v>31</v>
      </c>
      <c r="Z125" s="170" t="e">
        <f>(I31+X31)/(G31+V31)</f>
        <v>#DIV/0!</v>
      </c>
      <c r="AA125" s="170" t="e">
        <f>(J31+Y31)/(H31+W31)</f>
        <v>#DIV/0!</v>
      </c>
      <c r="AB125" s="170" t="e">
        <f>(K31+Z31)/ (I31+X31)</f>
        <v>#DIV/0!</v>
      </c>
      <c r="AC125" s="170" t="e">
        <f>(L31+AA31)/ (J31+Y31)</f>
        <v>#DIV/0!</v>
      </c>
      <c r="AD125" s="170" t="e">
        <f>(M31+AB31)/(K31+Z31)</f>
        <v>#DIV/0!</v>
      </c>
      <c r="AE125" s="170" t="e">
        <f>(N31+AC31)/(L31+AA31)</f>
        <v>#DIV/0!</v>
      </c>
      <c r="AF125" s="170" t="e">
        <f>(M31+AB31)/(G31+V31)</f>
        <v>#DIV/0!</v>
      </c>
      <c r="AG125" s="171" t="e">
        <f>(N31+AC31)/(H31+W31)</f>
        <v>#DIV/0!</v>
      </c>
      <c r="AM125"/>
      <c r="AN125"/>
      <c r="AO125"/>
    </row>
    <row r="126" spans="9:41">
      <c r="I126" s="70"/>
      <c r="S126" s="799" t="s">
        <v>68</v>
      </c>
      <c r="T126" s="220" t="s">
        <v>29</v>
      </c>
      <c r="U126" s="168" t="e">
        <f>(G33+V33)/($S$37+$D$37)</f>
        <v>#DIV/0!</v>
      </c>
      <c r="V126" s="168" t="e">
        <f>(H33+W33)/($S$37+$D$37)</f>
        <v>#DIV/0!</v>
      </c>
      <c r="W126" s="169"/>
      <c r="X126" s="76" t="s">
        <v>34</v>
      </c>
      <c r="Y126" s="120" t="s">
        <v>29</v>
      </c>
      <c r="Z126" s="170" t="e">
        <f>(I33+X33)/(G33+V33)</f>
        <v>#DIV/0!</v>
      </c>
      <c r="AA126" s="170" t="e">
        <f>(J33+Y33)/(H33+W33)</f>
        <v>#DIV/0!</v>
      </c>
      <c r="AB126" s="170" t="e">
        <f>(K33+Z33)/ (I33+X33)</f>
        <v>#DIV/0!</v>
      </c>
      <c r="AC126" s="170" t="e">
        <f>(L33+AA33)/ (J33+Y33)</f>
        <v>#DIV/0!</v>
      </c>
      <c r="AD126" s="170" t="e">
        <f>(M33+AB33)/(K33+Z33)</f>
        <v>#DIV/0!</v>
      </c>
      <c r="AE126" s="170" t="e">
        <f>(N33+AC33)/(L33+AA33)</f>
        <v>#DIV/0!</v>
      </c>
      <c r="AF126" s="170" t="e">
        <f>(M33+AB33)/(G33+V33)</f>
        <v>#DIV/0!</v>
      </c>
      <c r="AG126" s="171" t="e">
        <f>(N33+AC33)/(H33+W33)</f>
        <v>#DIV/0!</v>
      </c>
      <c r="AM126"/>
      <c r="AN126"/>
      <c r="AO126"/>
    </row>
    <row r="127" spans="9:41" ht="14.25" customHeight="1">
      <c r="I127" s="70"/>
      <c r="S127" s="800"/>
      <c r="T127" s="220" t="s">
        <v>30</v>
      </c>
      <c r="U127" s="168" t="e">
        <f>(G35+V35)/($S$37+$D$37)</f>
        <v>#DIV/0!</v>
      </c>
      <c r="V127" s="168" t="e">
        <f>(H35+W35)/($S$37+$D$37)</f>
        <v>#DIV/0!</v>
      </c>
      <c r="W127" s="169"/>
      <c r="X127" s="77"/>
      <c r="Y127" s="120" t="s">
        <v>30</v>
      </c>
      <c r="Z127" s="170" t="e">
        <f>(I35+X35)/(G35+V35)</f>
        <v>#DIV/0!</v>
      </c>
      <c r="AA127" s="170" t="e">
        <f>(J35+Y35)/(H35+W35)</f>
        <v>#DIV/0!</v>
      </c>
      <c r="AB127" s="170" t="e">
        <f>(K35+Z35)/ (I35+X35)</f>
        <v>#DIV/0!</v>
      </c>
      <c r="AC127" s="170" t="e">
        <f>(L35+AA35)/ (J35+Y35)</f>
        <v>#DIV/0!</v>
      </c>
      <c r="AD127" s="170" t="e">
        <f>(M35+AB35)/(K35+Z35)</f>
        <v>#DIV/0!</v>
      </c>
      <c r="AE127" s="170" t="e">
        <f>(N35+AC35)/(L35+AA35)</f>
        <v>#DIV/0!</v>
      </c>
      <c r="AF127" s="170" t="e">
        <f>(M35+AB35)/(G35+V35)</f>
        <v>#DIV/0!</v>
      </c>
      <c r="AG127" s="171" t="e">
        <f>(N35+AC35)/(H35+W35)</f>
        <v>#DIV/0!</v>
      </c>
      <c r="AM127"/>
      <c r="AN127"/>
      <c r="AO127"/>
    </row>
    <row r="128" spans="9:41">
      <c r="I128" s="70"/>
      <c r="S128" s="801"/>
      <c r="T128" s="220" t="s">
        <v>31</v>
      </c>
      <c r="U128" s="168" t="e">
        <f>(G37+V37)/($S$37+$D$37)</f>
        <v>#DIV/0!</v>
      </c>
      <c r="V128" s="168" t="e">
        <f>(H37+W37)/($S$37+$D$37)</f>
        <v>#DIV/0!</v>
      </c>
      <c r="W128" s="169"/>
      <c r="X128" s="78"/>
      <c r="Y128" s="120" t="s">
        <v>31</v>
      </c>
      <c r="Z128" s="170" t="e">
        <f>(I37+X37)/(G37+V37)</f>
        <v>#DIV/0!</v>
      </c>
      <c r="AA128" s="170" t="e">
        <f>(J37+Y37)/(H37+W37)</f>
        <v>#DIV/0!</v>
      </c>
      <c r="AB128" s="170" t="e">
        <f>(K37+Z37)/ (I37+X37)</f>
        <v>#DIV/0!</v>
      </c>
      <c r="AC128" s="170" t="e">
        <f>(L37+AA37)/ (J37+Y37)</f>
        <v>#DIV/0!</v>
      </c>
      <c r="AD128" s="170" t="e">
        <f>(M37+AB37)/(K37+Z37)</f>
        <v>#DIV/0!</v>
      </c>
      <c r="AE128" s="170" t="e">
        <f>(N37+AC37)/(L37+AA37)</f>
        <v>#DIV/0!</v>
      </c>
      <c r="AF128" s="170" t="e">
        <f>(M37+AB37)/(G37+V37)</f>
        <v>#DIV/0!</v>
      </c>
      <c r="AG128" s="171" t="e">
        <f>(N37+AC37)/(H37+W37)</f>
        <v>#DIV/0!</v>
      </c>
      <c r="AM128"/>
      <c r="AN128"/>
      <c r="AO128"/>
    </row>
    <row r="129" spans="9:41">
      <c r="I129" s="70"/>
      <c r="S129" s="799" t="s">
        <v>69</v>
      </c>
      <c r="T129" s="220" t="s">
        <v>29</v>
      </c>
      <c r="U129" s="168" t="e">
        <f>(G39+V39)/($S$43+$D$43)</f>
        <v>#DIV/0!</v>
      </c>
      <c r="V129" s="168" t="e">
        <f>(H39+W39)/($S$43+$D$43)</f>
        <v>#DIV/0!</v>
      </c>
      <c r="W129" s="169"/>
      <c r="X129" s="76" t="s">
        <v>35</v>
      </c>
      <c r="Y129" s="120" t="s">
        <v>29</v>
      </c>
      <c r="Z129" s="170" t="e">
        <f>(I39+X39)/(G39+V39)</f>
        <v>#DIV/0!</v>
      </c>
      <c r="AA129" s="170" t="e">
        <f>(J39+Y39)/(H39+W39)</f>
        <v>#DIV/0!</v>
      </c>
      <c r="AB129" s="170" t="e">
        <f>(K39+Z39)/ (I39+X39)</f>
        <v>#DIV/0!</v>
      </c>
      <c r="AC129" s="170" t="e">
        <f>(L39+AA39)/ (J39+Y39)</f>
        <v>#DIV/0!</v>
      </c>
      <c r="AD129" s="170" t="e">
        <f>(M39+AB39)/(K39+Z39)</f>
        <v>#DIV/0!</v>
      </c>
      <c r="AE129" s="170" t="e">
        <f>(N39+AC39)/(L39+AA39)</f>
        <v>#DIV/0!</v>
      </c>
      <c r="AF129" s="170" t="e">
        <f>(M39+AB39)/(G39+V39)</f>
        <v>#DIV/0!</v>
      </c>
      <c r="AG129" s="171" t="e">
        <f>(N39+AC39)/(H39+W39)</f>
        <v>#DIV/0!</v>
      </c>
      <c r="AM129"/>
      <c r="AN129"/>
      <c r="AO129"/>
    </row>
    <row r="130" spans="9:41">
      <c r="I130" s="70"/>
      <c r="S130" s="800"/>
      <c r="T130" s="220" t="s">
        <v>30</v>
      </c>
      <c r="U130" s="168" t="e">
        <f>(G41+V41)/($S$43+$D$43)</f>
        <v>#DIV/0!</v>
      </c>
      <c r="V130" s="168" t="e">
        <f>(H41+W41)/($S$43+$D$43)</f>
        <v>#DIV/0!</v>
      </c>
      <c r="W130" s="356"/>
      <c r="X130" s="77"/>
      <c r="Y130" s="120" t="s">
        <v>30</v>
      </c>
      <c r="Z130" s="170" t="e">
        <f>(I41+X41)/(G41+V41)</f>
        <v>#DIV/0!</v>
      </c>
      <c r="AA130" s="170" t="e">
        <f>(J41+Y41)/(H41+W41)</f>
        <v>#DIV/0!</v>
      </c>
      <c r="AB130" s="170" t="e">
        <f>(K41+Z41)/ (I41+X41)</f>
        <v>#DIV/0!</v>
      </c>
      <c r="AC130" s="170" t="e">
        <f>(L41+AA41)/ (J41+Y41)</f>
        <v>#DIV/0!</v>
      </c>
      <c r="AD130" s="170" t="e">
        <f>(M41+AB41)/(K41+Z41)</f>
        <v>#DIV/0!</v>
      </c>
      <c r="AE130" s="170" t="e">
        <f>(N41+AC41)/(L41+AA41)</f>
        <v>#DIV/0!</v>
      </c>
      <c r="AF130" s="170" t="e">
        <f>(M41+AB41)/(G41+V41)</f>
        <v>#DIV/0!</v>
      </c>
      <c r="AG130" s="171" t="e">
        <f>(N41+AC41)/(H41+W41)</f>
        <v>#DIV/0!</v>
      </c>
      <c r="AM130"/>
      <c r="AN130"/>
      <c r="AO130"/>
    </row>
    <row r="131" spans="9:41" ht="13.5" customHeight="1">
      <c r="S131" s="801"/>
      <c r="T131" s="220" t="s">
        <v>31</v>
      </c>
      <c r="U131" s="168" t="e">
        <f>(G43+V43)/($S$43+$D$43)</f>
        <v>#DIV/0!</v>
      </c>
      <c r="V131" s="168" t="e">
        <f>(H43+W43)/($S$43+$D$43)</f>
        <v>#DIV/0!</v>
      </c>
      <c r="W131" s="327"/>
      <c r="X131" s="78"/>
      <c r="Y131" s="120" t="s">
        <v>31</v>
      </c>
      <c r="Z131" s="170" t="e">
        <f>(I43+X43)/(G43+V43)</f>
        <v>#DIV/0!</v>
      </c>
      <c r="AA131" s="170" t="e">
        <f>(J43+Y43)/(H43+W43)</f>
        <v>#DIV/0!</v>
      </c>
      <c r="AB131" s="170" t="e">
        <f>(K43+Z43)/ (I43+X43)</f>
        <v>#DIV/0!</v>
      </c>
      <c r="AC131" s="170" t="e">
        <f>(L43+AA43)/ (J43+Y43)</f>
        <v>#DIV/0!</v>
      </c>
      <c r="AD131" s="170" t="e">
        <f>(M43+AB43)/(K43+Z43)</f>
        <v>#DIV/0!</v>
      </c>
      <c r="AE131" s="170" t="e">
        <f>(N43+AC43)/(L43+AA43)</f>
        <v>#DIV/0!</v>
      </c>
      <c r="AF131" s="170" t="e">
        <f>(M43+AB43)/(G43+V43)</f>
        <v>#DIV/0!</v>
      </c>
      <c r="AG131" s="171" t="e">
        <f>(N43+AC43)/(H43+W43)</f>
        <v>#DIV/0!</v>
      </c>
      <c r="AM131"/>
      <c r="AN131"/>
      <c r="AO131"/>
    </row>
    <row r="132" spans="9:41" ht="13.5" customHeight="1">
      <c r="S132" s="799" t="s">
        <v>70</v>
      </c>
      <c r="T132" s="220" t="s">
        <v>29</v>
      </c>
      <c r="U132" s="168" t="e">
        <f>(G45+V45)/($S$49+$D$49)</f>
        <v>#DIV/0!</v>
      </c>
      <c r="V132" s="168" t="e">
        <f>(H45+W45)/($S$49+$D$49)</f>
        <v>#DIV/0!</v>
      </c>
      <c r="W132" s="327"/>
      <c r="X132" s="76" t="s">
        <v>36</v>
      </c>
      <c r="Y132" s="120" t="s">
        <v>29</v>
      </c>
      <c r="Z132" s="170" t="e">
        <f>(I45+X45)/(G45+V45)</f>
        <v>#DIV/0!</v>
      </c>
      <c r="AA132" s="170" t="e">
        <f>(J45+Y45)/(H45+W45)</f>
        <v>#DIV/0!</v>
      </c>
      <c r="AB132" s="170" t="e">
        <f>(K45+Z45)/ (I45+X45)</f>
        <v>#DIV/0!</v>
      </c>
      <c r="AC132" s="170" t="e">
        <f>(L45+AA45)/ (J45+Y45)</f>
        <v>#DIV/0!</v>
      </c>
      <c r="AD132" s="170" t="e">
        <f>(M45+AB45)/(K45+Z45)</f>
        <v>#DIV/0!</v>
      </c>
      <c r="AE132" s="170" t="e">
        <f>(N45+AC45)/(L45+AA45)</f>
        <v>#DIV/0!</v>
      </c>
      <c r="AF132" s="170" t="e">
        <f>(M45+AB45)/(G45+V45)</f>
        <v>#DIV/0!</v>
      </c>
      <c r="AG132" s="171" t="e">
        <f>(N45+AC45)/(H45+W45)</f>
        <v>#DIV/0!</v>
      </c>
    </row>
    <row r="133" spans="9:41" ht="13.5" customHeight="1">
      <c r="S133" s="800"/>
      <c r="T133" s="220" t="s">
        <v>30</v>
      </c>
      <c r="U133" s="168" t="e">
        <f>(G47+V47)/($S$49+$D$49)</f>
        <v>#DIV/0!</v>
      </c>
      <c r="V133" s="168" t="e">
        <f>(H47+W47)/($S$49+$D$49)</f>
        <v>#DIV/0!</v>
      </c>
      <c r="W133" s="239"/>
      <c r="X133" s="77"/>
      <c r="Y133" s="120" t="s">
        <v>30</v>
      </c>
      <c r="Z133" s="170" t="e">
        <f>(I47+X47)/(G47+V47)</f>
        <v>#DIV/0!</v>
      </c>
      <c r="AA133" s="170" t="e">
        <f>(J47+Y47)/(H47+W47)</f>
        <v>#DIV/0!</v>
      </c>
      <c r="AB133" s="170" t="e">
        <f>(K47+Z47)/ (I47+X47)</f>
        <v>#DIV/0!</v>
      </c>
      <c r="AC133" s="170" t="e">
        <f>(L47+AA47)/ (J47+Y47)</f>
        <v>#DIV/0!</v>
      </c>
      <c r="AD133" s="170" t="e">
        <f>(M47+AB47)/(K47+Z47)</f>
        <v>#DIV/0!</v>
      </c>
      <c r="AE133" s="170" t="e">
        <f>(N47+AC47)/(L47+AA47)</f>
        <v>#DIV/0!</v>
      </c>
      <c r="AF133" s="170" t="e">
        <f>(M47+AB47)/(G47+V47)</f>
        <v>#DIV/0!</v>
      </c>
      <c r="AG133" s="171" t="e">
        <f>(N47+AC47)/(H47+W47)</f>
        <v>#DIV/0!</v>
      </c>
    </row>
    <row r="134" spans="9:41">
      <c r="S134" s="801"/>
      <c r="T134" s="220" t="s">
        <v>31</v>
      </c>
      <c r="U134" s="168" t="e">
        <f>(G49+V49)/($S$49+$D$49)</f>
        <v>#DIV/0!</v>
      </c>
      <c r="V134" s="168" t="e">
        <f>(H49+W49)/($S$49+$D$49)</f>
        <v>#DIV/0!</v>
      </c>
      <c r="W134" s="239"/>
      <c r="X134" s="78"/>
      <c r="Y134" s="120" t="s">
        <v>31</v>
      </c>
      <c r="Z134" s="170" t="e">
        <f>(I49+X49)/(G49+V49)</f>
        <v>#DIV/0!</v>
      </c>
      <c r="AA134" s="170" t="e">
        <f>(J49+Y49)/(H49+W49)</f>
        <v>#DIV/0!</v>
      </c>
      <c r="AB134" s="170" t="e">
        <f>(K49+Z49)/ (I49+X49)</f>
        <v>#DIV/0!</v>
      </c>
      <c r="AC134" s="170" t="e">
        <f>(L49+AA49)/ (J49+Y49)</f>
        <v>#DIV/0!</v>
      </c>
      <c r="AD134" s="170" t="e">
        <f>(M49+AB49)/(K49+Z49)</f>
        <v>#DIV/0!</v>
      </c>
      <c r="AE134" s="170" t="e">
        <f>(N49+AC49)/(L49+AA49)</f>
        <v>#DIV/0!</v>
      </c>
      <c r="AF134" s="170" t="e">
        <f>(M49+AB49)/(G49+V49)</f>
        <v>#DIV/0!</v>
      </c>
      <c r="AG134" s="171" t="e">
        <f>(N49+AC49)/(H49+W49)</f>
        <v>#DIV/0!</v>
      </c>
    </row>
    <row r="135" spans="9:41">
      <c r="S135" s="799" t="s">
        <v>71</v>
      </c>
      <c r="T135" s="220" t="s">
        <v>29</v>
      </c>
      <c r="U135" s="168" t="e">
        <f>(G51+V51)/($S$55+$D$55)</f>
        <v>#DIV/0!</v>
      </c>
      <c r="V135" s="168" t="e">
        <f>(H51+W51)/($S$55+$D$55)</f>
        <v>#DIV/0!</v>
      </c>
      <c r="W135" s="240"/>
      <c r="X135" s="76" t="s">
        <v>37</v>
      </c>
      <c r="Y135" s="120" t="s">
        <v>29</v>
      </c>
      <c r="Z135" s="170" t="e">
        <f>(I51+X51)/(G51+V51)</f>
        <v>#DIV/0!</v>
      </c>
      <c r="AA135" s="170" t="e">
        <f>(J51+Y51)/(H51+W51)</f>
        <v>#DIV/0!</v>
      </c>
      <c r="AB135" s="170" t="e">
        <f>(K51+Z51)/ (I51+X51)</f>
        <v>#DIV/0!</v>
      </c>
      <c r="AC135" s="170" t="e">
        <f>(L51+AA51)/ (J51+Y51)</f>
        <v>#DIV/0!</v>
      </c>
      <c r="AD135" s="170" t="e">
        <f>(M51+AB51)/(K51+Z51)</f>
        <v>#DIV/0!</v>
      </c>
      <c r="AE135" s="170" t="e">
        <f>(N51+AC51)/(L51+AA51)</f>
        <v>#DIV/0!</v>
      </c>
      <c r="AF135" s="170" t="e">
        <f>(M51+AB51)/(G51+V51)</f>
        <v>#DIV/0!</v>
      </c>
      <c r="AG135" s="171" t="e">
        <f>(N51+AC51)/(H51+W51)</f>
        <v>#DIV/0!</v>
      </c>
    </row>
    <row r="136" spans="9:41">
      <c r="S136" s="800"/>
      <c r="T136" s="220" t="s">
        <v>30</v>
      </c>
      <c r="U136" s="168" t="e">
        <f>(G53+V53)/($S$55+$D$55)</f>
        <v>#DIV/0!</v>
      </c>
      <c r="V136" s="168" t="e">
        <f>(H53+W53)/($S$55+$D$55)</f>
        <v>#DIV/0!</v>
      </c>
      <c r="W136" s="169"/>
      <c r="X136" s="77"/>
      <c r="Y136" s="120" t="s">
        <v>30</v>
      </c>
      <c r="Z136" s="170" t="e">
        <f>(I53+X53)/(G53+V53)</f>
        <v>#DIV/0!</v>
      </c>
      <c r="AA136" s="170" t="e">
        <f>(J53+Y53)/(H53+W53)</f>
        <v>#DIV/0!</v>
      </c>
      <c r="AB136" s="170" t="e">
        <f>(K53+Z53)/ (I53+X53)</f>
        <v>#DIV/0!</v>
      </c>
      <c r="AC136" s="170" t="e">
        <f>(L53+AA53)/ (J53+Y53)</f>
        <v>#DIV/0!</v>
      </c>
      <c r="AD136" s="170" t="e">
        <f>(M53+AB53)/(K53+Z53)</f>
        <v>#DIV/0!</v>
      </c>
      <c r="AE136" s="170" t="e">
        <f>(N53+AC53)/(L53+AA53)</f>
        <v>#DIV/0!</v>
      </c>
      <c r="AF136" s="170" t="e">
        <f>(M53+AB53)/(G53+V53)</f>
        <v>#DIV/0!</v>
      </c>
      <c r="AG136" s="171" t="e">
        <f>(N53+AC53)/(H53+W53)</f>
        <v>#DIV/0!</v>
      </c>
    </row>
    <row r="137" spans="9:41">
      <c r="S137" s="801"/>
      <c r="T137" s="220" t="s">
        <v>31</v>
      </c>
      <c r="U137" s="168" t="e">
        <f>(G55+V55)/($S$55+$D$55)</f>
        <v>#DIV/0!</v>
      </c>
      <c r="V137" s="168" t="e">
        <f>(H55+W55)/($S$55+$D$55)</f>
        <v>#DIV/0!</v>
      </c>
      <c r="W137" s="169"/>
      <c r="X137" s="78"/>
      <c r="Y137" s="120" t="s">
        <v>31</v>
      </c>
      <c r="Z137" s="170" t="e">
        <f>(I55+X55)/(G55+V55)</f>
        <v>#DIV/0!</v>
      </c>
      <c r="AA137" s="170" t="e">
        <f>(J55+Y55)/(H55+W55)</f>
        <v>#DIV/0!</v>
      </c>
      <c r="AB137" s="170" t="e">
        <f>(K55+Z55)/ (I55+X55)</f>
        <v>#DIV/0!</v>
      </c>
      <c r="AC137" s="170" t="e">
        <f>(L55+AA55)/ (J55+Y55)</f>
        <v>#DIV/0!</v>
      </c>
      <c r="AD137" s="170" t="e">
        <f>(M55+AB55)/(K55+Z55)</f>
        <v>#DIV/0!</v>
      </c>
      <c r="AE137" s="170" t="e">
        <f>(N55+AC55)/(L55+AA55)</f>
        <v>#DIV/0!</v>
      </c>
      <c r="AF137" s="170" t="e">
        <f>(M55+AB55)/(G55+V55)</f>
        <v>#DIV/0!</v>
      </c>
      <c r="AG137" s="171" t="e">
        <f>(N55+AC55)/(H55+W55)</f>
        <v>#DIV/0!</v>
      </c>
    </row>
    <row r="138" spans="9:41">
      <c r="S138" s="799" t="s">
        <v>72</v>
      </c>
      <c r="T138" s="220" t="s">
        <v>29</v>
      </c>
      <c r="U138" s="168" t="e">
        <f>(G57+V57)/($S$61+$D$61)</f>
        <v>#DIV/0!</v>
      </c>
      <c r="V138" s="168" t="e">
        <f>(H57+W57)/($S$61+$D$61)</f>
        <v>#DIV/0!</v>
      </c>
      <c r="W138" s="169"/>
      <c r="X138" s="76" t="s">
        <v>38</v>
      </c>
      <c r="Y138" s="120" t="s">
        <v>29</v>
      </c>
      <c r="Z138" s="170" t="e">
        <f>(I57+X57)/(G57+V57)</f>
        <v>#DIV/0!</v>
      </c>
      <c r="AA138" s="170" t="e">
        <f>(J57+Y57)/(H57+W57)</f>
        <v>#DIV/0!</v>
      </c>
      <c r="AB138" s="170" t="e">
        <f>(K57+Z57)/ (I57+X57)</f>
        <v>#DIV/0!</v>
      </c>
      <c r="AC138" s="170" t="e">
        <f>(L57+AA57)/ (J57+Y57)</f>
        <v>#DIV/0!</v>
      </c>
      <c r="AD138" s="170" t="e">
        <f>(M57+AB57)/(K57+Z57)</f>
        <v>#DIV/0!</v>
      </c>
      <c r="AE138" s="170" t="e">
        <f>(N57+AC57)/(L57+AA57)</f>
        <v>#DIV/0!</v>
      </c>
      <c r="AF138" s="170" t="e">
        <f>(M57+AB57)/(G57+V57)</f>
        <v>#DIV/0!</v>
      </c>
      <c r="AG138" s="171" t="e">
        <f>(N57+AC57)/(H57+W57)</f>
        <v>#DIV/0!</v>
      </c>
    </row>
    <row r="139" spans="9:41">
      <c r="S139" s="800"/>
      <c r="T139" s="220" t="s">
        <v>30</v>
      </c>
      <c r="U139" s="168" t="e">
        <f>(G59+V59)/($S$61+$D$61)</f>
        <v>#DIV/0!</v>
      </c>
      <c r="V139" s="168" t="e">
        <f>(H59+W59)/($S$61+$D$61)</f>
        <v>#DIV/0!</v>
      </c>
      <c r="W139" s="169"/>
      <c r="X139" s="77"/>
      <c r="Y139" s="120" t="s">
        <v>30</v>
      </c>
      <c r="Z139" s="170" t="e">
        <f>(I59+X59)/(G59+V59)</f>
        <v>#DIV/0!</v>
      </c>
      <c r="AA139" s="170" t="e">
        <f>(J59+Y59)/(H59+W59)</f>
        <v>#DIV/0!</v>
      </c>
      <c r="AB139" s="170" t="e">
        <f>(K59+Z59)/ (I59+X59)</f>
        <v>#DIV/0!</v>
      </c>
      <c r="AC139" s="170" t="e">
        <f>(L59+AA59)/ (J59+Y59)</f>
        <v>#DIV/0!</v>
      </c>
      <c r="AD139" s="170" t="e">
        <f>(M59+AB59)/(K59+Z59)</f>
        <v>#DIV/0!</v>
      </c>
      <c r="AE139" s="170" t="e">
        <f>(N59+AC59)/(L59+AA59)</f>
        <v>#DIV/0!</v>
      </c>
      <c r="AF139" s="170" t="e">
        <f>(M59+AB59)/(G59+V59)</f>
        <v>#DIV/0!</v>
      </c>
      <c r="AG139" s="171" t="e">
        <f>(N59+AC59)/(H59+W59)</f>
        <v>#DIV/0!</v>
      </c>
    </row>
    <row r="140" spans="9:41">
      <c r="S140" s="801"/>
      <c r="T140" s="220" t="s">
        <v>31</v>
      </c>
      <c r="U140" s="168" t="e">
        <f>(G61+V61)/($S$61+$D$61)</f>
        <v>#DIV/0!</v>
      </c>
      <c r="V140" s="168" t="e">
        <f>(H61+W61)/($S$61+$D$61)</f>
        <v>#DIV/0!</v>
      </c>
      <c r="W140" s="169"/>
      <c r="X140" s="78"/>
      <c r="Y140" s="120" t="s">
        <v>31</v>
      </c>
      <c r="Z140" s="170" t="e">
        <f>(I61+X61)/(G61+V61)</f>
        <v>#DIV/0!</v>
      </c>
      <c r="AA140" s="170" t="e">
        <f>(J61+Y61)/(H61+W61)</f>
        <v>#DIV/0!</v>
      </c>
      <c r="AB140" s="170" t="e">
        <f>(K61+Z61)/ (I61+X61)</f>
        <v>#DIV/0!</v>
      </c>
      <c r="AC140" s="170" t="e">
        <f>(L61+AA61)/ (J61+Y61)</f>
        <v>#DIV/0!</v>
      </c>
      <c r="AD140" s="170" t="e">
        <f>(M61+AB61)/(K61+Z61)</f>
        <v>#DIV/0!</v>
      </c>
      <c r="AE140" s="170" t="e">
        <f>(N61+AC61)/(L61+AA61)</f>
        <v>#DIV/0!</v>
      </c>
      <c r="AF140" s="170" t="e">
        <f>(M61+AB61)/(G61+V61)</f>
        <v>#DIV/0!</v>
      </c>
      <c r="AG140" s="171" t="e">
        <f>(N61+AC61)/(H61+W61)</f>
        <v>#DIV/0!</v>
      </c>
    </row>
    <row r="141" spans="9:41">
      <c r="S141" s="719"/>
      <c r="T141" s="235"/>
      <c r="U141" s="168"/>
      <c r="V141" s="168"/>
      <c r="W141" s="169"/>
      <c r="X141" s="76"/>
      <c r="Y141" s="120"/>
      <c r="Z141" s="170"/>
      <c r="AA141" s="170"/>
      <c r="AB141" s="170"/>
      <c r="AC141" s="170"/>
      <c r="AD141" s="170"/>
      <c r="AE141" s="170"/>
      <c r="AF141" s="170"/>
      <c r="AG141" s="171"/>
    </row>
    <row r="142" spans="9:41">
      <c r="S142" s="719"/>
      <c r="T142" s="235"/>
      <c r="U142" s="168"/>
      <c r="V142" s="168"/>
      <c r="W142" s="169"/>
      <c r="X142" s="77"/>
      <c r="Y142" s="120"/>
      <c r="Z142" s="170"/>
      <c r="AA142" s="170"/>
      <c r="AB142" s="170"/>
      <c r="AC142" s="170"/>
      <c r="AD142" s="170"/>
      <c r="AE142" s="170"/>
      <c r="AF142" s="170"/>
      <c r="AG142" s="171"/>
    </row>
    <row r="143" spans="9:41">
      <c r="S143" s="719"/>
      <c r="T143" s="235"/>
      <c r="U143" s="168"/>
      <c r="V143" s="168"/>
      <c r="W143" s="169"/>
      <c r="X143" s="78"/>
      <c r="Y143" s="120"/>
      <c r="Z143" s="170"/>
      <c r="AA143" s="170"/>
      <c r="AB143" s="170"/>
      <c r="AC143" s="170"/>
      <c r="AD143" s="170"/>
      <c r="AE143" s="170"/>
      <c r="AF143" s="170"/>
      <c r="AG143" s="171"/>
    </row>
    <row r="144" spans="9:41" ht="13.5" customHeight="1">
      <c r="S144" s="802" t="s">
        <v>191</v>
      </c>
      <c r="T144" s="220" t="s">
        <v>29</v>
      </c>
      <c r="U144" s="168" t="e">
        <f>(G69+V69)/($S$73+$D$73)</f>
        <v>#DIV/0!</v>
      </c>
      <c r="V144" s="168" t="e">
        <f>(H69+W69)/($S$73+$D$73)</f>
        <v>#DIV/0!</v>
      </c>
      <c r="W144" s="169"/>
      <c r="X144" s="819" t="s">
        <v>191</v>
      </c>
      <c r="Y144" s="120" t="s">
        <v>29</v>
      </c>
      <c r="Z144" s="170" t="e">
        <f>(I69+X69)/((G69-G15-G21)+(V69-V15-V21))</f>
        <v>#DIV/0!</v>
      </c>
      <c r="AA144" s="170" t="e">
        <f>(J69+Y69)/((H69-H15-H21)+(W69-W15-W21))</f>
        <v>#DIV/0!</v>
      </c>
      <c r="AB144" s="170" t="e">
        <f>(K69+Z69)/ (I69+X69)</f>
        <v>#DIV/0!</v>
      </c>
      <c r="AC144" s="170" t="e">
        <f>(L69+AA69)/ (J69+Y69)</f>
        <v>#DIV/0!</v>
      </c>
      <c r="AD144" s="170" t="e">
        <f>(M69+AB69)/(K69+Z69)</f>
        <v>#DIV/0!</v>
      </c>
      <c r="AE144" s="170" t="e">
        <f>(N69+AC69)/(L69+AA69)</f>
        <v>#DIV/0!</v>
      </c>
      <c r="AF144" s="170" t="e">
        <f>(M69+AB69)/ ((G69-G15-G21)+(V69-V15-V21))</f>
        <v>#DIV/0!</v>
      </c>
      <c r="AG144" s="171" t="e">
        <f>(N69+AC69)/((H69-H15-H21)+(W69-W15-W21))</f>
        <v>#DIV/0!</v>
      </c>
    </row>
    <row r="145" spans="19:33">
      <c r="S145" s="803"/>
      <c r="T145" s="220" t="s">
        <v>30</v>
      </c>
      <c r="U145" s="168" t="e">
        <f>(G71+V71)/($S$73+$D$73)</f>
        <v>#DIV/0!</v>
      </c>
      <c r="V145" s="168" t="e">
        <f>(H71+W71)/($S$73+$D$73)</f>
        <v>#DIV/0!</v>
      </c>
      <c r="W145" s="169"/>
      <c r="X145" s="820"/>
      <c r="Y145" s="120" t="s">
        <v>30</v>
      </c>
      <c r="Z145" s="170" t="e">
        <f>(I71+X71)/((G71-G17-G23)+(V71-V17-V23))</f>
        <v>#DIV/0!</v>
      </c>
      <c r="AA145" s="170" t="e">
        <f>(J71+Y71)/((H71-H17-H23)+(W71-W17-W23))</f>
        <v>#DIV/0!</v>
      </c>
      <c r="AB145" s="170" t="e">
        <f>(K71+Z71)/ (I71+X71)</f>
        <v>#DIV/0!</v>
      </c>
      <c r="AC145" s="170" t="e">
        <f>(L71+AA71)/ (J71+Y71)</f>
        <v>#DIV/0!</v>
      </c>
      <c r="AD145" s="170" t="e">
        <f>(M71+AB71)/(K71+Z71)</f>
        <v>#DIV/0!</v>
      </c>
      <c r="AE145" s="170" t="e">
        <f>(N71+AC71)/(L71+AA71)</f>
        <v>#DIV/0!</v>
      </c>
      <c r="AF145" s="170" t="e">
        <f>(M71+AB71)/ ((G71-G17-G23)+(V71-V17-V23))</f>
        <v>#DIV/0!</v>
      </c>
      <c r="AG145" s="171" t="e">
        <f>(N71+AC71)/((H71-H17-H23)+(W71-W17-W23))</f>
        <v>#DIV/0!</v>
      </c>
    </row>
    <row r="146" spans="19:33" ht="13.8" thickBot="1">
      <c r="S146" s="804"/>
      <c r="T146" s="238" t="s">
        <v>31</v>
      </c>
      <c r="U146" s="176" t="e">
        <f>(G73+V73)/($S$73+$D$73)</f>
        <v>#DIV/0!</v>
      </c>
      <c r="V146" s="176" t="e">
        <f>(H73+W73)/($S$73+$D$73)</f>
        <v>#DIV/0!</v>
      </c>
      <c r="W146" s="177"/>
      <c r="X146" s="821"/>
      <c r="Y146" s="110" t="s">
        <v>31</v>
      </c>
      <c r="Z146" s="178" t="e">
        <f>(I73+X73)/((G73-G19-G25)+(V73-V19-V25))</f>
        <v>#DIV/0!</v>
      </c>
      <c r="AA146" s="178" t="e">
        <f>(J73+Y73)/((H73-H19-H25)+(W73-W19-W25))</f>
        <v>#DIV/0!</v>
      </c>
      <c r="AB146" s="178" t="e">
        <f>(K73+Z73)/ (I73+X73)</f>
        <v>#DIV/0!</v>
      </c>
      <c r="AC146" s="178" t="e">
        <f>(L73+AA73)/ (J73+Y73)</f>
        <v>#DIV/0!</v>
      </c>
      <c r="AD146" s="178" t="e">
        <f>(M73+AB73)/(K73+Z73)</f>
        <v>#DIV/0!</v>
      </c>
      <c r="AE146" s="178" t="e">
        <f>(N73+AC73)/(L73+AA73)</f>
        <v>#DIV/0!</v>
      </c>
      <c r="AF146" s="178" t="e">
        <f>(M73+AB73)/ ((G73-G19-G25)+(V73-V19-V25))</f>
        <v>#DIV/0!</v>
      </c>
      <c r="AG146" s="179" t="e">
        <f>(N73+AC73)/((H73-H19-H25)+(W73-W19-W25))</f>
        <v>#DIV/0!</v>
      </c>
    </row>
    <row r="147" spans="19:33">
      <c r="W147" s="352"/>
    </row>
    <row r="148" spans="19:33">
      <c r="W148" s="352"/>
    </row>
    <row r="149" spans="19:33">
      <c r="W149" s="352"/>
    </row>
    <row r="150" spans="19:33">
      <c r="W150" s="352"/>
    </row>
    <row r="151" spans="19:33">
      <c r="W151" s="352"/>
    </row>
    <row r="152" spans="19:33">
      <c r="W152" s="352"/>
    </row>
    <row r="153" spans="19:33">
      <c r="W153" s="352"/>
    </row>
    <row r="155" spans="19:33">
      <c r="W155" s="352"/>
    </row>
    <row r="156" spans="19:33">
      <c r="W156" s="352"/>
    </row>
    <row r="157" spans="19:33" ht="13.5" customHeight="1">
      <c r="W157" s="352"/>
    </row>
    <row r="158" spans="19:33">
      <c r="W158" s="352"/>
    </row>
    <row r="159" spans="19:33">
      <c r="W159" s="352"/>
    </row>
    <row r="160" spans="19:33">
      <c r="W160" s="352"/>
    </row>
    <row r="161" spans="23:23">
      <c r="W161" s="352"/>
    </row>
    <row r="162" spans="23:23">
      <c r="W162" s="352"/>
    </row>
    <row r="163" spans="23:23">
      <c r="W163" s="352"/>
    </row>
    <row r="164" spans="23:23">
      <c r="W164" s="352"/>
    </row>
    <row r="165" spans="23:23">
      <c r="W165" s="352"/>
    </row>
    <row r="166" spans="23:23">
      <c r="W166" s="352"/>
    </row>
    <row r="167" spans="23:23">
      <c r="W167" s="352"/>
    </row>
    <row r="168" spans="23:23">
      <c r="W168" s="352"/>
    </row>
    <row r="169" spans="23:23">
      <c r="W169" s="352"/>
    </row>
    <row r="170" spans="23:23">
      <c r="W170" s="352"/>
    </row>
    <row r="171" spans="23:23">
      <c r="W171" s="352"/>
    </row>
    <row r="172" spans="23:23">
      <c r="W172" s="352"/>
    </row>
    <row r="173" spans="23:23">
      <c r="W173" s="352"/>
    </row>
    <row r="174" spans="23:23">
      <c r="W174" s="352"/>
    </row>
    <row r="175" spans="23:23">
      <c r="W175" s="352"/>
    </row>
    <row r="176" spans="23:23">
      <c r="W176" s="352"/>
    </row>
    <row r="177" spans="23:23">
      <c r="W177" s="352"/>
    </row>
    <row r="178" spans="23:23">
      <c r="W178" s="352"/>
    </row>
    <row r="179" spans="23:23">
      <c r="W179" s="352"/>
    </row>
    <row r="180" spans="23:23">
      <c r="W180" s="352"/>
    </row>
    <row r="181" spans="23:23">
      <c r="W181" s="352"/>
    </row>
    <row r="182" spans="23:23" ht="13.5" customHeight="1">
      <c r="W182" s="352"/>
    </row>
    <row r="183" spans="23:23">
      <c r="W183" s="352"/>
    </row>
    <row r="184" spans="23:23">
      <c r="W184" s="352"/>
    </row>
  </sheetData>
  <mergeCells count="179">
    <mergeCell ref="U114:V115"/>
    <mergeCell ref="Z114:AA115"/>
    <mergeCell ref="S114:T116"/>
    <mergeCell ref="X114:Y116"/>
    <mergeCell ref="S144:S146"/>
    <mergeCell ref="S117:S119"/>
    <mergeCell ref="S120:S122"/>
    <mergeCell ref="S123:S125"/>
    <mergeCell ref="S126:S128"/>
    <mergeCell ref="S129:S131"/>
    <mergeCell ref="S132:S134"/>
    <mergeCell ref="S135:S137"/>
    <mergeCell ref="S138:S140"/>
    <mergeCell ref="S141:S143"/>
    <mergeCell ref="X144:X146"/>
    <mergeCell ref="J109:J111"/>
    <mergeCell ref="E78:F80"/>
    <mergeCell ref="D78:D81"/>
    <mergeCell ref="C78:C81"/>
    <mergeCell ref="B78:B81"/>
    <mergeCell ref="A76:Q77"/>
    <mergeCell ref="G79:H80"/>
    <mergeCell ref="L78:Q78"/>
    <mergeCell ref="L79:M80"/>
    <mergeCell ref="A109:A111"/>
    <mergeCell ref="K78:K81"/>
    <mergeCell ref="G78:H78"/>
    <mergeCell ref="A68:A73"/>
    <mergeCell ref="B68:B69"/>
    <mergeCell ref="B70:B71"/>
    <mergeCell ref="B72:B73"/>
    <mergeCell ref="A62:A67"/>
    <mergeCell ref="B62:B63"/>
    <mergeCell ref="B64:B65"/>
    <mergeCell ref="B66:B67"/>
    <mergeCell ref="B30:B31"/>
    <mergeCell ref="A56:A61"/>
    <mergeCell ref="B56:B57"/>
    <mergeCell ref="B58:B59"/>
    <mergeCell ref="B60:B61"/>
    <mergeCell ref="B44:B45"/>
    <mergeCell ref="B46:B47"/>
    <mergeCell ref="A50:A55"/>
    <mergeCell ref="B50:B51"/>
    <mergeCell ref="B54:B55"/>
    <mergeCell ref="B48:B49"/>
    <mergeCell ref="B52:B53"/>
    <mergeCell ref="A38:A43"/>
    <mergeCell ref="B38:B39"/>
    <mergeCell ref="B40:B41"/>
    <mergeCell ref="B42:B43"/>
    <mergeCell ref="B28:B29"/>
    <mergeCell ref="B18:B19"/>
    <mergeCell ref="B20:B21"/>
    <mergeCell ref="B22:B23"/>
    <mergeCell ref="B24:B25"/>
    <mergeCell ref="P26:P31"/>
    <mergeCell ref="P20:P25"/>
    <mergeCell ref="H3:I3"/>
    <mergeCell ref="G11:H12"/>
    <mergeCell ref="E10:F12"/>
    <mergeCell ref="G10:H10"/>
    <mergeCell ref="I10:N10"/>
    <mergeCell ref="J3:K3"/>
    <mergeCell ref="C3:F3"/>
    <mergeCell ref="A3:B3"/>
    <mergeCell ref="D10:D13"/>
    <mergeCell ref="B10:B13"/>
    <mergeCell ref="C10:C13"/>
    <mergeCell ref="I11:J12"/>
    <mergeCell ref="Q14:Q15"/>
    <mergeCell ref="Q16:Q17"/>
    <mergeCell ref="Q18:Q19"/>
    <mergeCell ref="Q50:Q51"/>
    <mergeCell ref="A44:A49"/>
    <mergeCell ref="P38:P43"/>
    <mergeCell ref="Q38:Q39"/>
    <mergeCell ref="Q40:Q41"/>
    <mergeCell ref="Q42:Q43"/>
    <mergeCell ref="P44:P49"/>
    <mergeCell ref="Q44:Q45"/>
    <mergeCell ref="Q46:Q47"/>
    <mergeCell ref="Q48:Q49"/>
    <mergeCell ref="A20:A25"/>
    <mergeCell ref="A14:A19"/>
    <mergeCell ref="A32:A37"/>
    <mergeCell ref="B32:B33"/>
    <mergeCell ref="B34:B35"/>
    <mergeCell ref="B36:B37"/>
    <mergeCell ref="A26:A31"/>
    <mergeCell ref="B26:B27"/>
    <mergeCell ref="P32:P37"/>
    <mergeCell ref="B14:B15"/>
    <mergeCell ref="B16:B17"/>
    <mergeCell ref="Q26:Q27"/>
    <mergeCell ref="Q28:Q29"/>
    <mergeCell ref="Q30:Q31"/>
    <mergeCell ref="Q32:Q33"/>
    <mergeCell ref="Q34:Q35"/>
    <mergeCell ref="Q36:Q37"/>
    <mergeCell ref="P50:P55"/>
    <mergeCell ref="Q52:Q53"/>
    <mergeCell ref="W3:X3"/>
    <mergeCell ref="Q10:Q13"/>
    <mergeCell ref="S10:S13"/>
    <mergeCell ref="T10:U12"/>
    <mergeCell ref="V10:W10"/>
    <mergeCell ref="X10:AC10"/>
    <mergeCell ref="Q20:Q21"/>
    <mergeCell ref="Q22:Q23"/>
    <mergeCell ref="Q24:Q25"/>
    <mergeCell ref="R3:U3"/>
    <mergeCell ref="Y3:Z3"/>
    <mergeCell ref="V11:W12"/>
    <mergeCell ref="X11:Y12"/>
    <mergeCell ref="P3:Q3"/>
    <mergeCell ref="R10:R13"/>
    <mergeCell ref="P14:P19"/>
    <mergeCell ref="AO90:AO92"/>
    <mergeCell ref="AO93:AO95"/>
    <mergeCell ref="AO96:AO98"/>
    <mergeCell ref="AO99:AO101"/>
    <mergeCell ref="AO102:AO104"/>
    <mergeCell ref="P56:P61"/>
    <mergeCell ref="P62:P67"/>
    <mergeCell ref="P68:P73"/>
    <mergeCell ref="Q72:Q73"/>
    <mergeCell ref="S87:S89"/>
    <mergeCell ref="AO81:AO83"/>
    <mergeCell ref="AO84:AO86"/>
    <mergeCell ref="AL78:AM79"/>
    <mergeCell ref="AF78:AG79"/>
    <mergeCell ref="AD78:AE79"/>
    <mergeCell ref="Z78:AA79"/>
    <mergeCell ref="X78:Y80"/>
    <mergeCell ref="S76:AG77"/>
    <mergeCell ref="S78:T80"/>
    <mergeCell ref="Q56:Q57"/>
    <mergeCell ref="Q58:Q59"/>
    <mergeCell ref="Q60:Q61"/>
    <mergeCell ref="Q62:Q63"/>
    <mergeCell ref="Q64:Q65"/>
    <mergeCell ref="AO108:AO110"/>
    <mergeCell ref="X108:X110"/>
    <mergeCell ref="AJ99:AJ101"/>
    <mergeCell ref="AJ102:AJ104"/>
    <mergeCell ref="AJ108:AJ110"/>
    <mergeCell ref="AB114:AC115"/>
    <mergeCell ref="S108:S110"/>
    <mergeCell ref="S90:S92"/>
    <mergeCell ref="AJ81:AJ83"/>
    <mergeCell ref="S105:S107"/>
    <mergeCell ref="AJ96:AJ98"/>
    <mergeCell ref="S93:S95"/>
    <mergeCell ref="S96:S98"/>
    <mergeCell ref="S81:S83"/>
    <mergeCell ref="S99:S101"/>
    <mergeCell ref="S102:S104"/>
    <mergeCell ref="S84:S86"/>
    <mergeCell ref="AD114:AE115"/>
    <mergeCell ref="AF114:AG115"/>
    <mergeCell ref="AJ84:AJ86"/>
    <mergeCell ref="AJ87:AJ89"/>
    <mergeCell ref="AJ90:AJ92"/>
    <mergeCell ref="AJ93:AJ95"/>
    <mergeCell ref="AO87:AO89"/>
    <mergeCell ref="AW78:AX79"/>
    <mergeCell ref="AU78:AV79"/>
    <mergeCell ref="AQ78:AR79"/>
    <mergeCell ref="AO78:AP80"/>
    <mergeCell ref="Q54:Q55"/>
    <mergeCell ref="AJ78:AK80"/>
    <mergeCell ref="AJ76:AX77"/>
    <mergeCell ref="AS78:AT79"/>
    <mergeCell ref="U78:V79"/>
    <mergeCell ref="AB78:AC79"/>
    <mergeCell ref="Q70:Q71"/>
    <mergeCell ref="Q66:Q67"/>
    <mergeCell ref="Q68:Q69"/>
  </mergeCells>
  <phoneticPr fontId="2"/>
  <pageMargins left="0.35433070866141736" right="0.78740157480314965" top="0.51181102362204722" bottom="0.35433070866141736" header="0.51181102362204722" footer="0.51181102362204722"/>
  <pageSetup paperSize="9" scale="63" fitToHeight="0" orientation="portrait" r:id="rId1"/>
  <colBreaks count="1" manualBreakCount="1">
    <brk id="15" max="91"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pageSetUpPr fitToPage="1"/>
  </sheetPr>
  <dimension ref="A1:CW186"/>
  <sheetViews>
    <sheetView view="pageBreakPreview" zoomScaleNormal="40" zoomScaleSheetLayoutView="100" zoomScalePageLayoutView="55" workbookViewId="0">
      <selection activeCell="A5" sqref="A5"/>
    </sheetView>
  </sheetViews>
  <sheetFormatPr defaultColWidth="9" defaultRowHeight="13.2"/>
  <cols>
    <col min="1" max="71" width="9.109375" customWidth="1"/>
    <col min="82" max="82" width="10.88671875" bestFit="1" customWidth="1"/>
    <col min="94" max="94" width="11.33203125" bestFit="1" customWidth="1"/>
    <col min="97" max="97" width="23.33203125" bestFit="1" customWidth="1"/>
    <col min="102" max="16384" width="9" style="122"/>
  </cols>
  <sheetData>
    <row r="1" spans="1:101" s="188" customFormat="1" ht="31.5" customHeight="1">
      <c r="A1" s="165" t="s">
        <v>256</v>
      </c>
      <c r="B1" s="219"/>
      <c r="C1" s="219"/>
      <c r="D1" s="219"/>
      <c r="E1" s="219"/>
      <c r="F1" s="219"/>
      <c r="G1" s="219"/>
      <c r="H1" s="219"/>
      <c r="I1" s="219"/>
      <c r="J1" s="219"/>
      <c r="K1" s="219"/>
      <c r="L1" s="219"/>
      <c r="M1" s="219"/>
      <c r="N1" s="219"/>
      <c r="O1" s="219"/>
      <c r="P1" s="219"/>
      <c r="Q1" s="219"/>
      <c r="R1" s="219"/>
      <c r="S1" s="165" t="str">
        <f>$A$1</f>
        <v>肺がん検診結果入力シート（令和５年度実施分）</v>
      </c>
      <c r="T1" s="424"/>
      <c r="U1" s="424"/>
      <c r="V1" s="424"/>
      <c r="W1" s="424"/>
      <c r="X1" s="424"/>
      <c r="Y1" s="424"/>
      <c r="Z1" s="424"/>
      <c r="AA1" s="424"/>
      <c r="AB1" s="424"/>
      <c r="AC1" s="424"/>
      <c r="AD1" s="424"/>
      <c r="AE1" s="424"/>
      <c r="AF1" s="424"/>
      <c r="AG1" s="424"/>
      <c r="AH1" s="424"/>
      <c r="AI1" s="424"/>
      <c r="AJ1" s="424"/>
      <c r="AK1" s="165" t="str">
        <f>$A$1</f>
        <v>肺がん検診結果入力シート（令和５年度実施分）</v>
      </c>
      <c r="AL1" s="424"/>
      <c r="AM1" s="424"/>
      <c r="AN1" s="424"/>
      <c r="AO1" s="424"/>
      <c r="AP1" s="424"/>
      <c r="AQ1" s="424"/>
      <c r="AR1" s="424"/>
      <c r="AS1" s="424"/>
      <c r="AT1" s="424"/>
      <c r="AU1" s="424"/>
      <c r="AV1" s="424"/>
      <c r="AW1" s="424"/>
      <c r="AX1" s="424"/>
      <c r="AY1" s="424"/>
      <c r="AZ1" s="424"/>
      <c r="BA1" s="424"/>
      <c r="BB1" s="424"/>
      <c r="BC1" s="165" t="str">
        <f>$A$1</f>
        <v>肺がん検診結果入力シート（令和５年度実施分）</v>
      </c>
      <c r="BD1" s="424"/>
      <c r="BE1" s="424"/>
      <c r="BF1" s="424"/>
      <c r="BG1" s="424"/>
      <c r="BH1" s="424"/>
      <c r="BI1" s="424"/>
      <c r="BJ1" s="424"/>
      <c r="BK1" s="424"/>
      <c r="BL1" s="424"/>
      <c r="BM1" s="424"/>
      <c r="BN1" s="424"/>
      <c r="BO1" s="424"/>
      <c r="BP1" s="424"/>
      <c r="BQ1" s="424"/>
      <c r="BR1" s="424"/>
      <c r="BS1" s="424"/>
      <c r="BT1" s="424"/>
      <c r="BU1" s="424"/>
      <c r="BV1" s="424"/>
      <c r="BW1" s="424"/>
      <c r="BX1" s="424"/>
      <c r="BY1" s="424"/>
      <c r="BZ1" s="424"/>
      <c r="CA1" s="424"/>
      <c r="CB1" s="424"/>
      <c r="CC1" s="424"/>
      <c r="CD1" s="424"/>
      <c r="CE1" s="424"/>
      <c r="CF1" s="424"/>
      <c r="CG1" s="424"/>
      <c r="CH1" s="424"/>
      <c r="CI1" s="424"/>
      <c r="CJ1" s="424"/>
      <c r="CK1" s="424"/>
      <c r="CL1" s="424"/>
      <c r="CM1" s="424"/>
      <c r="CN1" s="424"/>
      <c r="CO1" s="424"/>
      <c r="CP1" s="424"/>
      <c r="CQ1" s="424"/>
      <c r="CR1" s="424"/>
      <c r="CS1" s="424"/>
      <c r="CT1" s="424"/>
      <c r="CU1" s="424"/>
      <c r="CV1" s="424"/>
      <c r="CW1" s="424"/>
    </row>
    <row r="2" spans="1:101" ht="29.25" customHeight="1">
      <c r="A2" s="785" t="s">
        <v>100</v>
      </c>
      <c r="B2" s="785"/>
      <c r="C2" s="746">
        <f>'01_R6対象者数'!$D$3</f>
        <v>0</v>
      </c>
      <c r="D2" s="747"/>
      <c r="E2" s="747"/>
      <c r="F2" s="748"/>
      <c r="G2" s="425"/>
      <c r="H2" s="782" t="s">
        <v>85</v>
      </c>
      <c r="I2" s="782"/>
      <c r="J2" s="763" t="s">
        <v>99</v>
      </c>
      <c r="K2" s="764"/>
      <c r="L2" s="413"/>
      <c r="M2" s="413"/>
      <c r="N2" s="413"/>
      <c r="O2" s="421"/>
      <c r="P2" s="421"/>
      <c r="Q2" s="421"/>
      <c r="R2" s="413"/>
      <c r="S2" s="785" t="s">
        <v>100</v>
      </c>
      <c r="T2" s="785"/>
      <c r="U2" s="746">
        <f>'01_R6対象者数'!$D$3</f>
        <v>0</v>
      </c>
      <c r="V2" s="747"/>
      <c r="W2" s="747"/>
      <c r="X2" s="748"/>
      <c r="Y2" s="426"/>
      <c r="Z2" s="782" t="s">
        <v>85</v>
      </c>
      <c r="AA2" s="782"/>
      <c r="AB2" s="783" t="s">
        <v>103</v>
      </c>
      <c r="AC2" s="784"/>
      <c r="AD2" s="413"/>
      <c r="AE2" s="413"/>
      <c r="AF2" s="413"/>
      <c r="AG2" s="421"/>
      <c r="AH2" s="421"/>
      <c r="AI2" s="421"/>
      <c r="AK2" s="785" t="s">
        <v>100</v>
      </c>
      <c r="AL2" s="785"/>
      <c r="AM2" s="746">
        <f>'01_R6対象者数'!$D$3</f>
        <v>0</v>
      </c>
      <c r="AN2" s="747"/>
      <c r="AO2" s="747"/>
      <c r="AP2" s="748"/>
      <c r="AQ2" s="425"/>
      <c r="AR2" s="782" t="s">
        <v>85</v>
      </c>
      <c r="AS2" s="782"/>
      <c r="AT2" s="763" t="s">
        <v>99</v>
      </c>
      <c r="AU2" s="764"/>
      <c r="AV2" s="413"/>
      <c r="AW2" s="413"/>
      <c r="AX2" s="413"/>
      <c r="AY2" s="421"/>
      <c r="AZ2" s="421"/>
      <c r="BA2" s="421"/>
      <c r="BB2" s="413"/>
      <c r="BC2" s="785" t="s">
        <v>100</v>
      </c>
      <c r="BD2" s="746"/>
      <c r="BE2" s="746">
        <f>'01_R6対象者数'!$D$3</f>
        <v>0</v>
      </c>
      <c r="BF2" s="747"/>
      <c r="BG2" s="747"/>
      <c r="BH2" s="748"/>
      <c r="BI2" s="426"/>
      <c r="BJ2" s="782" t="s">
        <v>85</v>
      </c>
      <c r="BK2" s="782"/>
      <c r="BL2" s="783" t="s">
        <v>103</v>
      </c>
      <c r="BM2" s="784"/>
      <c r="BN2" s="413"/>
      <c r="BO2" s="413"/>
      <c r="BP2" s="413"/>
      <c r="BQ2" s="421"/>
      <c r="BR2" s="421"/>
      <c r="BS2" s="421"/>
    </row>
    <row r="3" spans="1:101" s="190" customFormat="1" ht="13.5" customHeight="1">
      <c r="A3" s="427"/>
      <c r="B3" s="427"/>
      <c r="C3" s="427"/>
      <c r="D3" s="427"/>
      <c r="E3" s="427"/>
      <c r="F3" s="427"/>
      <c r="G3" s="421"/>
      <c r="H3" s="428"/>
      <c r="I3" s="421"/>
      <c r="J3" s="421"/>
      <c r="K3" s="421"/>
      <c r="L3" s="421"/>
      <c r="M3" s="421"/>
      <c r="N3" s="427"/>
      <c r="O3" s="427"/>
      <c r="P3" s="427"/>
      <c r="Q3" s="427"/>
      <c r="R3" s="427"/>
      <c r="S3" s="427"/>
      <c r="T3" s="427"/>
      <c r="U3" s="427"/>
      <c r="V3" s="427"/>
      <c r="W3" s="427"/>
      <c r="X3" s="427"/>
      <c r="Y3" s="421"/>
      <c r="Z3" s="428"/>
      <c r="AA3" s="421"/>
      <c r="AB3" s="421"/>
      <c r="AC3" s="421"/>
      <c r="AD3" s="421"/>
      <c r="AE3" s="421"/>
      <c r="AF3" s="427"/>
      <c r="AG3" s="427"/>
      <c r="AH3" s="427"/>
      <c r="AI3" s="427"/>
      <c r="AJ3" s="427"/>
      <c r="AK3" s="427"/>
      <c r="AL3" s="427"/>
      <c r="AM3" s="427"/>
      <c r="AN3" s="427"/>
      <c r="AO3" s="427"/>
      <c r="AP3" s="427"/>
      <c r="AQ3" s="421"/>
      <c r="AR3" s="428"/>
      <c r="AS3" s="421"/>
      <c r="AT3" s="421"/>
      <c r="AU3" s="421"/>
      <c r="AV3" s="421"/>
      <c r="AW3" s="421"/>
      <c r="AX3" s="427"/>
      <c r="AY3" s="427"/>
      <c r="AZ3" s="427"/>
      <c r="BA3" s="427"/>
      <c r="BB3" s="427"/>
      <c r="BC3" s="427"/>
      <c r="BD3" s="427"/>
      <c r="BE3" s="427"/>
      <c r="BF3" s="427"/>
      <c r="BG3" s="427"/>
      <c r="BH3" s="427"/>
      <c r="BI3" s="421"/>
      <c r="BJ3" s="428"/>
      <c r="BK3" s="421"/>
      <c r="BL3" s="421"/>
      <c r="BM3" s="421"/>
      <c r="BN3" s="421"/>
      <c r="BO3" s="421"/>
      <c r="BP3" s="427"/>
      <c r="BQ3" s="427"/>
      <c r="BR3" s="427"/>
      <c r="BS3" s="427"/>
      <c r="BT3" s="427"/>
      <c r="BU3" s="427"/>
      <c r="BV3" s="427"/>
      <c r="BW3" s="427"/>
      <c r="BX3" s="427"/>
      <c r="BY3" s="427"/>
      <c r="BZ3" s="427"/>
      <c r="CA3" s="427"/>
      <c r="CB3" s="427"/>
      <c r="CC3" s="427"/>
      <c r="CD3" s="427"/>
      <c r="CE3" s="427"/>
      <c r="CF3" s="427"/>
      <c r="CG3" s="427"/>
      <c r="CH3" s="427"/>
      <c r="CI3" s="427"/>
      <c r="CJ3" s="427"/>
      <c r="CK3" s="427"/>
      <c r="CL3" s="427"/>
      <c r="CM3" s="427"/>
      <c r="CN3" s="427"/>
      <c r="CO3" s="427"/>
      <c r="CP3" s="427"/>
      <c r="CQ3" s="427"/>
      <c r="CR3" s="427"/>
      <c r="CS3" s="427"/>
      <c r="CT3" s="427"/>
      <c r="CU3" s="427"/>
      <c r="CV3" s="427"/>
      <c r="CW3" s="427"/>
    </row>
    <row r="4" spans="1:101" s="190" customFormat="1" ht="28.5" customHeight="1">
      <c r="A4" s="785" t="s">
        <v>73</v>
      </c>
      <c r="B4" s="785"/>
      <c r="C4" s="850" t="s">
        <v>97</v>
      </c>
      <c r="D4" s="851"/>
      <c r="E4" s="851"/>
      <c r="F4" s="852"/>
      <c r="G4" s="429"/>
      <c r="H4" s="785" t="s">
        <v>54</v>
      </c>
      <c r="I4" s="785"/>
      <c r="J4" s="746" t="s">
        <v>98</v>
      </c>
      <c r="K4" s="747"/>
      <c r="L4" s="747"/>
      <c r="M4" s="747"/>
      <c r="N4" s="747"/>
      <c r="O4" s="748"/>
      <c r="P4" s="421"/>
      <c r="Q4" s="421"/>
      <c r="R4" s="421"/>
      <c r="S4" s="785" t="s">
        <v>73</v>
      </c>
      <c r="T4" s="785"/>
      <c r="U4" s="850" t="s">
        <v>97</v>
      </c>
      <c r="V4" s="851"/>
      <c r="W4" s="851"/>
      <c r="X4" s="852"/>
      <c r="Y4" s="430"/>
      <c r="Z4" s="785" t="s">
        <v>54</v>
      </c>
      <c r="AA4" s="785"/>
      <c r="AB4" s="746" t="s">
        <v>92</v>
      </c>
      <c r="AC4" s="747"/>
      <c r="AD4" s="747"/>
      <c r="AE4" s="747"/>
      <c r="AF4" s="747"/>
      <c r="AG4" s="748"/>
      <c r="AH4" s="421"/>
      <c r="AI4" s="421"/>
      <c r="AJ4" s="427"/>
      <c r="AK4" s="785" t="s">
        <v>73</v>
      </c>
      <c r="AL4" s="785"/>
      <c r="AM4" s="853" t="s">
        <v>101</v>
      </c>
      <c r="AN4" s="856"/>
      <c r="AO4" s="856"/>
      <c r="AP4" s="857"/>
      <c r="AQ4" s="429"/>
      <c r="AR4" s="785" t="s">
        <v>54</v>
      </c>
      <c r="AS4" s="785"/>
      <c r="AT4" s="746" t="s">
        <v>92</v>
      </c>
      <c r="AU4" s="747"/>
      <c r="AV4" s="747"/>
      <c r="AW4" s="747"/>
      <c r="AX4" s="747"/>
      <c r="AY4" s="748"/>
      <c r="AZ4" s="421"/>
      <c r="BA4" s="421"/>
      <c r="BB4" s="421"/>
      <c r="BC4" s="785" t="s">
        <v>73</v>
      </c>
      <c r="BD4" s="785"/>
      <c r="BE4" s="853" t="s">
        <v>101</v>
      </c>
      <c r="BF4" s="854"/>
      <c r="BG4" s="854"/>
      <c r="BH4" s="855"/>
      <c r="BI4" s="430"/>
      <c r="BJ4" s="785" t="s">
        <v>54</v>
      </c>
      <c r="BK4" s="785"/>
      <c r="BL4" s="746" t="s">
        <v>92</v>
      </c>
      <c r="BM4" s="747"/>
      <c r="BN4" s="747"/>
      <c r="BO4" s="747"/>
      <c r="BP4" s="747"/>
      <c r="BQ4" s="748"/>
      <c r="BR4" s="421"/>
      <c r="BS4" s="421"/>
      <c r="BT4" s="427"/>
      <c r="BU4" s="427"/>
      <c r="BV4" s="427"/>
      <c r="BW4" s="427"/>
      <c r="BX4" s="427"/>
      <c r="BY4" s="427"/>
      <c r="BZ4" s="427"/>
      <c r="CA4" s="427"/>
      <c r="CB4" s="427"/>
      <c r="CC4" s="427"/>
      <c r="CD4" s="427"/>
      <c r="CE4" s="427"/>
      <c r="CF4" s="427"/>
      <c r="CG4" s="427"/>
      <c r="CH4" s="427"/>
      <c r="CI4" s="427"/>
      <c r="CJ4" s="427"/>
      <c r="CK4" s="427"/>
      <c r="CL4" s="427"/>
      <c r="CM4" s="427"/>
      <c r="CN4" s="427"/>
      <c r="CO4" s="427"/>
      <c r="CP4" s="427"/>
      <c r="CQ4" s="427"/>
      <c r="CR4" s="427"/>
      <c r="CS4" s="427"/>
      <c r="CT4" s="427"/>
      <c r="CU4" s="427"/>
      <c r="CV4" s="427"/>
      <c r="CW4" s="427"/>
    </row>
    <row r="5" spans="1:101" ht="10.5" customHeight="1">
      <c r="A5" s="427"/>
      <c r="B5" s="427"/>
      <c r="C5" s="427"/>
      <c r="D5" s="427"/>
      <c r="E5" s="427"/>
      <c r="F5" s="431"/>
      <c r="G5" s="432"/>
      <c r="H5" s="431"/>
      <c r="I5" s="432"/>
      <c r="J5" s="432"/>
      <c r="K5" s="432"/>
      <c r="L5" s="432"/>
      <c r="M5" s="432"/>
      <c r="N5" s="432"/>
      <c r="O5" s="432"/>
      <c r="P5" s="432"/>
      <c r="Q5" s="414"/>
      <c r="R5" s="414"/>
      <c r="S5" s="421"/>
      <c r="T5" s="421"/>
      <c r="U5" s="421"/>
      <c r="V5" s="421"/>
      <c r="W5" s="421"/>
      <c r="X5" s="427"/>
      <c r="Y5" s="427"/>
      <c r="Z5" s="414"/>
      <c r="AA5" s="414"/>
      <c r="AB5" s="414"/>
      <c r="AC5" s="414"/>
      <c r="AD5" s="414"/>
      <c r="AE5" s="414"/>
      <c r="AF5" s="414"/>
      <c r="AG5" s="414"/>
      <c r="AH5" s="432"/>
      <c r="AI5" s="414"/>
      <c r="AK5" s="432"/>
      <c r="AL5" s="414"/>
      <c r="AM5" s="414"/>
      <c r="AO5" s="433"/>
      <c r="AP5" s="433"/>
      <c r="AQ5" s="414"/>
      <c r="AR5" s="433"/>
      <c r="AW5" s="414"/>
      <c r="AX5" s="414"/>
      <c r="AY5" s="414"/>
      <c r="AZ5" s="432"/>
      <c r="BA5" s="414"/>
      <c r="BC5" s="434"/>
      <c r="BD5" s="434"/>
      <c r="BE5" s="415"/>
      <c r="BF5" s="414"/>
      <c r="BG5" s="414"/>
      <c r="BH5" s="414"/>
      <c r="BI5" s="414"/>
      <c r="BJ5" s="433"/>
      <c r="BP5" s="414"/>
      <c r="BQ5" s="414"/>
      <c r="BR5" s="432"/>
      <c r="BS5" s="414"/>
    </row>
    <row r="6" spans="1:101" ht="14.4">
      <c r="A6" s="416"/>
      <c r="B6" s="416"/>
      <c r="C6" s="416"/>
      <c r="D6" s="417"/>
      <c r="E6" s="417"/>
      <c r="F6" s="417"/>
      <c r="G6" s="417"/>
      <c r="H6" s="414"/>
      <c r="I6" s="414"/>
      <c r="J6" s="414"/>
      <c r="K6" s="414"/>
      <c r="L6" s="414"/>
      <c r="M6" s="414"/>
      <c r="N6" s="414"/>
      <c r="O6" s="414"/>
      <c r="P6" s="432"/>
      <c r="Q6" s="414"/>
      <c r="R6" s="414"/>
      <c r="S6" s="416"/>
      <c r="T6" s="416"/>
      <c r="U6" s="416"/>
      <c r="V6" s="417"/>
      <c r="W6" s="417"/>
      <c r="X6" s="417"/>
      <c r="Y6" s="417"/>
      <c r="Z6" s="414"/>
      <c r="AA6" s="414"/>
      <c r="AB6" s="414"/>
      <c r="AC6" s="414"/>
      <c r="AD6" s="414"/>
      <c r="AE6" s="414"/>
      <c r="AF6" s="414"/>
      <c r="AG6" s="414"/>
      <c r="AH6" s="432"/>
      <c r="AI6" s="414"/>
      <c r="AK6" s="416"/>
      <c r="AL6" s="416"/>
      <c r="AM6" s="416"/>
      <c r="AN6" s="417"/>
      <c r="AO6" s="417"/>
      <c r="AP6" s="417"/>
      <c r="AQ6" s="417"/>
      <c r="AR6" s="414"/>
      <c r="AS6" s="414"/>
      <c r="AT6" s="414"/>
      <c r="AU6" s="414"/>
      <c r="AV6" s="414"/>
      <c r="AW6" s="414"/>
      <c r="AX6" s="414"/>
      <c r="AY6" s="414"/>
      <c r="AZ6" s="432"/>
      <c r="BA6" s="414"/>
      <c r="BC6" s="416"/>
      <c r="BD6" s="416"/>
      <c r="BE6" s="416"/>
      <c r="BF6" s="417"/>
      <c r="BG6" s="417"/>
      <c r="BH6" s="417"/>
      <c r="BI6" s="417"/>
      <c r="BJ6" s="414"/>
      <c r="BK6" s="414"/>
      <c r="BL6" s="414"/>
      <c r="BM6" s="414"/>
      <c r="BN6" s="414"/>
      <c r="BO6" s="414"/>
      <c r="BP6" s="414"/>
      <c r="BQ6" s="414"/>
      <c r="BR6" s="432"/>
      <c r="BS6" s="414"/>
    </row>
    <row r="7" spans="1:101" ht="14.25" customHeight="1">
      <c r="A7" s="416"/>
      <c r="B7" s="416"/>
      <c r="C7" s="416"/>
      <c r="D7" s="417"/>
      <c r="E7" s="417"/>
      <c r="F7" s="417"/>
      <c r="G7" s="417"/>
      <c r="H7" s="414"/>
      <c r="I7" s="414"/>
      <c r="J7" s="414"/>
      <c r="K7" s="414"/>
      <c r="L7" s="414"/>
      <c r="M7" s="414"/>
      <c r="N7" s="414"/>
      <c r="O7" s="414"/>
      <c r="P7" s="432"/>
      <c r="Q7" s="414"/>
      <c r="R7" s="414"/>
      <c r="S7" s="416"/>
      <c r="T7" s="416"/>
      <c r="U7" s="416"/>
      <c r="V7" s="417"/>
      <c r="W7" s="417"/>
      <c r="X7" s="417"/>
      <c r="Y7" s="417"/>
      <c r="Z7" s="414"/>
      <c r="AA7" s="414"/>
      <c r="AB7" s="414"/>
      <c r="AC7" s="414"/>
      <c r="AD7" s="414"/>
      <c r="AE7" s="414"/>
      <c r="AF7" s="414"/>
      <c r="AG7" s="414"/>
      <c r="AH7" s="432"/>
      <c r="AI7" s="414"/>
      <c r="AK7" s="416"/>
      <c r="AL7" s="416"/>
      <c r="AM7" s="416"/>
      <c r="AN7" s="417"/>
      <c r="AO7" s="417"/>
      <c r="AP7" s="417"/>
      <c r="AQ7" s="417"/>
      <c r="AR7" s="414"/>
      <c r="AS7" s="414"/>
      <c r="AT7" s="414"/>
      <c r="AU7" s="414"/>
      <c r="AV7" s="414"/>
      <c r="AW7" s="414"/>
      <c r="AX7" s="414"/>
      <c r="AY7" s="414"/>
      <c r="AZ7" s="432"/>
      <c r="BA7" s="414"/>
      <c r="BC7" s="416"/>
      <c r="BD7" s="416"/>
      <c r="BE7" s="416"/>
      <c r="BF7" s="417"/>
      <c r="BG7" s="417"/>
      <c r="BH7" s="417"/>
      <c r="BI7" s="417"/>
      <c r="BJ7" s="414"/>
      <c r="BK7" s="414"/>
      <c r="BL7" s="414"/>
      <c r="BM7" s="414"/>
      <c r="BN7" s="414"/>
      <c r="BO7" s="414"/>
      <c r="BP7" s="414"/>
      <c r="BQ7" s="414"/>
      <c r="BR7" s="432"/>
      <c r="BS7" s="414"/>
    </row>
    <row r="8" spans="1:101" ht="14.25" customHeight="1">
      <c r="A8" s="416"/>
      <c r="B8" s="416"/>
      <c r="C8" s="416"/>
      <c r="D8" s="417"/>
      <c r="E8" s="417"/>
      <c r="F8" s="417"/>
      <c r="G8" s="417"/>
      <c r="H8" s="414"/>
      <c r="I8" s="414"/>
      <c r="J8" s="414"/>
      <c r="K8" s="414"/>
      <c r="L8" s="414"/>
      <c r="M8" s="414"/>
      <c r="N8" s="414"/>
      <c r="O8" s="414"/>
      <c r="P8" s="432"/>
      <c r="Q8" s="414"/>
      <c r="R8" s="414"/>
      <c r="S8" s="416"/>
      <c r="T8" s="416"/>
      <c r="U8" s="416"/>
      <c r="V8" s="417"/>
      <c r="W8" s="417"/>
      <c r="X8" s="417"/>
      <c r="Y8" s="417"/>
      <c r="Z8" s="414"/>
      <c r="AA8" s="414"/>
      <c r="AB8" s="414"/>
      <c r="AC8" s="414"/>
      <c r="AD8" s="414"/>
      <c r="AE8" s="414"/>
      <c r="AF8" s="414"/>
      <c r="AG8" s="414"/>
      <c r="AH8" s="432"/>
      <c r="AI8" s="414"/>
      <c r="AK8" s="416"/>
      <c r="AL8" s="416"/>
      <c r="AM8" s="416"/>
      <c r="AN8" s="417"/>
      <c r="AO8" s="417"/>
      <c r="AP8" s="417"/>
      <c r="AQ8" s="417"/>
      <c r="AR8" s="414"/>
      <c r="AS8" s="414"/>
      <c r="AT8" s="414"/>
      <c r="AU8" s="414"/>
      <c r="AV8" s="414"/>
      <c r="AW8" s="414"/>
      <c r="AX8" s="414"/>
      <c r="AY8" s="414"/>
      <c r="AZ8" s="432"/>
      <c r="BA8" s="414"/>
      <c r="BC8" s="416"/>
      <c r="BD8" s="416"/>
      <c r="BE8" s="416"/>
      <c r="BF8" s="417"/>
      <c r="BG8" s="417"/>
      <c r="BH8" s="417"/>
      <c r="BI8" s="417"/>
      <c r="BJ8" s="414"/>
      <c r="BK8" s="414"/>
      <c r="BL8" s="414"/>
      <c r="BM8" s="414"/>
      <c r="BN8" s="414"/>
      <c r="BO8" s="414"/>
      <c r="BP8" s="414"/>
      <c r="BQ8" s="414"/>
      <c r="BR8" s="432"/>
      <c r="BS8" s="414"/>
    </row>
    <row r="9" spans="1:101" ht="14.4">
      <c r="A9" s="416"/>
      <c r="B9" s="416"/>
      <c r="C9" s="416"/>
      <c r="D9" s="417"/>
      <c r="E9" s="417"/>
      <c r="F9" s="417"/>
      <c r="G9" s="417"/>
      <c r="H9" s="414"/>
      <c r="I9" s="414"/>
      <c r="J9" s="414"/>
      <c r="K9" s="414"/>
      <c r="L9" s="414"/>
      <c r="M9" s="414"/>
      <c r="N9" s="414"/>
      <c r="O9" s="414"/>
      <c r="P9" s="432"/>
      <c r="Q9" s="414"/>
      <c r="R9" s="414"/>
      <c r="S9" s="416"/>
      <c r="T9" s="416"/>
      <c r="U9" s="416"/>
      <c r="V9" s="417"/>
      <c r="W9" s="417"/>
      <c r="X9" s="417"/>
      <c r="Y9" s="417"/>
      <c r="Z9" s="414"/>
      <c r="AA9" s="414"/>
      <c r="AB9" s="414"/>
      <c r="AC9" s="414"/>
      <c r="AD9" s="414"/>
      <c r="AE9" s="414"/>
      <c r="AF9" s="414"/>
      <c r="AG9" s="414"/>
      <c r="AH9" s="432"/>
      <c r="AI9" s="414"/>
      <c r="AK9" s="416"/>
      <c r="AL9" s="416"/>
      <c r="AM9" s="416"/>
      <c r="AN9" s="417"/>
      <c r="AO9" s="417"/>
      <c r="AP9" s="417"/>
      <c r="AQ9" s="417"/>
      <c r="AR9" s="414"/>
      <c r="AS9" s="414"/>
      <c r="AT9" s="414"/>
      <c r="AU9" s="414"/>
      <c r="AV9" s="414"/>
      <c r="AW9" s="414"/>
      <c r="AX9" s="414"/>
      <c r="AY9" s="414"/>
      <c r="AZ9" s="432"/>
      <c r="BA9" s="414"/>
      <c r="BC9" s="416"/>
      <c r="BD9" s="416"/>
      <c r="BE9" s="416"/>
      <c r="BF9" s="417"/>
      <c r="BG9" s="417"/>
      <c r="BH9" s="417"/>
      <c r="BI9" s="417"/>
      <c r="BJ9" s="414"/>
      <c r="BK9" s="414"/>
      <c r="BL9" s="414"/>
      <c r="BM9" s="414"/>
      <c r="BN9" s="414"/>
      <c r="BO9" s="414"/>
      <c r="BP9" s="414"/>
      <c r="BQ9" s="414"/>
      <c r="BR9" s="432"/>
      <c r="BS9" s="414"/>
      <c r="BV9" s="737" t="s">
        <v>158</v>
      </c>
      <c r="BW9" s="737"/>
      <c r="BX9" s="737"/>
      <c r="BY9" s="737"/>
      <c r="BZ9" s="737"/>
      <c r="CA9" s="737"/>
      <c r="CB9" s="737"/>
      <c r="CC9" s="737"/>
      <c r="CD9" s="737"/>
      <c r="CE9" s="737"/>
      <c r="CF9" s="737"/>
    </row>
    <row r="10" spans="1:101" ht="14.25" customHeight="1">
      <c r="A10" s="416"/>
      <c r="B10" s="416"/>
      <c r="D10" s="417"/>
      <c r="E10" s="417"/>
      <c r="F10" s="417"/>
      <c r="G10" s="417"/>
      <c r="H10" s="414"/>
      <c r="I10" s="414"/>
      <c r="J10" s="414"/>
      <c r="K10" s="414"/>
      <c r="L10" s="414"/>
      <c r="M10" s="414"/>
      <c r="N10" s="414"/>
      <c r="O10" s="414"/>
      <c r="P10" s="432"/>
      <c r="Q10" s="414"/>
      <c r="R10" s="414"/>
      <c r="S10" s="416"/>
      <c r="T10" s="416"/>
      <c r="U10" s="416"/>
      <c r="V10" s="417"/>
      <c r="W10" s="417"/>
      <c r="X10" s="417"/>
      <c r="Y10" s="417"/>
      <c r="Z10" s="414"/>
      <c r="AA10" s="414"/>
      <c r="AB10" s="414"/>
      <c r="AC10" s="414"/>
      <c r="AD10" s="414"/>
      <c r="AE10" s="414"/>
      <c r="AF10" s="414"/>
      <c r="AG10" s="414"/>
      <c r="AH10" s="432"/>
      <c r="AI10" s="414"/>
      <c r="AK10" s="435"/>
      <c r="AL10" s="414"/>
      <c r="AM10" s="414"/>
      <c r="AN10" s="414"/>
      <c r="AO10" s="414"/>
      <c r="AP10" s="414"/>
      <c r="AQ10" s="414"/>
      <c r="AR10" s="414"/>
      <c r="AS10" s="414"/>
      <c r="AT10" s="414"/>
      <c r="AU10" s="414"/>
      <c r="AV10" s="414"/>
      <c r="AW10" s="414"/>
      <c r="AX10" s="414"/>
      <c r="AY10" s="414"/>
      <c r="AZ10" s="414"/>
      <c r="BA10" s="414"/>
      <c r="BC10" s="435"/>
      <c r="BD10" s="414"/>
      <c r="BE10" s="414"/>
      <c r="BF10" s="414"/>
      <c r="BG10" s="414"/>
      <c r="BH10" s="414"/>
      <c r="BI10" s="414"/>
      <c r="BJ10" s="414"/>
      <c r="BK10" s="414"/>
      <c r="BL10" s="414"/>
      <c r="BM10" s="414"/>
      <c r="BN10" s="414"/>
      <c r="BO10" s="414"/>
      <c r="BP10" s="414"/>
      <c r="BQ10" s="414"/>
      <c r="BR10" s="414"/>
      <c r="BS10" s="414"/>
      <c r="BV10" s="833"/>
      <c r="BW10" s="833"/>
      <c r="BX10" s="833"/>
      <c r="BY10" s="833"/>
      <c r="BZ10" s="833"/>
      <c r="CA10" s="833"/>
      <c r="CB10" s="833"/>
      <c r="CC10" s="833"/>
      <c r="CD10" s="833"/>
      <c r="CE10" s="833"/>
      <c r="CF10" s="833"/>
    </row>
    <row r="11" spans="1:101" ht="13.5" customHeight="1">
      <c r="A11" s="1"/>
      <c r="B11" s="690" t="s">
        <v>10</v>
      </c>
      <c r="C11" s="749" t="s">
        <v>258</v>
      </c>
      <c r="D11" s="720" t="s">
        <v>64</v>
      </c>
      <c r="E11" s="835" t="s">
        <v>259</v>
      </c>
      <c r="F11" s="837" t="s">
        <v>260</v>
      </c>
      <c r="G11" s="4" t="s">
        <v>11</v>
      </c>
      <c r="H11" s="5"/>
      <c r="I11" s="5"/>
      <c r="J11" s="5"/>
      <c r="K11" s="5"/>
      <c r="L11" s="5"/>
      <c r="M11" s="6"/>
      <c r="N11" s="5" t="s">
        <v>12</v>
      </c>
      <c r="O11" s="5"/>
      <c r="P11" s="5"/>
      <c r="Q11" s="5"/>
      <c r="S11" s="1"/>
      <c r="T11" s="690" t="s">
        <v>10</v>
      </c>
      <c r="U11" s="749" t="str">
        <f>$C$11</f>
        <v>住基台帳人口(令和５年度)</v>
      </c>
      <c r="V11" s="720" t="s">
        <v>64</v>
      </c>
      <c r="W11" s="835" t="str">
        <f>$E$11</f>
        <v>受診者数
（令和５年度中）</v>
      </c>
      <c r="X11" s="837" t="str">
        <f>$F$11</f>
        <v>要精密
検査者数
(令和５年度中）</v>
      </c>
      <c r="Y11" s="4" t="s">
        <v>11</v>
      </c>
      <c r="Z11" s="5"/>
      <c r="AA11" s="5"/>
      <c r="AB11" s="5"/>
      <c r="AC11" s="5"/>
      <c r="AD11" s="5"/>
      <c r="AE11" s="6"/>
      <c r="AF11" s="5" t="s">
        <v>12</v>
      </c>
      <c r="AG11" s="5"/>
      <c r="AH11" s="5"/>
      <c r="AI11" s="5"/>
      <c r="AK11" s="1"/>
      <c r="AL11" s="690" t="s">
        <v>10</v>
      </c>
      <c r="AM11" s="749" t="str">
        <f>$C$11</f>
        <v>住基台帳人口(令和５年度)</v>
      </c>
      <c r="AN11" s="720" t="s">
        <v>197</v>
      </c>
      <c r="AO11" s="835" t="str">
        <f>$E$11</f>
        <v>受診者数
（令和５年度中）</v>
      </c>
      <c r="AP11" s="837" t="str">
        <f>$F$11</f>
        <v>要精密
検査者数
(令和５年度中）</v>
      </c>
      <c r="AQ11" s="4" t="s">
        <v>11</v>
      </c>
      <c r="AR11" s="5"/>
      <c r="AS11" s="5"/>
      <c r="AT11" s="5"/>
      <c r="AU11" s="5"/>
      <c r="AV11" s="5"/>
      <c r="AW11" s="6"/>
      <c r="AX11" s="5" t="s">
        <v>12</v>
      </c>
      <c r="AY11" s="5"/>
      <c r="AZ11" s="5"/>
      <c r="BA11" s="5"/>
      <c r="BC11" s="1"/>
      <c r="BD11" s="690" t="s">
        <v>10</v>
      </c>
      <c r="BE11" s="749" t="str">
        <f>$C$11</f>
        <v>住基台帳人口(令和５年度)</v>
      </c>
      <c r="BF11" s="720" t="s">
        <v>197</v>
      </c>
      <c r="BG11" s="835" t="str">
        <f>$E$11</f>
        <v>受診者数
（令和５年度中）</v>
      </c>
      <c r="BH11" s="837" t="str">
        <f>$F$11</f>
        <v>要精密
検査者数
(令和５年度中）</v>
      </c>
      <c r="BI11" s="4" t="s">
        <v>11</v>
      </c>
      <c r="BJ11" s="5"/>
      <c r="BK11" s="5"/>
      <c r="BL11" s="5"/>
      <c r="BM11" s="5"/>
      <c r="BN11" s="5"/>
      <c r="BO11" s="6"/>
      <c r="BP11" s="5" t="s">
        <v>12</v>
      </c>
      <c r="BQ11" s="5"/>
      <c r="BR11" s="5"/>
      <c r="BS11" s="5"/>
      <c r="BV11" s="1"/>
      <c r="BW11" s="690" t="s">
        <v>10</v>
      </c>
      <c r="BX11" s="749" t="str">
        <f>$C$11</f>
        <v>住基台帳人口(令和５年度)</v>
      </c>
      <c r="BY11" s="720" t="s">
        <v>197</v>
      </c>
      <c r="BZ11" s="835" t="str">
        <f>$E$11</f>
        <v>受診者数
（令和５年度中）</v>
      </c>
      <c r="CA11" s="837" t="str">
        <f>$F$11</f>
        <v>要精密
検査者数
(令和５年度中）</v>
      </c>
      <c r="CB11" s="4" t="s">
        <v>11</v>
      </c>
      <c r="CC11" s="5"/>
      <c r="CD11" s="5"/>
      <c r="CE11" s="5"/>
      <c r="CF11" s="5"/>
      <c r="CG11" s="5"/>
      <c r="CH11" s="6"/>
      <c r="CI11" s="5" t="s">
        <v>12</v>
      </c>
      <c r="CJ11" s="5"/>
      <c r="CK11" s="5"/>
      <c r="CL11" s="5"/>
    </row>
    <row r="12" spans="1:101" ht="13.5" customHeight="1">
      <c r="A12" s="7"/>
      <c r="B12" s="840"/>
      <c r="C12" s="750"/>
      <c r="D12" s="720"/>
      <c r="E12" s="836"/>
      <c r="F12" s="838"/>
      <c r="G12" s="8" t="s">
        <v>13</v>
      </c>
      <c r="H12" s="9"/>
      <c r="I12" s="9"/>
      <c r="J12" s="9"/>
      <c r="K12" s="9"/>
      <c r="L12" s="394"/>
      <c r="M12" s="10"/>
      <c r="N12" s="5" t="s">
        <v>14</v>
      </c>
      <c r="O12" s="4"/>
      <c r="P12" s="61" t="s">
        <v>15</v>
      </c>
      <c r="Q12" s="4"/>
      <c r="S12" s="7"/>
      <c r="T12" s="840"/>
      <c r="U12" s="750"/>
      <c r="V12" s="720"/>
      <c r="W12" s="836"/>
      <c r="X12" s="838"/>
      <c r="Y12" s="8" t="s">
        <v>13</v>
      </c>
      <c r="Z12" s="9"/>
      <c r="AA12" s="9"/>
      <c r="AB12" s="9"/>
      <c r="AC12" s="9"/>
      <c r="AD12" s="394"/>
      <c r="AE12" s="10"/>
      <c r="AF12" s="5" t="s">
        <v>14</v>
      </c>
      <c r="AG12" s="4"/>
      <c r="AH12" s="61" t="s">
        <v>15</v>
      </c>
      <c r="AI12" s="4"/>
      <c r="AK12" s="7"/>
      <c r="AL12" s="840"/>
      <c r="AM12" s="750"/>
      <c r="AN12" s="720"/>
      <c r="AO12" s="836"/>
      <c r="AP12" s="838"/>
      <c r="AQ12" s="8" t="s">
        <v>13</v>
      </c>
      <c r="AR12" s="9"/>
      <c r="AS12" s="9"/>
      <c r="AT12" s="9"/>
      <c r="AU12" s="9"/>
      <c r="AV12" s="394"/>
      <c r="AW12" s="10"/>
      <c r="AX12" s="5" t="s">
        <v>14</v>
      </c>
      <c r="AY12" s="4"/>
      <c r="AZ12" s="61" t="s">
        <v>15</v>
      </c>
      <c r="BA12" s="4"/>
      <c r="BC12" s="7"/>
      <c r="BD12" s="840"/>
      <c r="BE12" s="750"/>
      <c r="BF12" s="720"/>
      <c r="BG12" s="836"/>
      <c r="BH12" s="838"/>
      <c r="BI12" s="8" t="s">
        <v>13</v>
      </c>
      <c r="BJ12" s="9"/>
      <c r="BK12" s="9"/>
      <c r="BL12" s="9"/>
      <c r="BM12" s="9"/>
      <c r="BN12" s="394"/>
      <c r="BO12" s="10"/>
      <c r="BP12" s="5" t="s">
        <v>14</v>
      </c>
      <c r="BQ12" s="4"/>
      <c r="BR12" s="61" t="s">
        <v>15</v>
      </c>
      <c r="BS12" s="4"/>
      <c r="BV12" s="7"/>
      <c r="BW12" s="840"/>
      <c r="BX12" s="750"/>
      <c r="BY12" s="720"/>
      <c r="BZ12" s="836"/>
      <c r="CA12" s="838"/>
      <c r="CB12" s="8" t="s">
        <v>13</v>
      </c>
      <c r="CC12" s="9"/>
      <c r="CD12" s="9"/>
      <c r="CE12" s="9"/>
      <c r="CF12" s="9"/>
      <c r="CG12" s="394"/>
      <c r="CH12" s="10"/>
      <c r="CI12" s="5" t="s">
        <v>14</v>
      </c>
      <c r="CJ12" s="4"/>
      <c r="CK12" s="61" t="s">
        <v>15</v>
      </c>
      <c r="CL12" s="4"/>
    </row>
    <row r="13" spans="1:101" ht="13.5" customHeight="1">
      <c r="A13" s="7"/>
      <c r="B13" s="840"/>
      <c r="C13" s="750"/>
      <c r="D13" s="720"/>
      <c r="E13" s="836"/>
      <c r="F13" s="838"/>
      <c r="G13" s="11"/>
      <c r="H13" s="8" t="s">
        <v>16</v>
      </c>
      <c r="I13" s="9"/>
      <c r="J13" s="9"/>
      <c r="K13" s="12"/>
      <c r="L13" s="395"/>
      <c r="M13" s="13"/>
      <c r="N13" s="699" t="s">
        <v>41</v>
      </c>
      <c r="O13" s="5"/>
      <c r="P13" s="772" t="s">
        <v>41</v>
      </c>
      <c r="Q13" s="5"/>
      <c r="S13" s="7"/>
      <c r="T13" s="840"/>
      <c r="U13" s="750"/>
      <c r="V13" s="720"/>
      <c r="W13" s="836"/>
      <c r="X13" s="838"/>
      <c r="Y13" s="11"/>
      <c r="Z13" s="8" t="s">
        <v>16</v>
      </c>
      <c r="AA13" s="9"/>
      <c r="AB13" s="9"/>
      <c r="AC13" s="12"/>
      <c r="AD13" s="395"/>
      <c r="AE13" s="13"/>
      <c r="AF13" s="699" t="s">
        <v>22</v>
      </c>
      <c r="AG13" s="5"/>
      <c r="AH13" s="772" t="s">
        <v>22</v>
      </c>
      <c r="AI13" s="5"/>
      <c r="AK13" s="7"/>
      <c r="AL13" s="840"/>
      <c r="AM13" s="750"/>
      <c r="AN13" s="720"/>
      <c r="AO13" s="836"/>
      <c r="AP13" s="838"/>
      <c r="AQ13" s="11"/>
      <c r="AR13" s="8" t="s">
        <v>16</v>
      </c>
      <c r="AS13" s="9"/>
      <c r="AT13" s="9"/>
      <c r="AU13" s="12"/>
      <c r="AV13" s="395"/>
      <c r="AW13" s="13"/>
      <c r="AX13" s="699" t="s">
        <v>22</v>
      </c>
      <c r="AY13" s="5"/>
      <c r="AZ13" s="772" t="s">
        <v>22</v>
      </c>
      <c r="BA13" s="5"/>
      <c r="BC13" s="7"/>
      <c r="BD13" s="840"/>
      <c r="BE13" s="750"/>
      <c r="BF13" s="720"/>
      <c r="BG13" s="836"/>
      <c r="BH13" s="838"/>
      <c r="BI13" s="11"/>
      <c r="BJ13" s="8" t="s">
        <v>16</v>
      </c>
      <c r="BK13" s="9"/>
      <c r="BL13" s="9"/>
      <c r="BM13" s="12"/>
      <c r="BN13" s="395"/>
      <c r="BO13" s="13"/>
      <c r="BP13" s="699" t="s">
        <v>22</v>
      </c>
      <c r="BQ13" s="5"/>
      <c r="BR13" s="772" t="s">
        <v>22</v>
      </c>
      <c r="BS13" s="5"/>
      <c r="BV13" s="7"/>
      <c r="BW13" s="840"/>
      <c r="BX13" s="750"/>
      <c r="BY13" s="720"/>
      <c r="BZ13" s="836"/>
      <c r="CA13" s="838"/>
      <c r="CB13" s="11"/>
      <c r="CC13" s="8" t="s">
        <v>16</v>
      </c>
      <c r="CD13" s="9"/>
      <c r="CE13" s="9"/>
      <c r="CF13" s="12"/>
      <c r="CG13" s="395"/>
      <c r="CH13" s="13"/>
      <c r="CI13" s="699" t="s">
        <v>22</v>
      </c>
      <c r="CJ13" s="5"/>
      <c r="CK13" s="772" t="s">
        <v>22</v>
      </c>
      <c r="CL13" s="5"/>
    </row>
    <row r="14" spans="1:101" ht="13.5" customHeight="1">
      <c r="A14" s="7"/>
      <c r="B14" s="840"/>
      <c r="C14" s="750"/>
      <c r="D14" s="720"/>
      <c r="E14" s="836"/>
      <c r="F14" s="838"/>
      <c r="G14" s="14"/>
      <c r="H14" s="398"/>
      <c r="I14" s="15"/>
      <c r="J14" s="711" t="s">
        <v>17</v>
      </c>
      <c r="K14" s="711" t="s">
        <v>104</v>
      </c>
      <c r="L14" s="399" t="s">
        <v>18</v>
      </c>
      <c r="M14" s="68" t="s">
        <v>19</v>
      </c>
      <c r="N14" s="829"/>
      <c r="O14" s="16"/>
      <c r="P14" s="811"/>
      <c r="Q14" s="16"/>
      <c r="S14" s="7"/>
      <c r="T14" s="840"/>
      <c r="U14" s="750"/>
      <c r="V14" s="720"/>
      <c r="W14" s="836"/>
      <c r="X14" s="838"/>
      <c r="Y14" s="14"/>
      <c r="Z14" s="398"/>
      <c r="AA14" s="15"/>
      <c r="AB14" s="711" t="s">
        <v>17</v>
      </c>
      <c r="AC14" s="711" t="s">
        <v>104</v>
      </c>
      <c r="AD14" s="399" t="s">
        <v>18</v>
      </c>
      <c r="AE14" s="68" t="s">
        <v>19</v>
      </c>
      <c r="AF14" s="829"/>
      <c r="AG14" s="16"/>
      <c r="AH14" s="811"/>
      <c r="AI14" s="16"/>
      <c r="AK14" s="7"/>
      <c r="AL14" s="840"/>
      <c r="AM14" s="750"/>
      <c r="AN14" s="720"/>
      <c r="AO14" s="836"/>
      <c r="AP14" s="838"/>
      <c r="AQ14" s="14"/>
      <c r="AR14" s="398"/>
      <c r="AS14" s="15"/>
      <c r="AT14" s="711" t="s">
        <v>17</v>
      </c>
      <c r="AU14" s="711" t="s">
        <v>104</v>
      </c>
      <c r="AV14" s="399" t="s">
        <v>18</v>
      </c>
      <c r="AW14" s="68" t="s">
        <v>19</v>
      </c>
      <c r="AX14" s="829"/>
      <c r="AY14" s="16"/>
      <c r="AZ14" s="811"/>
      <c r="BA14" s="16"/>
      <c r="BC14" s="7"/>
      <c r="BD14" s="840"/>
      <c r="BE14" s="750"/>
      <c r="BF14" s="720"/>
      <c r="BG14" s="836"/>
      <c r="BH14" s="838"/>
      <c r="BI14" s="14"/>
      <c r="BJ14" s="398"/>
      <c r="BK14" s="15"/>
      <c r="BL14" s="711" t="s">
        <v>17</v>
      </c>
      <c r="BM14" s="711" t="s">
        <v>104</v>
      </c>
      <c r="BN14" s="399" t="s">
        <v>18</v>
      </c>
      <c r="BO14" s="68" t="s">
        <v>19</v>
      </c>
      <c r="BP14" s="829"/>
      <c r="BQ14" s="16"/>
      <c r="BR14" s="811"/>
      <c r="BS14" s="16"/>
      <c r="BV14" s="7"/>
      <c r="BW14" s="840"/>
      <c r="BX14" s="750"/>
      <c r="BY14" s="720"/>
      <c r="BZ14" s="836"/>
      <c r="CA14" s="838"/>
      <c r="CB14" s="14"/>
      <c r="CC14" s="398"/>
      <c r="CD14" s="15"/>
      <c r="CE14" s="711" t="s">
        <v>17</v>
      </c>
      <c r="CF14" s="711" t="s">
        <v>104</v>
      </c>
      <c r="CG14" s="399" t="s">
        <v>18</v>
      </c>
      <c r="CH14" s="68" t="s">
        <v>19</v>
      </c>
      <c r="CI14" s="829"/>
      <c r="CJ14" s="16"/>
      <c r="CK14" s="811"/>
      <c r="CL14" s="16"/>
    </row>
    <row r="15" spans="1:101" ht="13.5" customHeight="1">
      <c r="A15" s="7"/>
      <c r="B15" s="840"/>
      <c r="C15" s="750"/>
      <c r="D15" s="720"/>
      <c r="E15" s="836"/>
      <c r="F15" s="838"/>
      <c r="G15" s="839" t="s">
        <v>40</v>
      </c>
      <c r="H15" s="828" t="s">
        <v>21</v>
      </c>
      <c r="I15" s="17"/>
      <c r="J15" s="713"/>
      <c r="K15" s="713"/>
      <c r="L15" s="399"/>
      <c r="M15" s="18"/>
      <c r="N15" s="829"/>
      <c r="O15" s="711" t="s">
        <v>42</v>
      </c>
      <c r="P15" s="811"/>
      <c r="Q15" s="711" t="s">
        <v>42</v>
      </c>
      <c r="S15" s="7"/>
      <c r="T15" s="840"/>
      <c r="U15" s="750"/>
      <c r="V15" s="720"/>
      <c r="W15" s="836"/>
      <c r="X15" s="838"/>
      <c r="Y15" s="839" t="s">
        <v>20</v>
      </c>
      <c r="Z15" s="828" t="s">
        <v>21</v>
      </c>
      <c r="AA15" s="17"/>
      <c r="AB15" s="713"/>
      <c r="AC15" s="713"/>
      <c r="AD15" s="399"/>
      <c r="AE15" s="18"/>
      <c r="AF15" s="829"/>
      <c r="AG15" s="711" t="s">
        <v>23</v>
      </c>
      <c r="AH15" s="811"/>
      <c r="AI15" s="711" t="s">
        <v>23</v>
      </c>
      <c r="AK15" s="7"/>
      <c r="AL15" s="840"/>
      <c r="AM15" s="750"/>
      <c r="AN15" s="720"/>
      <c r="AO15" s="836"/>
      <c r="AP15" s="838"/>
      <c r="AQ15" s="839" t="s">
        <v>20</v>
      </c>
      <c r="AR15" s="828" t="s">
        <v>21</v>
      </c>
      <c r="AS15" s="17"/>
      <c r="AT15" s="713"/>
      <c r="AU15" s="713"/>
      <c r="AV15" s="399"/>
      <c r="AW15" s="18"/>
      <c r="AX15" s="829"/>
      <c r="AY15" s="711" t="s">
        <v>23</v>
      </c>
      <c r="AZ15" s="811"/>
      <c r="BA15" s="711" t="s">
        <v>23</v>
      </c>
      <c r="BC15" s="7"/>
      <c r="BD15" s="840"/>
      <c r="BE15" s="750"/>
      <c r="BF15" s="720"/>
      <c r="BG15" s="836"/>
      <c r="BH15" s="838"/>
      <c r="BI15" s="839" t="s">
        <v>20</v>
      </c>
      <c r="BJ15" s="828" t="s">
        <v>21</v>
      </c>
      <c r="BK15" s="17"/>
      <c r="BL15" s="713"/>
      <c r="BM15" s="713"/>
      <c r="BN15" s="399"/>
      <c r="BO15" s="18"/>
      <c r="BP15" s="829"/>
      <c r="BQ15" s="711" t="s">
        <v>23</v>
      </c>
      <c r="BR15" s="811"/>
      <c r="BS15" s="711" t="s">
        <v>23</v>
      </c>
      <c r="BV15" s="7"/>
      <c r="BW15" s="840"/>
      <c r="BX15" s="750"/>
      <c r="BY15" s="720"/>
      <c r="BZ15" s="836"/>
      <c r="CA15" s="838"/>
      <c r="CB15" s="839" t="s">
        <v>20</v>
      </c>
      <c r="CC15" s="828" t="s">
        <v>21</v>
      </c>
      <c r="CD15" s="17"/>
      <c r="CE15" s="713"/>
      <c r="CF15" s="713"/>
      <c r="CG15" s="399"/>
      <c r="CH15" s="18"/>
      <c r="CI15" s="829"/>
      <c r="CJ15" s="711" t="s">
        <v>23</v>
      </c>
      <c r="CK15" s="811"/>
      <c r="CL15" s="711" t="s">
        <v>23</v>
      </c>
    </row>
    <row r="16" spans="1:101" ht="26.25" customHeight="1">
      <c r="A16" s="7"/>
      <c r="B16" s="840"/>
      <c r="C16" s="750"/>
      <c r="D16" s="720"/>
      <c r="E16" s="836"/>
      <c r="F16" s="838"/>
      <c r="G16" s="839"/>
      <c r="H16" s="828"/>
      <c r="I16" s="711" t="s">
        <v>96</v>
      </c>
      <c r="J16" s="713"/>
      <c r="K16" s="713"/>
      <c r="L16" s="19"/>
      <c r="M16" s="20"/>
      <c r="N16" s="829"/>
      <c r="O16" s="713"/>
      <c r="P16" s="811"/>
      <c r="Q16" s="713"/>
      <c r="S16" s="7"/>
      <c r="T16" s="840"/>
      <c r="U16" s="750"/>
      <c r="V16" s="720"/>
      <c r="W16" s="836"/>
      <c r="X16" s="838"/>
      <c r="Y16" s="839"/>
      <c r="Z16" s="828"/>
      <c r="AA16" s="711" t="s">
        <v>231</v>
      </c>
      <c r="AB16" s="713"/>
      <c r="AC16" s="713"/>
      <c r="AD16" s="19"/>
      <c r="AE16" s="20"/>
      <c r="AF16" s="829"/>
      <c r="AG16" s="713"/>
      <c r="AH16" s="811"/>
      <c r="AI16" s="713"/>
      <c r="AK16" s="7"/>
      <c r="AL16" s="840"/>
      <c r="AM16" s="750"/>
      <c r="AN16" s="720"/>
      <c r="AO16" s="836"/>
      <c r="AP16" s="838"/>
      <c r="AQ16" s="839"/>
      <c r="AR16" s="828"/>
      <c r="AS16" s="711" t="s">
        <v>231</v>
      </c>
      <c r="AT16" s="713"/>
      <c r="AU16" s="713"/>
      <c r="AV16" s="19"/>
      <c r="AW16" s="20"/>
      <c r="AX16" s="829"/>
      <c r="AY16" s="713"/>
      <c r="AZ16" s="811"/>
      <c r="BA16" s="713"/>
      <c r="BC16" s="7"/>
      <c r="BD16" s="840"/>
      <c r="BE16" s="750"/>
      <c r="BF16" s="720"/>
      <c r="BG16" s="836"/>
      <c r="BH16" s="838"/>
      <c r="BI16" s="839"/>
      <c r="BJ16" s="828"/>
      <c r="BK16" s="711" t="s">
        <v>96</v>
      </c>
      <c r="BL16" s="713"/>
      <c r="BM16" s="713"/>
      <c r="BN16" s="19"/>
      <c r="BO16" s="20"/>
      <c r="BP16" s="829"/>
      <c r="BQ16" s="713"/>
      <c r="BR16" s="811"/>
      <c r="BS16" s="713"/>
      <c r="BV16" s="7"/>
      <c r="BW16" s="840"/>
      <c r="BX16" s="750"/>
      <c r="BY16" s="720"/>
      <c r="BZ16" s="836"/>
      <c r="CA16" s="838"/>
      <c r="CB16" s="839"/>
      <c r="CC16" s="828"/>
      <c r="CD16" s="711" t="s">
        <v>96</v>
      </c>
      <c r="CE16" s="713"/>
      <c r="CF16" s="713"/>
      <c r="CG16" s="19"/>
      <c r="CH16" s="20"/>
      <c r="CI16" s="829"/>
      <c r="CJ16" s="713"/>
      <c r="CK16" s="811"/>
      <c r="CL16" s="713"/>
    </row>
    <row r="17" spans="1:90" ht="13.5" customHeight="1">
      <c r="A17" s="7"/>
      <c r="B17" s="840"/>
      <c r="C17" s="750"/>
      <c r="D17" s="720"/>
      <c r="E17" s="836"/>
      <c r="F17" s="838"/>
      <c r="G17" s="399"/>
      <c r="H17" s="828"/>
      <c r="I17" s="713"/>
      <c r="J17" s="713"/>
      <c r="K17" s="713"/>
      <c r="L17" s="19"/>
      <c r="M17" s="20"/>
      <c r="N17" s="829"/>
      <c r="O17" s="713"/>
      <c r="P17" s="811"/>
      <c r="Q17" s="713"/>
      <c r="S17" s="7"/>
      <c r="T17" s="840"/>
      <c r="U17" s="750"/>
      <c r="V17" s="720"/>
      <c r="W17" s="836"/>
      <c r="X17" s="838"/>
      <c r="Y17" s="399"/>
      <c r="Z17" s="828"/>
      <c r="AA17" s="713"/>
      <c r="AB17" s="713"/>
      <c r="AC17" s="713"/>
      <c r="AD17" s="19"/>
      <c r="AE17" s="20"/>
      <c r="AF17" s="829"/>
      <c r="AG17" s="713"/>
      <c r="AH17" s="811"/>
      <c r="AI17" s="713"/>
      <c r="AK17" s="7"/>
      <c r="AL17" s="840"/>
      <c r="AM17" s="750"/>
      <c r="AN17" s="720"/>
      <c r="AO17" s="836"/>
      <c r="AP17" s="838"/>
      <c r="AQ17" s="399"/>
      <c r="AR17" s="828"/>
      <c r="AS17" s="713"/>
      <c r="AT17" s="713"/>
      <c r="AU17" s="713"/>
      <c r="AV17" s="19"/>
      <c r="AW17" s="20"/>
      <c r="AX17" s="829"/>
      <c r="AY17" s="713"/>
      <c r="AZ17" s="811"/>
      <c r="BA17" s="713"/>
      <c r="BC17" s="7"/>
      <c r="BD17" s="840"/>
      <c r="BE17" s="750"/>
      <c r="BF17" s="720"/>
      <c r="BG17" s="836"/>
      <c r="BH17" s="838"/>
      <c r="BI17" s="399"/>
      <c r="BJ17" s="828"/>
      <c r="BK17" s="713"/>
      <c r="BL17" s="713"/>
      <c r="BM17" s="713"/>
      <c r="BN17" s="19"/>
      <c r="BO17" s="20"/>
      <c r="BP17" s="829"/>
      <c r="BQ17" s="713"/>
      <c r="BR17" s="811"/>
      <c r="BS17" s="713"/>
      <c r="BV17" s="7"/>
      <c r="BW17" s="840"/>
      <c r="BX17" s="750"/>
      <c r="BY17" s="720"/>
      <c r="BZ17" s="836"/>
      <c r="CA17" s="838"/>
      <c r="CB17" s="399"/>
      <c r="CC17" s="828"/>
      <c r="CD17" s="713"/>
      <c r="CE17" s="713"/>
      <c r="CF17" s="713"/>
      <c r="CG17" s="19"/>
      <c r="CH17" s="20"/>
      <c r="CI17" s="829"/>
      <c r="CJ17" s="713"/>
      <c r="CK17" s="811"/>
      <c r="CL17" s="713"/>
    </row>
    <row r="18" spans="1:90">
      <c r="A18" s="7"/>
      <c r="B18" s="840"/>
      <c r="C18" s="750"/>
      <c r="D18" s="720"/>
      <c r="E18" s="836"/>
      <c r="F18" s="838"/>
      <c r="G18" s="399"/>
      <c r="H18" s="828"/>
      <c r="I18" s="713"/>
      <c r="J18" s="713"/>
      <c r="K18" s="713"/>
      <c r="L18" s="19"/>
      <c r="M18" s="20"/>
      <c r="N18" s="829"/>
      <c r="O18" s="713"/>
      <c r="P18" s="811"/>
      <c r="Q18" s="713"/>
      <c r="S18" s="7"/>
      <c r="T18" s="840"/>
      <c r="U18" s="750"/>
      <c r="V18" s="720"/>
      <c r="W18" s="836"/>
      <c r="X18" s="838"/>
      <c r="Y18" s="399"/>
      <c r="Z18" s="828"/>
      <c r="AA18" s="713"/>
      <c r="AB18" s="713"/>
      <c r="AC18" s="713"/>
      <c r="AD18" s="19"/>
      <c r="AE18" s="20"/>
      <c r="AF18" s="829"/>
      <c r="AG18" s="713"/>
      <c r="AH18" s="811"/>
      <c r="AI18" s="713"/>
      <c r="AK18" s="7"/>
      <c r="AL18" s="840"/>
      <c r="AM18" s="750"/>
      <c r="AN18" s="720"/>
      <c r="AO18" s="836"/>
      <c r="AP18" s="838"/>
      <c r="AQ18" s="399"/>
      <c r="AR18" s="828"/>
      <c r="AS18" s="713"/>
      <c r="AT18" s="713"/>
      <c r="AU18" s="713"/>
      <c r="AV18" s="19"/>
      <c r="AW18" s="20"/>
      <c r="AX18" s="829"/>
      <c r="AY18" s="713"/>
      <c r="AZ18" s="811"/>
      <c r="BA18" s="713"/>
      <c r="BC18" s="7"/>
      <c r="BD18" s="840"/>
      <c r="BE18" s="750"/>
      <c r="BF18" s="720"/>
      <c r="BG18" s="836"/>
      <c r="BH18" s="838"/>
      <c r="BI18" s="399"/>
      <c r="BJ18" s="828"/>
      <c r="BK18" s="713"/>
      <c r="BL18" s="713"/>
      <c r="BM18" s="713"/>
      <c r="BN18" s="19"/>
      <c r="BO18" s="20"/>
      <c r="BP18" s="829"/>
      <c r="BQ18" s="713"/>
      <c r="BR18" s="811"/>
      <c r="BS18" s="713"/>
      <c r="BV18" s="7"/>
      <c r="BW18" s="840"/>
      <c r="BX18" s="750"/>
      <c r="BY18" s="720"/>
      <c r="BZ18" s="836"/>
      <c r="CA18" s="838"/>
      <c r="CB18" s="399"/>
      <c r="CC18" s="828"/>
      <c r="CD18" s="713"/>
      <c r="CE18" s="713"/>
      <c r="CF18" s="713"/>
      <c r="CG18" s="19"/>
      <c r="CH18" s="20"/>
      <c r="CI18" s="829"/>
      <c r="CJ18" s="713"/>
      <c r="CK18" s="811"/>
      <c r="CL18" s="713"/>
    </row>
    <row r="19" spans="1:90" ht="13.8" thickBot="1">
      <c r="A19" s="7"/>
      <c r="B19" s="840"/>
      <c r="C19" s="810"/>
      <c r="D19" s="720"/>
      <c r="E19" s="836"/>
      <c r="F19" s="838"/>
      <c r="G19" s="399"/>
      <c r="H19" s="15"/>
      <c r="I19" s="713"/>
      <c r="J19" s="320"/>
      <c r="K19" s="713"/>
      <c r="L19" s="19"/>
      <c r="M19" s="20"/>
      <c r="N19" s="829"/>
      <c r="O19" s="713"/>
      <c r="P19" s="811"/>
      <c r="Q19" s="713"/>
      <c r="S19" s="7"/>
      <c r="T19" s="840"/>
      <c r="U19" s="810"/>
      <c r="V19" s="720"/>
      <c r="W19" s="841"/>
      <c r="X19" s="842"/>
      <c r="Y19" s="400"/>
      <c r="Z19" s="41"/>
      <c r="AA19" s="712"/>
      <c r="AB19" s="321"/>
      <c r="AC19" s="712"/>
      <c r="AD19" s="59"/>
      <c r="AE19" s="60"/>
      <c r="AF19" s="701"/>
      <c r="AG19" s="712"/>
      <c r="AH19" s="813"/>
      <c r="AI19" s="712"/>
      <c r="AK19" s="7"/>
      <c r="AL19" s="840"/>
      <c r="AM19" s="810"/>
      <c r="AN19" s="720"/>
      <c r="AO19" s="836"/>
      <c r="AP19" s="838"/>
      <c r="AQ19" s="399"/>
      <c r="AR19" s="15"/>
      <c r="AS19" s="713"/>
      <c r="AT19" s="320"/>
      <c r="AU19" s="713"/>
      <c r="AV19" s="19"/>
      <c r="AW19" s="20"/>
      <c r="AX19" s="829"/>
      <c r="AY19" s="713"/>
      <c r="AZ19" s="811"/>
      <c r="BA19" s="713"/>
      <c r="BC19" s="7"/>
      <c r="BD19" s="840"/>
      <c r="BE19" s="810"/>
      <c r="BF19" s="720"/>
      <c r="BG19" s="836"/>
      <c r="BH19" s="838"/>
      <c r="BI19" s="399"/>
      <c r="BJ19" s="15"/>
      <c r="BK19" s="713"/>
      <c r="BL19" s="320"/>
      <c r="BM19" s="713"/>
      <c r="BN19" s="19"/>
      <c r="BO19" s="20"/>
      <c r="BP19" s="829"/>
      <c r="BQ19" s="713"/>
      <c r="BR19" s="811"/>
      <c r="BS19" s="713"/>
      <c r="BV19" s="7"/>
      <c r="BW19" s="840"/>
      <c r="BX19" s="810"/>
      <c r="BY19" s="720"/>
      <c r="BZ19" s="841"/>
      <c r="CA19" s="842"/>
      <c r="CB19" s="400"/>
      <c r="CC19" s="41"/>
      <c r="CD19" s="712"/>
      <c r="CE19" s="321"/>
      <c r="CF19" s="712"/>
      <c r="CG19" s="59"/>
      <c r="CH19" s="60"/>
      <c r="CI19" s="701"/>
      <c r="CJ19" s="712"/>
      <c r="CK19" s="813"/>
      <c r="CL19" s="712"/>
    </row>
    <row r="20" spans="1:90" ht="13.8" thickTop="1">
      <c r="A20" s="711" t="s">
        <v>28</v>
      </c>
      <c r="B20" s="772" t="s">
        <v>29</v>
      </c>
      <c r="C20" s="92"/>
      <c r="D20" s="211"/>
      <c r="E20" s="387"/>
      <c r="F20" s="279"/>
      <c r="G20" s="279"/>
      <c r="H20" s="279"/>
      <c r="I20" s="279"/>
      <c r="J20" s="279"/>
      <c r="K20" s="279"/>
      <c r="L20" s="279"/>
      <c r="M20" s="280"/>
      <c r="N20" s="281"/>
      <c r="O20" s="279"/>
      <c r="P20" s="279"/>
      <c r="Q20" s="282"/>
      <c r="S20" s="711" t="s">
        <v>28</v>
      </c>
      <c r="T20" s="772" t="s">
        <v>29</v>
      </c>
      <c r="U20" s="201"/>
      <c r="V20" s="211"/>
      <c r="W20" s="387"/>
      <c r="X20" s="279"/>
      <c r="Y20" s="279"/>
      <c r="Z20" s="279"/>
      <c r="AA20" s="279"/>
      <c r="AB20" s="279"/>
      <c r="AC20" s="279"/>
      <c r="AD20" s="279"/>
      <c r="AE20" s="280"/>
      <c r="AF20" s="281"/>
      <c r="AG20" s="279"/>
      <c r="AH20" s="279"/>
      <c r="AI20" s="282"/>
      <c r="AK20" s="711" t="s">
        <v>28</v>
      </c>
      <c r="AL20" s="772" t="s">
        <v>29</v>
      </c>
      <c r="AM20" s="82"/>
      <c r="AN20" s="211"/>
      <c r="AO20" s="387"/>
      <c r="AP20" s="279"/>
      <c r="AQ20" s="279"/>
      <c r="AR20" s="279"/>
      <c r="AS20" s="279"/>
      <c r="AT20" s="279"/>
      <c r="AU20" s="279"/>
      <c r="AV20" s="279"/>
      <c r="AW20" s="280"/>
      <c r="AX20" s="281"/>
      <c r="AY20" s="279"/>
      <c r="AZ20" s="279"/>
      <c r="BA20" s="282"/>
      <c r="BC20" s="711" t="s">
        <v>28</v>
      </c>
      <c r="BD20" s="772" t="s">
        <v>29</v>
      </c>
      <c r="BE20" s="201"/>
      <c r="BF20" s="211"/>
      <c r="BG20" s="387"/>
      <c r="BH20" s="279"/>
      <c r="BI20" s="279"/>
      <c r="BJ20" s="279"/>
      <c r="BK20" s="279"/>
      <c r="BL20" s="279"/>
      <c r="BM20" s="279"/>
      <c r="BN20" s="279"/>
      <c r="BO20" s="280"/>
      <c r="BP20" s="281"/>
      <c r="BQ20" s="279"/>
      <c r="BR20" s="279"/>
      <c r="BS20" s="282"/>
      <c r="BV20" s="711" t="s">
        <v>28</v>
      </c>
      <c r="BW20" s="81" t="s">
        <v>29</v>
      </c>
      <c r="BX20" s="85"/>
      <c r="BY20" s="145"/>
      <c r="BZ20" s="87">
        <f t="shared" ref="BZ20:CL20" si="0">E21+W21+AO21+BG21</f>
        <v>0</v>
      </c>
      <c r="CA20" s="95">
        <f t="shared" si="0"/>
        <v>0</v>
      </c>
      <c r="CB20" s="86">
        <f t="shared" si="0"/>
        <v>0</v>
      </c>
      <c r="CC20" s="86">
        <f t="shared" si="0"/>
        <v>0</v>
      </c>
      <c r="CD20" s="86">
        <f t="shared" si="0"/>
        <v>0</v>
      </c>
      <c r="CE20" s="86">
        <f t="shared" si="0"/>
        <v>0</v>
      </c>
      <c r="CF20" s="86">
        <f t="shared" si="0"/>
        <v>0</v>
      </c>
      <c r="CG20" s="86">
        <f t="shared" si="0"/>
        <v>0</v>
      </c>
      <c r="CH20" s="87">
        <f t="shared" si="0"/>
        <v>0</v>
      </c>
      <c r="CI20" s="95">
        <f t="shared" si="0"/>
        <v>0</v>
      </c>
      <c r="CJ20" s="86">
        <f t="shared" si="0"/>
        <v>0</v>
      </c>
      <c r="CK20" s="86">
        <f t="shared" si="0"/>
        <v>0</v>
      </c>
      <c r="CL20" s="86">
        <f t="shared" si="0"/>
        <v>0</v>
      </c>
    </row>
    <row r="21" spans="1:90">
      <c r="A21" s="713"/>
      <c r="B21" s="813"/>
      <c r="C21" s="93"/>
      <c r="D21" s="212"/>
      <c r="E21" s="388"/>
      <c r="F21" s="23"/>
      <c r="G21" s="23"/>
      <c r="H21" s="23"/>
      <c r="I21" s="24"/>
      <c r="J21" s="23"/>
      <c r="K21" s="23"/>
      <c r="L21" s="24"/>
      <c r="M21" s="25"/>
      <c r="N21" s="43"/>
      <c r="O21" s="23"/>
      <c r="P21" s="23"/>
      <c r="Q21" s="283"/>
      <c r="S21" s="713"/>
      <c r="T21" s="813"/>
      <c r="U21" s="201"/>
      <c r="V21" s="212"/>
      <c r="W21" s="388"/>
      <c r="X21" s="23"/>
      <c r="Y21" s="23"/>
      <c r="Z21" s="23"/>
      <c r="AA21" s="24"/>
      <c r="AB21" s="23"/>
      <c r="AC21" s="23"/>
      <c r="AD21" s="24"/>
      <c r="AE21" s="25"/>
      <c r="AF21" s="43"/>
      <c r="AG21" s="23"/>
      <c r="AH21" s="23"/>
      <c r="AI21" s="283"/>
      <c r="AK21" s="713"/>
      <c r="AL21" s="813"/>
      <c r="AM21" s="83"/>
      <c r="AN21" s="212"/>
      <c r="AO21" s="388"/>
      <c r="AP21" s="23"/>
      <c r="AQ21" s="23"/>
      <c r="AR21" s="23"/>
      <c r="AS21" s="24"/>
      <c r="AT21" s="23"/>
      <c r="AU21" s="23"/>
      <c r="AV21" s="24"/>
      <c r="AW21" s="25"/>
      <c r="AX21" s="43"/>
      <c r="AY21" s="23"/>
      <c r="AZ21" s="23"/>
      <c r="BA21" s="283"/>
      <c r="BC21" s="713"/>
      <c r="BD21" s="813"/>
      <c r="BE21" s="201"/>
      <c r="BF21" s="212"/>
      <c r="BG21" s="388"/>
      <c r="BH21" s="23"/>
      <c r="BI21" s="23"/>
      <c r="BJ21" s="23"/>
      <c r="BK21" s="24"/>
      <c r="BL21" s="23"/>
      <c r="BM21" s="23"/>
      <c r="BN21" s="24"/>
      <c r="BO21" s="25"/>
      <c r="BP21" s="43"/>
      <c r="BQ21" s="23"/>
      <c r="BR21" s="23"/>
      <c r="BS21" s="283"/>
      <c r="BV21" s="713"/>
      <c r="BW21" s="81" t="s">
        <v>30</v>
      </c>
      <c r="BX21" s="85"/>
      <c r="BY21" s="145"/>
      <c r="BZ21" s="87">
        <f t="shared" ref="BZ21:CL21" si="1">E23+W23+AO23+BG23</f>
        <v>0</v>
      </c>
      <c r="CA21" s="95">
        <f t="shared" si="1"/>
        <v>0</v>
      </c>
      <c r="CB21" s="86">
        <f t="shared" si="1"/>
        <v>0</v>
      </c>
      <c r="CC21" s="86">
        <f t="shared" si="1"/>
        <v>0</v>
      </c>
      <c r="CD21" s="86">
        <f t="shared" si="1"/>
        <v>0</v>
      </c>
      <c r="CE21" s="86">
        <f t="shared" si="1"/>
        <v>0</v>
      </c>
      <c r="CF21" s="86">
        <f t="shared" si="1"/>
        <v>0</v>
      </c>
      <c r="CG21" s="86">
        <f t="shared" si="1"/>
        <v>0</v>
      </c>
      <c r="CH21" s="87">
        <f t="shared" si="1"/>
        <v>0</v>
      </c>
      <c r="CI21" s="95">
        <f t="shared" si="1"/>
        <v>0</v>
      </c>
      <c r="CJ21" s="86">
        <f t="shared" si="1"/>
        <v>0</v>
      </c>
      <c r="CK21" s="86">
        <f t="shared" si="1"/>
        <v>0</v>
      </c>
      <c r="CL21" s="86">
        <f t="shared" si="1"/>
        <v>0</v>
      </c>
    </row>
    <row r="22" spans="1:90">
      <c r="A22" s="713"/>
      <c r="B22" s="772" t="s">
        <v>30</v>
      </c>
      <c r="C22" s="92"/>
      <c r="D22" s="212"/>
      <c r="E22" s="389"/>
      <c r="F22" s="192"/>
      <c r="G22" s="192"/>
      <c r="H22" s="192"/>
      <c r="I22" s="124"/>
      <c r="J22" s="124"/>
      <c r="K22" s="124"/>
      <c r="L22" s="124"/>
      <c r="M22" s="193"/>
      <c r="N22" s="191"/>
      <c r="O22" s="192"/>
      <c r="P22" s="192"/>
      <c r="Q22" s="284"/>
      <c r="S22" s="713"/>
      <c r="T22" s="772" t="s">
        <v>30</v>
      </c>
      <c r="U22" s="201"/>
      <c r="V22" s="212"/>
      <c r="W22" s="389"/>
      <c r="X22" s="192"/>
      <c r="Y22" s="192"/>
      <c r="Z22" s="192"/>
      <c r="AA22" s="124"/>
      <c r="AB22" s="124"/>
      <c r="AC22" s="124"/>
      <c r="AD22" s="124"/>
      <c r="AE22" s="193"/>
      <c r="AF22" s="191"/>
      <c r="AG22" s="192"/>
      <c r="AH22" s="192"/>
      <c r="AI22" s="284"/>
      <c r="AK22" s="713"/>
      <c r="AL22" s="772" t="s">
        <v>30</v>
      </c>
      <c r="AM22" s="82"/>
      <c r="AN22" s="212"/>
      <c r="AO22" s="389"/>
      <c r="AP22" s="192"/>
      <c r="AQ22" s="192"/>
      <c r="AR22" s="192"/>
      <c r="AS22" s="124"/>
      <c r="AT22" s="124"/>
      <c r="AU22" s="124"/>
      <c r="AV22" s="124"/>
      <c r="AW22" s="193"/>
      <c r="AX22" s="191"/>
      <c r="AY22" s="192"/>
      <c r="AZ22" s="192"/>
      <c r="BA22" s="284"/>
      <c r="BC22" s="713"/>
      <c r="BD22" s="772" t="s">
        <v>30</v>
      </c>
      <c r="BE22" s="201"/>
      <c r="BF22" s="212"/>
      <c r="BG22" s="389"/>
      <c r="BH22" s="192"/>
      <c r="BI22" s="192"/>
      <c r="BJ22" s="192"/>
      <c r="BK22" s="124"/>
      <c r="BL22" s="124"/>
      <c r="BM22" s="124"/>
      <c r="BN22" s="124"/>
      <c r="BO22" s="193"/>
      <c r="BP22" s="191"/>
      <c r="BQ22" s="192"/>
      <c r="BR22" s="192"/>
      <c r="BS22" s="284"/>
      <c r="BV22" s="712"/>
      <c r="BW22" s="81" t="s">
        <v>31</v>
      </c>
      <c r="BX22" s="75">
        <f>C95</f>
        <v>0</v>
      </c>
      <c r="BY22" s="108">
        <f>D95</f>
        <v>0</v>
      </c>
      <c r="BZ22" s="87">
        <f t="shared" ref="BZ22:CL22" si="2">E25+W25+AO25+BG25</f>
        <v>0</v>
      </c>
      <c r="CA22" s="95">
        <f t="shared" si="2"/>
        <v>0</v>
      </c>
      <c r="CB22" s="86">
        <f t="shared" si="2"/>
        <v>0</v>
      </c>
      <c r="CC22" s="86">
        <f t="shared" si="2"/>
        <v>0</v>
      </c>
      <c r="CD22" s="86">
        <f t="shared" si="2"/>
        <v>0</v>
      </c>
      <c r="CE22" s="86">
        <f t="shared" si="2"/>
        <v>0</v>
      </c>
      <c r="CF22" s="86">
        <f t="shared" si="2"/>
        <v>0</v>
      </c>
      <c r="CG22" s="86">
        <f t="shared" si="2"/>
        <v>0</v>
      </c>
      <c r="CH22" s="87">
        <f t="shared" si="2"/>
        <v>0</v>
      </c>
      <c r="CI22" s="95">
        <f t="shared" si="2"/>
        <v>0</v>
      </c>
      <c r="CJ22" s="86">
        <f t="shared" si="2"/>
        <v>0</v>
      </c>
      <c r="CK22" s="86">
        <f t="shared" si="2"/>
        <v>0</v>
      </c>
      <c r="CL22" s="86">
        <f t="shared" si="2"/>
        <v>0</v>
      </c>
    </row>
    <row r="23" spans="1:90">
      <c r="A23" s="713"/>
      <c r="B23" s="813"/>
      <c r="C23" s="92"/>
      <c r="D23" s="212"/>
      <c r="E23" s="388"/>
      <c r="F23" s="23"/>
      <c r="G23" s="23"/>
      <c r="H23" s="23"/>
      <c r="I23" s="23"/>
      <c r="J23" s="23"/>
      <c r="K23" s="23"/>
      <c r="L23" s="23"/>
      <c r="M23" s="25"/>
      <c r="N23" s="43"/>
      <c r="O23" s="23"/>
      <c r="P23" s="23"/>
      <c r="Q23" s="283"/>
      <c r="S23" s="713"/>
      <c r="T23" s="813"/>
      <c r="U23" s="201"/>
      <c r="V23" s="212"/>
      <c r="W23" s="388"/>
      <c r="X23" s="23"/>
      <c r="Y23" s="23"/>
      <c r="Z23" s="23"/>
      <c r="AA23" s="23"/>
      <c r="AB23" s="23"/>
      <c r="AC23" s="23"/>
      <c r="AD23" s="23"/>
      <c r="AE23" s="25"/>
      <c r="AF23" s="43"/>
      <c r="AG23" s="23"/>
      <c r="AH23" s="23"/>
      <c r="AI23" s="283"/>
      <c r="AK23" s="713"/>
      <c r="AL23" s="813"/>
      <c r="AM23" s="82"/>
      <c r="AN23" s="212"/>
      <c r="AO23" s="388"/>
      <c r="AP23" s="23"/>
      <c r="AQ23" s="23"/>
      <c r="AR23" s="23"/>
      <c r="AS23" s="23"/>
      <c r="AT23" s="23"/>
      <c r="AU23" s="23"/>
      <c r="AV23" s="23"/>
      <c r="AW23" s="25"/>
      <c r="AX23" s="43"/>
      <c r="AY23" s="23"/>
      <c r="AZ23" s="23"/>
      <c r="BA23" s="283"/>
      <c r="BC23" s="713"/>
      <c r="BD23" s="813"/>
      <c r="BE23" s="201"/>
      <c r="BF23" s="212"/>
      <c r="BG23" s="388"/>
      <c r="BH23" s="23"/>
      <c r="BI23" s="23"/>
      <c r="BJ23" s="23"/>
      <c r="BK23" s="23"/>
      <c r="BL23" s="23"/>
      <c r="BM23" s="23"/>
      <c r="BN23" s="23"/>
      <c r="BO23" s="25"/>
      <c r="BP23" s="43"/>
      <c r="BQ23" s="23"/>
      <c r="BR23" s="23"/>
      <c r="BS23" s="283"/>
      <c r="BV23" s="711" t="s">
        <v>32</v>
      </c>
      <c r="BW23" s="81" t="s">
        <v>29</v>
      </c>
      <c r="BX23" s="85"/>
      <c r="BY23" s="145"/>
      <c r="BZ23" s="87">
        <f t="shared" ref="BZ23:CL23" si="3">E27+W27+AO27+BG27</f>
        <v>0</v>
      </c>
      <c r="CA23" s="95">
        <f t="shared" si="3"/>
        <v>0</v>
      </c>
      <c r="CB23" s="86">
        <f t="shared" si="3"/>
        <v>0</v>
      </c>
      <c r="CC23" s="86">
        <f t="shared" si="3"/>
        <v>0</v>
      </c>
      <c r="CD23" s="86">
        <f t="shared" si="3"/>
        <v>0</v>
      </c>
      <c r="CE23" s="86">
        <f t="shared" si="3"/>
        <v>0</v>
      </c>
      <c r="CF23" s="86">
        <f t="shared" si="3"/>
        <v>0</v>
      </c>
      <c r="CG23" s="86">
        <f t="shared" si="3"/>
        <v>0</v>
      </c>
      <c r="CH23" s="87">
        <f t="shared" si="3"/>
        <v>0</v>
      </c>
      <c r="CI23" s="95">
        <f t="shared" si="3"/>
        <v>0</v>
      </c>
      <c r="CJ23" s="86">
        <f t="shared" si="3"/>
        <v>0</v>
      </c>
      <c r="CK23" s="86">
        <f t="shared" si="3"/>
        <v>0</v>
      </c>
      <c r="CL23" s="86">
        <f t="shared" si="3"/>
        <v>0</v>
      </c>
    </row>
    <row r="24" spans="1:90">
      <c r="A24" s="713"/>
      <c r="B24" s="772" t="s">
        <v>31</v>
      </c>
      <c r="C24" s="93"/>
      <c r="D24" s="215"/>
      <c r="E24" s="389"/>
      <c r="F24" s="192"/>
      <c r="G24" s="192"/>
      <c r="H24" s="192"/>
      <c r="I24" s="124"/>
      <c r="J24" s="124"/>
      <c r="K24" s="124"/>
      <c r="L24" s="124"/>
      <c r="M24" s="193"/>
      <c r="N24" s="191"/>
      <c r="O24" s="192"/>
      <c r="P24" s="192"/>
      <c r="Q24" s="284"/>
      <c r="S24" s="713"/>
      <c r="T24" s="772" t="s">
        <v>31</v>
      </c>
      <c r="U24" s="202"/>
      <c r="V24" s="215"/>
      <c r="W24" s="389"/>
      <c r="X24" s="192"/>
      <c r="Y24" s="192"/>
      <c r="Z24" s="192"/>
      <c r="AA24" s="124"/>
      <c r="AB24" s="124"/>
      <c r="AC24" s="124"/>
      <c r="AD24" s="124"/>
      <c r="AE24" s="193"/>
      <c r="AF24" s="191"/>
      <c r="AG24" s="192"/>
      <c r="AH24" s="192"/>
      <c r="AI24" s="284"/>
      <c r="AK24" s="713"/>
      <c r="AL24" s="772" t="s">
        <v>31</v>
      </c>
      <c r="AM24" s="83"/>
      <c r="AN24" s="215"/>
      <c r="AO24" s="389"/>
      <c r="AP24" s="192"/>
      <c r="AQ24" s="192"/>
      <c r="AR24" s="192"/>
      <c r="AS24" s="124"/>
      <c r="AT24" s="124"/>
      <c r="AU24" s="124"/>
      <c r="AV24" s="124"/>
      <c r="AW24" s="193"/>
      <c r="AX24" s="191"/>
      <c r="AY24" s="192"/>
      <c r="AZ24" s="192"/>
      <c r="BA24" s="284"/>
      <c r="BC24" s="713"/>
      <c r="BD24" s="772" t="s">
        <v>31</v>
      </c>
      <c r="BE24" s="202"/>
      <c r="BF24" s="215"/>
      <c r="BG24" s="389"/>
      <c r="BH24" s="192"/>
      <c r="BI24" s="192"/>
      <c r="BJ24" s="192"/>
      <c r="BK24" s="124"/>
      <c r="BL24" s="124"/>
      <c r="BM24" s="124"/>
      <c r="BN24" s="124"/>
      <c r="BO24" s="193"/>
      <c r="BP24" s="191"/>
      <c r="BQ24" s="192"/>
      <c r="BR24" s="192"/>
      <c r="BS24" s="284"/>
      <c r="BV24" s="713"/>
      <c r="BW24" s="81" t="s">
        <v>30</v>
      </c>
      <c r="BX24" s="85"/>
      <c r="BY24" s="145"/>
      <c r="BZ24" s="87">
        <f t="shared" ref="BZ24:CL24" si="4">E29+W29+AO29+BG29</f>
        <v>0</v>
      </c>
      <c r="CA24" s="95">
        <f t="shared" si="4"/>
        <v>0</v>
      </c>
      <c r="CB24" s="86">
        <f t="shared" si="4"/>
        <v>0</v>
      </c>
      <c r="CC24" s="86">
        <f t="shared" si="4"/>
        <v>0</v>
      </c>
      <c r="CD24" s="86">
        <f t="shared" si="4"/>
        <v>0</v>
      </c>
      <c r="CE24" s="86">
        <f t="shared" si="4"/>
        <v>0</v>
      </c>
      <c r="CF24" s="86">
        <f t="shared" si="4"/>
        <v>0</v>
      </c>
      <c r="CG24" s="86">
        <f t="shared" si="4"/>
        <v>0</v>
      </c>
      <c r="CH24" s="87">
        <f t="shared" si="4"/>
        <v>0</v>
      </c>
      <c r="CI24" s="95">
        <f t="shared" si="4"/>
        <v>0</v>
      </c>
      <c r="CJ24" s="86">
        <f t="shared" si="4"/>
        <v>0</v>
      </c>
      <c r="CK24" s="86">
        <f t="shared" si="4"/>
        <v>0</v>
      </c>
      <c r="CL24" s="86">
        <f t="shared" si="4"/>
        <v>0</v>
      </c>
    </row>
    <row r="25" spans="1:90">
      <c r="A25" s="712"/>
      <c r="B25" s="813"/>
      <c r="C25" s="74">
        <f>'03_R5対象者数'!E11</f>
        <v>0</v>
      </c>
      <c r="D25" s="214">
        <f>'03_R5対象者数'!F11</f>
        <v>0</v>
      </c>
      <c r="E25" s="390"/>
      <c r="F25" s="125"/>
      <c r="G25" s="125"/>
      <c r="H25" s="125"/>
      <c r="I25" s="125"/>
      <c r="J25" s="125"/>
      <c r="K25" s="125"/>
      <c r="L25" s="125"/>
      <c r="M25" s="133"/>
      <c r="N25" s="189"/>
      <c r="O25" s="125"/>
      <c r="P25" s="125"/>
      <c r="Q25" s="263"/>
      <c r="S25" s="712"/>
      <c r="T25" s="813"/>
      <c r="U25" s="203">
        <f>'03_R5対象者数'!E29</f>
        <v>0</v>
      </c>
      <c r="V25" s="214">
        <f>'03_R5対象者数'!F29</f>
        <v>0</v>
      </c>
      <c r="W25" s="390"/>
      <c r="X25" s="125"/>
      <c r="Y25" s="125"/>
      <c r="Z25" s="125"/>
      <c r="AA25" s="125"/>
      <c r="AB25" s="125"/>
      <c r="AC25" s="125"/>
      <c r="AD25" s="125"/>
      <c r="AE25" s="133"/>
      <c r="AF25" s="189"/>
      <c r="AG25" s="125"/>
      <c r="AH25" s="125"/>
      <c r="AI25" s="263"/>
      <c r="AK25" s="712"/>
      <c r="AL25" s="813"/>
      <c r="AM25" s="74">
        <f>'03_R5対象者数'!E11</f>
        <v>0</v>
      </c>
      <c r="AN25" s="214">
        <f>'03_R5対象者数'!F11</f>
        <v>0</v>
      </c>
      <c r="AO25" s="390"/>
      <c r="AP25" s="125"/>
      <c r="AQ25" s="125"/>
      <c r="AR25" s="125"/>
      <c r="AS25" s="125"/>
      <c r="AT25" s="125"/>
      <c r="AU25" s="125"/>
      <c r="AV25" s="125"/>
      <c r="AW25" s="133"/>
      <c r="AX25" s="189"/>
      <c r="AY25" s="125"/>
      <c r="AZ25" s="125"/>
      <c r="BA25" s="263"/>
      <c r="BC25" s="712"/>
      <c r="BD25" s="813"/>
      <c r="BE25" s="203">
        <f>'03_R5対象者数'!E29</f>
        <v>0</v>
      </c>
      <c r="BF25" s="214">
        <f>'03_R5対象者数'!F29</f>
        <v>0</v>
      </c>
      <c r="BG25" s="390"/>
      <c r="BH25" s="125"/>
      <c r="BI25" s="125"/>
      <c r="BJ25" s="125"/>
      <c r="BK25" s="125"/>
      <c r="BL25" s="125"/>
      <c r="BM25" s="125"/>
      <c r="BN25" s="125"/>
      <c r="BO25" s="133"/>
      <c r="BP25" s="189"/>
      <c r="BQ25" s="125"/>
      <c r="BR25" s="125"/>
      <c r="BS25" s="263"/>
      <c r="BV25" s="712"/>
      <c r="BW25" s="81" t="s">
        <v>31</v>
      </c>
      <c r="BX25" s="75">
        <f>C98</f>
        <v>0</v>
      </c>
      <c r="BY25" s="108">
        <f>D98</f>
        <v>0</v>
      </c>
      <c r="BZ25" s="87">
        <f t="shared" ref="BZ25:CL25" si="5">E31+W31+AO31+BG31</f>
        <v>0</v>
      </c>
      <c r="CA25" s="95">
        <f t="shared" si="5"/>
        <v>0</v>
      </c>
      <c r="CB25" s="86">
        <f t="shared" si="5"/>
        <v>0</v>
      </c>
      <c r="CC25" s="86">
        <f t="shared" si="5"/>
        <v>0</v>
      </c>
      <c r="CD25" s="86">
        <f t="shared" si="5"/>
        <v>0</v>
      </c>
      <c r="CE25" s="86">
        <f t="shared" si="5"/>
        <v>0</v>
      </c>
      <c r="CF25" s="86">
        <f t="shared" si="5"/>
        <v>0</v>
      </c>
      <c r="CG25" s="86">
        <f t="shared" si="5"/>
        <v>0</v>
      </c>
      <c r="CH25" s="87">
        <f t="shared" si="5"/>
        <v>0</v>
      </c>
      <c r="CI25" s="95">
        <f t="shared" si="5"/>
        <v>0</v>
      </c>
      <c r="CJ25" s="86">
        <f t="shared" si="5"/>
        <v>0</v>
      </c>
      <c r="CK25" s="86">
        <f t="shared" si="5"/>
        <v>0</v>
      </c>
      <c r="CL25" s="86">
        <f t="shared" si="5"/>
        <v>0</v>
      </c>
    </row>
    <row r="26" spans="1:90">
      <c r="A26" s="711" t="s">
        <v>32</v>
      </c>
      <c r="B26" s="772" t="s">
        <v>29</v>
      </c>
      <c r="C26" s="92"/>
      <c r="D26" s="212"/>
      <c r="E26" s="389"/>
      <c r="F26" s="192"/>
      <c r="G26" s="192"/>
      <c r="H26" s="192"/>
      <c r="I26" s="124"/>
      <c r="J26" s="124"/>
      <c r="K26" s="124"/>
      <c r="L26" s="124"/>
      <c r="M26" s="193"/>
      <c r="N26" s="191"/>
      <c r="O26" s="192"/>
      <c r="P26" s="192"/>
      <c r="Q26" s="284"/>
      <c r="S26" s="711" t="s">
        <v>32</v>
      </c>
      <c r="T26" s="772" t="s">
        <v>29</v>
      </c>
      <c r="U26" s="201"/>
      <c r="V26" s="212"/>
      <c r="W26" s="389"/>
      <c r="X26" s="192"/>
      <c r="Y26" s="192"/>
      <c r="Z26" s="192"/>
      <c r="AA26" s="124"/>
      <c r="AB26" s="124"/>
      <c r="AC26" s="124"/>
      <c r="AD26" s="124"/>
      <c r="AE26" s="193"/>
      <c r="AF26" s="191"/>
      <c r="AG26" s="192"/>
      <c r="AH26" s="192"/>
      <c r="AI26" s="284"/>
      <c r="AK26" s="711" t="s">
        <v>32</v>
      </c>
      <c r="AL26" s="772" t="s">
        <v>29</v>
      </c>
      <c r="AM26" s="82"/>
      <c r="AN26" s="212"/>
      <c r="AO26" s="389"/>
      <c r="AP26" s="192"/>
      <c r="AQ26" s="192"/>
      <c r="AR26" s="192"/>
      <c r="AS26" s="124"/>
      <c r="AT26" s="124"/>
      <c r="AU26" s="124"/>
      <c r="AV26" s="124"/>
      <c r="AW26" s="193"/>
      <c r="AX26" s="191"/>
      <c r="AY26" s="192"/>
      <c r="AZ26" s="192"/>
      <c r="BA26" s="284"/>
      <c r="BC26" s="711" t="s">
        <v>32</v>
      </c>
      <c r="BD26" s="772" t="s">
        <v>29</v>
      </c>
      <c r="BE26" s="201"/>
      <c r="BF26" s="212"/>
      <c r="BG26" s="389"/>
      <c r="BH26" s="192"/>
      <c r="BI26" s="192"/>
      <c r="BJ26" s="192"/>
      <c r="BK26" s="124"/>
      <c r="BL26" s="124"/>
      <c r="BM26" s="124"/>
      <c r="BN26" s="124"/>
      <c r="BO26" s="193"/>
      <c r="BP26" s="191"/>
      <c r="BQ26" s="192"/>
      <c r="BR26" s="192"/>
      <c r="BS26" s="284"/>
      <c r="BV26" s="711" t="s">
        <v>33</v>
      </c>
      <c r="BW26" s="81" t="s">
        <v>29</v>
      </c>
      <c r="BX26" s="85"/>
      <c r="BY26" s="145"/>
      <c r="BZ26" s="87">
        <f t="shared" ref="BZ26:CL26" si="6">E33+W33+AO33+BG33</f>
        <v>0</v>
      </c>
      <c r="CA26" s="95">
        <f t="shared" si="6"/>
        <v>0</v>
      </c>
      <c r="CB26" s="86">
        <f t="shared" si="6"/>
        <v>0</v>
      </c>
      <c r="CC26" s="86">
        <f t="shared" si="6"/>
        <v>0</v>
      </c>
      <c r="CD26" s="86">
        <f t="shared" si="6"/>
        <v>0</v>
      </c>
      <c r="CE26" s="86">
        <f t="shared" si="6"/>
        <v>0</v>
      </c>
      <c r="CF26" s="86">
        <f t="shared" si="6"/>
        <v>0</v>
      </c>
      <c r="CG26" s="86">
        <f t="shared" si="6"/>
        <v>0</v>
      </c>
      <c r="CH26" s="87">
        <f t="shared" si="6"/>
        <v>0</v>
      </c>
      <c r="CI26" s="95">
        <f t="shared" si="6"/>
        <v>0</v>
      </c>
      <c r="CJ26" s="86">
        <f t="shared" si="6"/>
        <v>0</v>
      </c>
      <c r="CK26" s="86">
        <f t="shared" si="6"/>
        <v>0</v>
      </c>
      <c r="CL26" s="86">
        <f t="shared" si="6"/>
        <v>0</v>
      </c>
    </row>
    <row r="27" spans="1:90">
      <c r="A27" s="713"/>
      <c r="B27" s="813"/>
      <c r="C27" s="92"/>
      <c r="D27" s="212"/>
      <c r="E27" s="388"/>
      <c r="F27" s="23"/>
      <c r="G27" s="23"/>
      <c r="H27" s="23"/>
      <c r="I27" s="23"/>
      <c r="J27" s="23"/>
      <c r="K27" s="23"/>
      <c r="L27" s="23"/>
      <c r="M27" s="25"/>
      <c r="N27" s="43"/>
      <c r="O27" s="23"/>
      <c r="P27" s="23"/>
      <c r="Q27" s="283"/>
      <c r="S27" s="713"/>
      <c r="T27" s="813"/>
      <c r="U27" s="201"/>
      <c r="V27" s="212"/>
      <c r="W27" s="388"/>
      <c r="X27" s="23"/>
      <c r="Y27" s="23"/>
      <c r="Z27" s="23"/>
      <c r="AA27" s="23"/>
      <c r="AB27" s="23"/>
      <c r="AC27" s="23"/>
      <c r="AD27" s="23"/>
      <c r="AE27" s="25"/>
      <c r="AF27" s="43"/>
      <c r="AG27" s="23"/>
      <c r="AH27" s="23"/>
      <c r="AI27" s="283"/>
      <c r="AK27" s="713"/>
      <c r="AL27" s="813"/>
      <c r="AM27" s="82"/>
      <c r="AN27" s="212"/>
      <c r="AO27" s="388"/>
      <c r="AP27" s="23"/>
      <c r="AQ27" s="23"/>
      <c r="AR27" s="23"/>
      <c r="AS27" s="23"/>
      <c r="AT27" s="23"/>
      <c r="AU27" s="23"/>
      <c r="AV27" s="23"/>
      <c r="AW27" s="25"/>
      <c r="AX27" s="43"/>
      <c r="AY27" s="23"/>
      <c r="AZ27" s="23"/>
      <c r="BA27" s="283"/>
      <c r="BC27" s="713"/>
      <c r="BD27" s="813"/>
      <c r="BE27" s="201"/>
      <c r="BF27" s="212"/>
      <c r="BG27" s="388"/>
      <c r="BH27" s="23"/>
      <c r="BI27" s="23"/>
      <c r="BJ27" s="23"/>
      <c r="BK27" s="23"/>
      <c r="BL27" s="23"/>
      <c r="BM27" s="23"/>
      <c r="BN27" s="23"/>
      <c r="BO27" s="25"/>
      <c r="BP27" s="43"/>
      <c r="BQ27" s="23"/>
      <c r="BR27" s="23"/>
      <c r="BS27" s="283"/>
      <c r="BV27" s="713"/>
      <c r="BW27" s="81" t="s">
        <v>30</v>
      </c>
      <c r="BX27" s="85"/>
      <c r="BY27" s="145"/>
      <c r="BZ27" s="87">
        <f t="shared" ref="BZ27:CL27" si="7">E35+W35+AO35+BG35</f>
        <v>0</v>
      </c>
      <c r="CA27" s="95">
        <f t="shared" si="7"/>
        <v>0</v>
      </c>
      <c r="CB27" s="86">
        <f t="shared" si="7"/>
        <v>0</v>
      </c>
      <c r="CC27" s="86">
        <f t="shared" si="7"/>
        <v>0</v>
      </c>
      <c r="CD27" s="86">
        <f t="shared" si="7"/>
        <v>0</v>
      </c>
      <c r="CE27" s="86">
        <f t="shared" si="7"/>
        <v>0</v>
      </c>
      <c r="CF27" s="86">
        <f t="shared" si="7"/>
        <v>0</v>
      </c>
      <c r="CG27" s="86">
        <f t="shared" si="7"/>
        <v>0</v>
      </c>
      <c r="CH27" s="87">
        <f t="shared" si="7"/>
        <v>0</v>
      </c>
      <c r="CI27" s="95">
        <f t="shared" si="7"/>
        <v>0</v>
      </c>
      <c r="CJ27" s="86">
        <f t="shared" si="7"/>
        <v>0</v>
      </c>
      <c r="CK27" s="86">
        <f t="shared" si="7"/>
        <v>0</v>
      </c>
      <c r="CL27" s="86">
        <f t="shared" si="7"/>
        <v>0</v>
      </c>
    </row>
    <row r="28" spans="1:90">
      <c r="A28" s="713"/>
      <c r="B28" s="772" t="s">
        <v>30</v>
      </c>
      <c r="C28" s="92"/>
      <c r="D28" s="212"/>
      <c r="E28" s="389"/>
      <c r="F28" s="192"/>
      <c r="G28" s="192"/>
      <c r="H28" s="192"/>
      <c r="I28" s="124"/>
      <c r="J28" s="124"/>
      <c r="K28" s="124"/>
      <c r="L28" s="124"/>
      <c r="M28" s="193"/>
      <c r="N28" s="191"/>
      <c r="O28" s="192"/>
      <c r="P28" s="192"/>
      <c r="Q28" s="284"/>
      <c r="S28" s="713"/>
      <c r="T28" s="772" t="s">
        <v>30</v>
      </c>
      <c r="U28" s="201"/>
      <c r="V28" s="212"/>
      <c r="W28" s="389"/>
      <c r="X28" s="192"/>
      <c r="Y28" s="192"/>
      <c r="Z28" s="192"/>
      <c r="AA28" s="124"/>
      <c r="AB28" s="124"/>
      <c r="AC28" s="124"/>
      <c r="AD28" s="124"/>
      <c r="AE28" s="193"/>
      <c r="AF28" s="191"/>
      <c r="AG28" s="192"/>
      <c r="AH28" s="192"/>
      <c r="AI28" s="284"/>
      <c r="AK28" s="713"/>
      <c r="AL28" s="772" t="s">
        <v>30</v>
      </c>
      <c r="AM28" s="82"/>
      <c r="AN28" s="212"/>
      <c r="AO28" s="389"/>
      <c r="AP28" s="192"/>
      <c r="AQ28" s="192"/>
      <c r="AR28" s="192"/>
      <c r="AS28" s="124"/>
      <c r="AT28" s="124"/>
      <c r="AU28" s="124"/>
      <c r="AV28" s="124"/>
      <c r="AW28" s="193"/>
      <c r="AX28" s="191"/>
      <c r="AY28" s="192"/>
      <c r="AZ28" s="192"/>
      <c r="BA28" s="284"/>
      <c r="BC28" s="713"/>
      <c r="BD28" s="772" t="s">
        <v>30</v>
      </c>
      <c r="BE28" s="201"/>
      <c r="BF28" s="212"/>
      <c r="BG28" s="389"/>
      <c r="BH28" s="192"/>
      <c r="BI28" s="192"/>
      <c r="BJ28" s="192"/>
      <c r="BK28" s="124"/>
      <c r="BL28" s="124"/>
      <c r="BM28" s="124"/>
      <c r="BN28" s="124"/>
      <c r="BO28" s="193"/>
      <c r="BP28" s="191"/>
      <c r="BQ28" s="192"/>
      <c r="BR28" s="192"/>
      <c r="BS28" s="284"/>
      <c r="BV28" s="712"/>
      <c r="BW28" s="81" t="s">
        <v>31</v>
      </c>
      <c r="BX28" s="75">
        <f>C101</f>
        <v>0</v>
      </c>
      <c r="BY28" s="108">
        <f>D101</f>
        <v>0</v>
      </c>
      <c r="BZ28" s="87">
        <f t="shared" ref="BZ28:CL28" si="8">E37+W37+AO37+BG37</f>
        <v>0</v>
      </c>
      <c r="CA28" s="95">
        <f t="shared" si="8"/>
        <v>0</v>
      </c>
      <c r="CB28" s="86">
        <f t="shared" si="8"/>
        <v>0</v>
      </c>
      <c r="CC28" s="86">
        <f t="shared" si="8"/>
        <v>0</v>
      </c>
      <c r="CD28" s="86">
        <f t="shared" si="8"/>
        <v>0</v>
      </c>
      <c r="CE28" s="86">
        <f t="shared" si="8"/>
        <v>0</v>
      </c>
      <c r="CF28" s="86">
        <f t="shared" si="8"/>
        <v>0</v>
      </c>
      <c r="CG28" s="86">
        <f t="shared" si="8"/>
        <v>0</v>
      </c>
      <c r="CH28" s="87">
        <f t="shared" si="8"/>
        <v>0</v>
      </c>
      <c r="CI28" s="95">
        <f t="shared" si="8"/>
        <v>0</v>
      </c>
      <c r="CJ28" s="86">
        <f t="shared" si="8"/>
        <v>0</v>
      </c>
      <c r="CK28" s="86">
        <f t="shared" si="8"/>
        <v>0</v>
      </c>
      <c r="CL28" s="86">
        <f t="shared" si="8"/>
        <v>0</v>
      </c>
    </row>
    <row r="29" spans="1:90">
      <c r="A29" s="713"/>
      <c r="B29" s="813"/>
      <c r="C29" s="92"/>
      <c r="D29" s="212"/>
      <c r="E29" s="388"/>
      <c r="F29" s="23"/>
      <c r="G29" s="23"/>
      <c r="H29" s="23"/>
      <c r="I29" s="23"/>
      <c r="J29" s="23"/>
      <c r="K29" s="23"/>
      <c r="L29" s="23"/>
      <c r="M29" s="25"/>
      <c r="N29" s="43"/>
      <c r="O29" s="23"/>
      <c r="P29" s="23"/>
      <c r="Q29" s="283"/>
      <c r="S29" s="713"/>
      <c r="T29" s="813"/>
      <c r="U29" s="201"/>
      <c r="V29" s="212"/>
      <c r="W29" s="388"/>
      <c r="X29" s="23"/>
      <c r="Y29" s="23"/>
      <c r="Z29" s="23"/>
      <c r="AA29" s="23"/>
      <c r="AB29" s="23"/>
      <c r="AC29" s="23"/>
      <c r="AD29" s="23"/>
      <c r="AE29" s="25"/>
      <c r="AF29" s="43"/>
      <c r="AG29" s="23"/>
      <c r="AH29" s="23"/>
      <c r="AI29" s="283"/>
      <c r="AK29" s="713"/>
      <c r="AL29" s="813"/>
      <c r="AM29" s="82"/>
      <c r="AN29" s="212"/>
      <c r="AO29" s="388"/>
      <c r="AP29" s="23"/>
      <c r="AQ29" s="23"/>
      <c r="AR29" s="23"/>
      <c r="AS29" s="23"/>
      <c r="AT29" s="23"/>
      <c r="AU29" s="23"/>
      <c r="AV29" s="23"/>
      <c r="AW29" s="25"/>
      <c r="AX29" s="43"/>
      <c r="AY29" s="23"/>
      <c r="AZ29" s="23"/>
      <c r="BA29" s="283"/>
      <c r="BC29" s="713"/>
      <c r="BD29" s="813"/>
      <c r="BE29" s="201"/>
      <c r="BF29" s="212"/>
      <c r="BG29" s="388"/>
      <c r="BH29" s="23"/>
      <c r="BI29" s="23"/>
      <c r="BJ29" s="23"/>
      <c r="BK29" s="23"/>
      <c r="BL29" s="23"/>
      <c r="BM29" s="23"/>
      <c r="BN29" s="23"/>
      <c r="BO29" s="25"/>
      <c r="BP29" s="43"/>
      <c r="BQ29" s="23"/>
      <c r="BR29" s="23"/>
      <c r="BS29" s="283"/>
      <c r="BV29" s="711" t="s">
        <v>34</v>
      </c>
      <c r="BW29" s="81" t="s">
        <v>29</v>
      </c>
      <c r="BX29" s="85"/>
      <c r="BY29" s="145"/>
      <c r="BZ29" s="87">
        <f t="shared" ref="BZ29:CL29" si="9">E39+W39+AO39+BG39</f>
        <v>0</v>
      </c>
      <c r="CA29" s="95">
        <f t="shared" si="9"/>
        <v>0</v>
      </c>
      <c r="CB29" s="86">
        <f t="shared" si="9"/>
        <v>0</v>
      </c>
      <c r="CC29" s="86">
        <f t="shared" si="9"/>
        <v>0</v>
      </c>
      <c r="CD29" s="86">
        <f t="shared" si="9"/>
        <v>0</v>
      </c>
      <c r="CE29" s="86">
        <f t="shared" si="9"/>
        <v>0</v>
      </c>
      <c r="CF29" s="86">
        <f t="shared" si="9"/>
        <v>0</v>
      </c>
      <c r="CG29" s="86">
        <f t="shared" si="9"/>
        <v>0</v>
      </c>
      <c r="CH29" s="87">
        <f t="shared" si="9"/>
        <v>0</v>
      </c>
      <c r="CI29" s="95">
        <f t="shared" si="9"/>
        <v>0</v>
      </c>
      <c r="CJ29" s="86">
        <f t="shared" si="9"/>
        <v>0</v>
      </c>
      <c r="CK29" s="86">
        <f t="shared" si="9"/>
        <v>0</v>
      </c>
      <c r="CL29" s="86">
        <f t="shared" si="9"/>
        <v>0</v>
      </c>
    </row>
    <row r="30" spans="1:90">
      <c r="A30" s="713"/>
      <c r="B30" s="772" t="s">
        <v>31</v>
      </c>
      <c r="C30" s="94"/>
      <c r="D30" s="215"/>
      <c r="E30" s="389"/>
      <c r="F30" s="192"/>
      <c r="G30" s="192"/>
      <c r="H30" s="192"/>
      <c r="I30" s="124"/>
      <c r="J30" s="124"/>
      <c r="K30" s="124"/>
      <c r="L30" s="124"/>
      <c r="M30" s="193"/>
      <c r="N30" s="191"/>
      <c r="O30" s="192"/>
      <c r="P30" s="192"/>
      <c r="Q30" s="284"/>
      <c r="S30" s="713"/>
      <c r="T30" s="772" t="s">
        <v>31</v>
      </c>
      <c r="U30" s="202"/>
      <c r="V30" s="215"/>
      <c r="W30" s="389"/>
      <c r="X30" s="192"/>
      <c r="Y30" s="192"/>
      <c r="Z30" s="192"/>
      <c r="AA30" s="124"/>
      <c r="AB30" s="124"/>
      <c r="AC30" s="124"/>
      <c r="AD30" s="124"/>
      <c r="AE30" s="193"/>
      <c r="AF30" s="191"/>
      <c r="AG30" s="192"/>
      <c r="AH30" s="192"/>
      <c r="AI30" s="284"/>
      <c r="AK30" s="713"/>
      <c r="AL30" s="772" t="s">
        <v>31</v>
      </c>
      <c r="AM30" s="84"/>
      <c r="AN30" s="215"/>
      <c r="AO30" s="389"/>
      <c r="AP30" s="192"/>
      <c r="AQ30" s="192"/>
      <c r="AR30" s="192"/>
      <c r="AS30" s="124"/>
      <c r="AT30" s="124"/>
      <c r="AU30" s="124"/>
      <c r="AV30" s="124"/>
      <c r="AW30" s="193"/>
      <c r="AX30" s="191"/>
      <c r="AY30" s="192"/>
      <c r="AZ30" s="192"/>
      <c r="BA30" s="284"/>
      <c r="BC30" s="713"/>
      <c r="BD30" s="772" t="s">
        <v>31</v>
      </c>
      <c r="BE30" s="202"/>
      <c r="BF30" s="215"/>
      <c r="BG30" s="389"/>
      <c r="BH30" s="192"/>
      <c r="BI30" s="192"/>
      <c r="BJ30" s="192"/>
      <c r="BK30" s="124"/>
      <c r="BL30" s="124"/>
      <c r="BM30" s="124"/>
      <c r="BN30" s="124"/>
      <c r="BO30" s="193"/>
      <c r="BP30" s="191"/>
      <c r="BQ30" s="192"/>
      <c r="BR30" s="192"/>
      <c r="BS30" s="284"/>
      <c r="BV30" s="713"/>
      <c r="BW30" s="81" t="s">
        <v>30</v>
      </c>
      <c r="BX30" s="85"/>
      <c r="BY30" s="145"/>
      <c r="BZ30" s="87">
        <f t="shared" ref="BZ30:CL30" si="10">E41+W41+AO41+BG41</f>
        <v>0</v>
      </c>
      <c r="CA30" s="95">
        <f t="shared" si="10"/>
        <v>0</v>
      </c>
      <c r="CB30" s="86">
        <f t="shared" si="10"/>
        <v>0</v>
      </c>
      <c r="CC30" s="86">
        <f t="shared" si="10"/>
        <v>0</v>
      </c>
      <c r="CD30" s="86">
        <f t="shared" si="10"/>
        <v>0</v>
      </c>
      <c r="CE30" s="86">
        <f t="shared" si="10"/>
        <v>0</v>
      </c>
      <c r="CF30" s="86">
        <f t="shared" si="10"/>
        <v>0</v>
      </c>
      <c r="CG30" s="86">
        <f t="shared" si="10"/>
        <v>0</v>
      </c>
      <c r="CH30" s="87">
        <f t="shared" si="10"/>
        <v>0</v>
      </c>
      <c r="CI30" s="95">
        <f t="shared" si="10"/>
        <v>0</v>
      </c>
      <c r="CJ30" s="86">
        <f t="shared" si="10"/>
        <v>0</v>
      </c>
      <c r="CK30" s="86">
        <f t="shared" si="10"/>
        <v>0</v>
      </c>
      <c r="CL30" s="86">
        <f t="shared" si="10"/>
        <v>0</v>
      </c>
    </row>
    <row r="31" spans="1:90">
      <c r="A31" s="712"/>
      <c r="B31" s="813"/>
      <c r="C31" s="74">
        <f>'03_R5対象者数'!E13</f>
        <v>0</v>
      </c>
      <c r="D31" s="214">
        <f>'03_R5対象者数'!F13</f>
        <v>0</v>
      </c>
      <c r="E31" s="390"/>
      <c r="F31" s="125"/>
      <c r="G31" s="125"/>
      <c r="H31" s="125"/>
      <c r="I31" s="125"/>
      <c r="J31" s="125"/>
      <c r="K31" s="125"/>
      <c r="L31" s="125"/>
      <c r="M31" s="133"/>
      <c r="N31" s="189"/>
      <c r="O31" s="125"/>
      <c r="P31" s="125"/>
      <c r="Q31" s="263"/>
      <c r="S31" s="712"/>
      <c r="T31" s="813"/>
      <c r="U31" s="203">
        <f>'03_R5対象者数'!E31</f>
        <v>0</v>
      </c>
      <c r="V31" s="214">
        <f>'03_R5対象者数'!F31</f>
        <v>0</v>
      </c>
      <c r="W31" s="390"/>
      <c r="X31" s="125"/>
      <c r="Y31" s="125"/>
      <c r="Z31" s="125"/>
      <c r="AA31" s="125"/>
      <c r="AB31" s="125"/>
      <c r="AC31" s="125"/>
      <c r="AD31" s="125"/>
      <c r="AE31" s="133"/>
      <c r="AF31" s="189"/>
      <c r="AG31" s="125"/>
      <c r="AH31" s="125"/>
      <c r="AI31" s="263"/>
      <c r="AK31" s="712"/>
      <c r="AL31" s="813"/>
      <c r="AM31" s="74">
        <f>'03_R5対象者数'!E13</f>
        <v>0</v>
      </c>
      <c r="AN31" s="214">
        <f>'03_R5対象者数'!F13</f>
        <v>0</v>
      </c>
      <c r="AO31" s="390"/>
      <c r="AP31" s="125"/>
      <c r="AQ31" s="125"/>
      <c r="AR31" s="125"/>
      <c r="AS31" s="125"/>
      <c r="AT31" s="125"/>
      <c r="AU31" s="125"/>
      <c r="AV31" s="125"/>
      <c r="AW31" s="133"/>
      <c r="AX31" s="189"/>
      <c r="AY31" s="125"/>
      <c r="AZ31" s="125"/>
      <c r="BA31" s="263"/>
      <c r="BC31" s="712"/>
      <c r="BD31" s="813"/>
      <c r="BE31" s="203">
        <f>'03_R5対象者数'!E31</f>
        <v>0</v>
      </c>
      <c r="BF31" s="214">
        <f>'03_R5対象者数'!F31</f>
        <v>0</v>
      </c>
      <c r="BG31" s="390"/>
      <c r="BH31" s="125"/>
      <c r="BI31" s="125"/>
      <c r="BJ31" s="125"/>
      <c r="BK31" s="125"/>
      <c r="BL31" s="125"/>
      <c r="BM31" s="125"/>
      <c r="BN31" s="125"/>
      <c r="BO31" s="133"/>
      <c r="BP31" s="189"/>
      <c r="BQ31" s="125"/>
      <c r="BR31" s="125"/>
      <c r="BS31" s="263"/>
      <c r="BV31" s="712"/>
      <c r="BW31" s="81" t="s">
        <v>31</v>
      </c>
      <c r="BX31" s="75">
        <f>C104</f>
        <v>0</v>
      </c>
      <c r="BY31" s="108">
        <f>D104</f>
        <v>0</v>
      </c>
      <c r="BZ31" s="87">
        <f t="shared" ref="BZ31:CL31" si="11">E43+W43+AO43+BG43</f>
        <v>0</v>
      </c>
      <c r="CA31" s="95">
        <f t="shared" si="11"/>
        <v>0</v>
      </c>
      <c r="CB31" s="86">
        <f t="shared" si="11"/>
        <v>0</v>
      </c>
      <c r="CC31" s="86">
        <f t="shared" si="11"/>
        <v>0</v>
      </c>
      <c r="CD31" s="86">
        <f t="shared" si="11"/>
        <v>0</v>
      </c>
      <c r="CE31" s="86">
        <f t="shared" si="11"/>
        <v>0</v>
      </c>
      <c r="CF31" s="86">
        <f t="shared" si="11"/>
        <v>0</v>
      </c>
      <c r="CG31" s="86">
        <f t="shared" si="11"/>
        <v>0</v>
      </c>
      <c r="CH31" s="87">
        <f t="shared" si="11"/>
        <v>0</v>
      </c>
      <c r="CI31" s="95">
        <f t="shared" si="11"/>
        <v>0</v>
      </c>
      <c r="CJ31" s="86">
        <f t="shared" si="11"/>
        <v>0</v>
      </c>
      <c r="CK31" s="86">
        <f t="shared" si="11"/>
        <v>0</v>
      </c>
      <c r="CL31" s="86">
        <f t="shared" si="11"/>
        <v>0</v>
      </c>
    </row>
    <row r="32" spans="1:90">
      <c r="A32" s="711" t="s">
        <v>33</v>
      </c>
      <c r="B32" s="772" t="s">
        <v>29</v>
      </c>
      <c r="C32" s="92"/>
      <c r="D32" s="212"/>
      <c r="E32" s="389"/>
      <c r="F32" s="192"/>
      <c r="G32" s="192"/>
      <c r="H32" s="192"/>
      <c r="I32" s="124"/>
      <c r="J32" s="124"/>
      <c r="K32" s="124"/>
      <c r="L32" s="124"/>
      <c r="M32" s="193"/>
      <c r="N32" s="191"/>
      <c r="O32" s="192"/>
      <c r="P32" s="192"/>
      <c r="Q32" s="284"/>
      <c r="S32" s="711" t="s">
        <v>33</v>
      </c>
      <c r="T32" s="772" t="s">
        <v>29</v>
      </c>
      <c r="U32" s="201"/>
      <c r="V32" s="212"/>
      <c r="W32" s="389"/>
      <c r="X32" s="192"/>
      <c r="Y32" s="192"/>
      <c r="Z32" s="192"/>
      <c r="AA32" s="124"/>
      <c r="AB32" s="124"/>
      <c r="AC32" s="124"/>
      <c r="AD32" s="124"/>
      <c r="AE32" s="193"/>
      <c r="AF32" s="191"/>
      <c r="AG32" s="192"/>
      <c r="AH32" s="192"/>
      <c r="AI32" s="284"/>
      <c r="AK32" s="711" t="s">
        <v>33</v>
      </c>
      <c r="AL32" s="772" t="s">
        <v>29</v>
      </c>
      <c r="AM32" s="82"/>
      <c r="AN32" s="212"/>
      <c r="AO32" s="389"/>
      <c r="AP32" s="192"/>
      <c r="AQ32" s="192"/>
      <c r="AR32" s="192"/>
      <c r="AS32" s="124"/>
      <c r="AT32" s="124"/>
      <c r="AU32" s="124"/>
      <c r="AV32" s="124"/>
      <c r="AW32" s="193"/>
      <c r="AX32" s="191"/>
      <c r="AY32" s="192"/>
      <c r="AZ32" s="192"/>
      <c r="BA32" s="284"/>
      <c r="BC32" s="711" t="s">
        <v>33</v>
      </c>
      <c r="BD32" s="772" t="s">
        <v>29</v>
      </c>
      <c r="BE32" s="201"/>
      <c r="BF32" s="212"/>
      <c r="BG32" s="389"/>
      <c r="BH32" s="192"/>
      <c r="BI32" s="192"/>
      <c r="BJ32" s="192"/>
      <c r="BK32" s="124"/>
      <c r="BL32" s="124"/>
      <c r="BM32" s="124"/>
      <c r="BN32" s="124"/>
      <c r="BO32" s="193"/>
      <c r="BP32" s="191"/>
      <c r="BQ32" s="192"/>
      <c r="BR32" s="192"/>
      <c r="BS32" s="284"/>
      <c r="BV32" s="711" t="s">
        <v>35</v>
      </c>
      <c r="BW32" s="81" t="s">
        <v>29</v>
      </c>
      <c r="BX32" s="85"/>
      <c r="BY32" s="145"/>
      <c r="BZ32" s="87">
        <f t="shared" ref="BZ32:CL32" si="12">E45+W45+AO45+BG45</f>
        <v>0</v>
      </c>
      <c r="CA32" s="95">
        <f t="shared" si="12"/>
        <v>0</v>
      </c>
      <c r="CB32" s="86">
        <f t="shared" si="12"/>
        <v>0</v>
      </c>
      <c r="CC32" s="86">
        <f t="shared" si="12"/>
        <v>0</v>
      </c>
      <c r="CD32" s="86">
        <f t="shared" si="12"/>
        <v>0</v>
      </c>
      <c r="CE32" s="86">
        <f t="shared" si="12"/>
        <v>0</v>
      </c>
      <c r="CF32" s="86">
        <f t="shared" si="12"/>
        <v>0</v>
      </c>
      <c r="CG32" s="86">
        <f t="shared" si="12"/>
        <v>0</v>
      </c>
      <c r="CH32" s="87">
        <f t="shared" si="12"/>
        <v>0</v>
      </c>
      <c r="CI32" s="95">
        <f t="shared" si="12"/>
        <v>0</v>
      </c>
      <c r="CJ32" s="86">
        <f t="shared" si="12"/>
        <v>0</v>
      </c>
      <c r="CK32" s="86">
        <f t="shared" si="12"/>
        <v>0</v>
      </c>
      <c r="CL32" s="86">
        <f t="shared" si="12"/>
        <v>0</v>
      </c>
    </row>
    <row r="33" spans="1:90">
      <c r="A33" s="713"/>
      <c r="B33" s="813"/>
      <c r="C33" s="92"/>
      <c r="D33" s="212"/>
      <c r="E33" s="388"/>
      <c r="F33" s="23"/>
      <c r="G33" s="23"/>
      <c r="H33" s="23"/>
      <c r="I33" s="23"/>
      <c r="J33" s="23"/>
      <c r="K33" s="23"/>
      <c r="L33" s="23"/>
      <c r="M33" s="25"/>
      <c r="N33" s="43"/>
      <c r="O33" s="23"/>
      <c r="P33" s="23"/>
      <c r="Q33" s="283"/>
      <c r="S33" s="713"/>
      <c r="T33" s="813"/>
      <c r="U33" s="201"/>
      <c r="V33" s="212"/>
      <c r="W33" s="388"/>
      <c r="X33" s="23"/>
      <c r="Y33" s="23"/>
      <c r="Z33" s="23"/>
      <c r="AA33" s="23"/>
      <c r="AB33" s="23"/>
      <c r="AC33" s="23"/>
      <c r="AD33" s="23"/>
      <c r="AE33" s="25"/>
      <c r="AF33" s="43"/>
      <c r="AG33" s="23"/>
      <c r="AH33" s="23"/>
      <c r="AI33" s="283"/>
      <c r="AK33" s="713"/>
      <c r="AL33" s="813"/>
      <c r="AM33" s="82"/>
      <c r="AN33" s="212"/>
      <c r="AO33" s="388"/>
      <c r="AP33" s="23"/>
      <c r="AQ33" s="23"/>
      <c r="AR33" s="23"/>
      <c r="AS33" s="23"/>
      <c r="AT33" s="23"/>
      <c r="AU33" s="23"/>
      <c r="AV33" s="23"/>
      <c r="AW33" s="25"/>
      <c r="AX33" s="43"/>
      <c r="AY33" s="23"/>
      <c r="AZ33" s="23"/>
      <c r="BA33" s="283"/>
      <c r="BC33" s="713"/>
      <c r="BD33" s="813"/>
      <c r="BE33" s="201"/>
      <c r="BF33" s="212"/>
      <c r="BG33" s="388"/>
      <c r="BH33" s="23"/>
      <c r="BI33" s="23"/>
      <c r="BJ33" s="23"/>
      <c r="BK33" s="23"/>
      <c r="BL33" s="23"/>
      <c r="BM33" s="23"/>
      <c r="BN33" s="23"/>
      <c r="BO33" s="25"/>
      <c r="BP33" s="43"/>
      <c r="BQ33" s="23"/>
      <c r="BR33" s="23"/>
      <c r="BS33" s="283"/>
      <c r="BV33" s="713"/>
      <c r="BW33" s="81" t="s">
        <v>30</v>
      </c>
      <c r="BX33" s="85"/>
      <c r="BY33" s="145"/>
      <c r="BZ33" s="87">
        <f t="shared" ref="BZ33:CL33" si="13">E47+W47+AO47+BG47</f>
        <v>0</v>
      </c>
      <c r="CA33" s="95">
        <f t="shared" si="13"/>
        <v>0</v>
      </c>
      <c r="CB33" s="86">
        <f t="shared" si="13"/>
        <v>0</v>
      </c>
      <c r="CC33" s="86">
        <f t="shared" si="13"/>
        <v>0</v>
      </c>
      <c r="CD33" s="86">
        <f t="shared" si="13"/>
        <v>0</v>
      </c>
      <c r="CE33" s="86">
        <f t="shared" si="13"/>
        <v>0</v>
      </c>
      <c r="CF33" s="86">
        <f t="shared" si="13"/>
        <v>0</v>
      </c>
      <c r="CG33" s="86">
        <f t="shared" si="13"/>
        <v>0</v>
      </c>
      <c r="CH33" s="87">
        <f t="shared" si="13"/>
        <v>0</v>
      </c>
      <c r="CI33" s="95">
        <f t="shared" si="13"/>
        <v>0</v>
      </c>
      <c r="CJ33" s="86">
        <f t="shared" si="13"/>
        <v>0</v>
      </c>
      <c r="CK33" s="86">
        <f t="shared" si="13"/>
        <v>0</v>
      </c>
      <c r="CL33" s="86">
        <f t="shared" si="13"/>
        <v>0</v>
      </c>
    </row>
    <row r="34" spans="1:90">
      <c r="A34" s="713"/>
      <c r="B34" s="772" t="s">
        <v>30</v>
      </c>
      <c r="C34" s="92"/>
      <c r="D34" s="212"/>
      <c r="E34" s="389"/>
      <c r="F34" s="192"/>
      <c r="G34" s="192"/>
      <c r="H34" s="192"/>
      <c r="I34" s="124"/>
      <c r="J34" s="124"/>
      <c r="K34" s="124"/>
      <c r="L34" s="124"/>
      <c r="M34" s="193"/>
      <c r="N34" s="191"/>
      <c r="O34" s="192"/>
      <c r="P34" s="192"/>
      <c r="Q34" s="284"/>
      <c r="S34" s="713"/>
      <c r="T34" s="772" t="s">
        <v>30</v>
      </c>
      <c r="U34" s="201"/>
      <c r="V34" s="212"/>
      <c r="W34" s="389"/>
      <c r="X34" s="192"/>
      <c r="Y34" s="192"/>
      <c r="Z34" s="192"/>
      <c r="AA34" s="124"/>
      <c r="AB34" s="124"/>
      <c r="AC34" s="124"/>
      <c r="AD34" s="124"/>
      <c r="AE34" s="193"/>
      <c r="AF34" s="191"/>
      <c r="AG34" s="192"/>
      <c r="AH34" s="192"/>
      <c r="AI34" s="284"/>
      <c r="AK34" s="713"/>
      <c r="AL34" s="772" t="s">
        <v>30</v>
      </c>
      <c r="AM34" s="82"/>
      <c r="AN34" s="212"/>
      <c r="AO34" s="389"/>
      <c r="AP34" s="192"/>
      <c r="AQ34" s="192"/>
      <c r="AR34" s="192"/>
      <c r="AS34" s="124"/>
      <c r="AT34" s="124"/>
      <c r="AU34" s="124"/>
      <c r="AV34" s="124"/>
      <c r="AW34" s="193"/>
      <c r="AX34" s="191"/>
      <c r="AY34" s="192"/>
      <c r="AZ34" s="192"/>
      <c r="BA34" s="284"/>
      <c r="BC34" s="713"/>
      <c r="BD34" s="772" t="s">
        <v>30</v>
      </c>
      <c r="BE34" s="201"/>
      <c r="BF34" s="212"/>
      <c r="BG34" s="389"/>
      <c r="BH34" s="192"/>
      <c r="BI34" s="192"/>
      <c r="BJ34" s="192"/>
      <c r="BK34" s="124"/>
      <c r="BL34" s="124"/>
      <c r="BM34" s="124"/>
      <c r="BN34" s="124"/>
      <c r="BO34" s="193"/>
      <c r="BP34" s="191"/>
      <c r="BQ34" s="192"/>
      <c r="BR34" s="192"/>
      <c r="BS34" s="284"/>
      <c r="BV34" s="712"/>
      <c r="BW34" s="81" t="s">
        <v>31</v>
      </c>
      <c r="BX34" s="75">
        <f>C107</f>
        <v>0</v>
      </c>
      <c r="BY34" s="108">
        <f>D107</f>
        <v>0</v>
      </c>
      <c r="BZ34" s="87">
        <f t="shared" ref="BZ34:CL34" si="14">E49+W49+AO49+BG49</f>
        <v>0</v>
      </c>
      <c r="CA34" s="95">
        <f t="shared" si="14"/>
        <v>0</v>
      </c>
      <c r="CB34" s="86">
        <f t="shared" si="14"/>
        <v>0</v>
      </c>
      <c r="CC34" s="86">
        <f t="shared" si="14"/>
        <v>0</v>
      </c>
      <c r="CD34" s="86">
        <f t="shared" si="14"/>
        <v>0</v>
      </c>
      <c r="CE34" s="86">
        <f t="shared" si="14"/>
        <v>0</v>
      </c>
      <c r="CF34" s="86">
        <f t="shared" si="14"/>
        <v>0</v>
      </c>
      <c r="CG34" s="86">
        <f t="shared" si="14"/>
        <v>0</v>
      </c>
      <c r="CH34" s="87">
        <f t="shared" si="14"/>
        <v>0</v>
      </c>
      <c r="CI34" s="95">
        <f t="shared" si="14"/>
        <v>0</v>
      </c>
      <c r="CJ34" s="86">
        <f t="shared" si="14"/>
        <v>0</v>
      </c>
      <c r="CK34" s="86">
        <f t="shared" si="14"/>
        <v>0</v>
      </c>
      <c r="CL34" s="86">
        <f t="shared" si="14"/>
        <v>0</v>
      </c>
    </row>
    <row r="35" spans="1:90">
      <c r="A35" s="713"/>
      <c r="B35" s="813"/>
      <c r="C35" s="92"/>
      <c r="D35" s="212"/>
      <c r="E35" s="388"/>
      <c r="F35" s="23"/>
      <c r="G35" s="23"/>
      <c r="H35" s="23"/>
      <c r="I35" s="23"/>
      <c r="J35" s="23"/>
      <c r="K35" s="23"/>
      <c r="L35" s="23"/>
      <c r="M35" s="25"/>
      <c r="N35" s="43"/>
      <c r="O35" s="23"/>
      <c r="P35" s="23"/>
      <c r="Q35" s="283"/>
      <c r="S35" s="713"/>
      <c r="T35" s="813"/>
      <c r="U35" s="201"/>
      <c r="V35" s="212"/>
      <c r="W35" s="388"/>
      <c r="X35" s="23"/>
      <c r="Y35" s="23"/>
      <c r="Z35" s="23"/>
      <c r="AA35" s="23"/>
      <c r="AB35" s="23"/>
      <c r="AC35" s="23"/>
      <c r="AD35" s="23"/>
      <c r="AE35" s="25"/>
      <c r="AF35" s="43"/>
      <c r="AG35" s="23"/>
      <c r="AH35" s="23"/>
      <c r="AI35" s="283"/>
      <c r="AK35" s="713"/>
      <c r="AL35" s="813"/>
      <c r="AM35" s="82"/>
      <c r="AN35" s="212"/>
      <c r="AO35" s="388"/>
      <c r="AP35" s="23"/>
      <c r="AQ35" s="23"/>
      <c r="AR35" s="23"/>
      <c r="AS35" s="23"/>
      <c r="AT35" s="23"/>
      <c r="AU35" s="23"/>
      <c r="AV35" s="23"/>
      <c r="AW35" s="25"/>
      <c r="AX35" s="43"/>
      <c r="AY35" s="23"/>
      <c r="AZ35" s="23"/>
      <c r="BA35" s="283"/>
      <c r="BC35" s="713"/>
      <c r="BD35" s="813"/>
      <c r="BE35" s="201"/>
      <c r="BF35" s="212"/>
      <c r="BG35" s="388"/>
      <c r="BH35" s="23"/>
      <c r="BI35" s="23"/>
      <c r="BJ35" s="23"/>
      <c r="BK35" s="23"/>
      <c r="BL35" s="23"/>
      <c r="BM35" s="23"/>
      <c r="BN35" s="23"/>
      <c r="BO35" s="25"/>
      <c r="BP35" s="43"/>
      <c r="BQ35" s="23"/>
      <c r="BR35" s="23"/>
      <c r="BS35" s="283"/>
      <c r="BV35" s="711" t="s">
        <v>36</v>
      </c>
      <c r="BW35" s="81" t="s">
        <v>29</v>
      </c>
      <c r="BX35" s="85"/>
      <c r="BY35" s="145"/>
      <c r="BZ35" s="87">
        <f t="shared" ref="BZ35:CL35" si="15">E51+W51+AO51+BG51</f>
        <v>0</v>
      </c>
      <c r="CA35" s="95">
        <f t="shared" si="15"/>
        <v>0</v>
      </c>
      <c r="CB35" s="86">
        <f t="shared" si="15"/>
        <v>0</v>
      </c>
      <c r="CC35" s="86">
        <f t="shared" si="15"/>
        <v>0</v>
      </c>
      <c r="CD35" s="86">
        <f t="shared" si="15"/>
        <v>0</v>
      </c>
      <c r="CE35" s="86">
        <f t="shared" si="15"/>
        <v>0</v>
      </c>
      <c r="CF35" s="86">
        <f t="shared" si="15"/>
        <v>0</v>
      </c>
      <c r="CG35" s="86">
        <f t="shared" si="15"/>
        <v>0</v>
      </c>
      <c r="CH35" s="87">
        <f t="shared" si="15"/>
        <v>0</v>
      </c>
      <c r="CI35" s="95">
        <f t="shared" si="15"/>
        <v>0</v>
      </c>
      <c r="CJ35" s="86">
        <f t="shared" si="15"/>
        <v>0</v>
      </c>
      <c r="CK35" s="86">
        <f t="shared" si="15"/>
        <v>0</v>
      </c>
      <c r="CL35" s="86">
        <f t="shared" si="15"/>
        <v>0</v>
      </c>
    </row>
    <row r="36" spans="1:90">
      <c r="A36" s="713"/>
      <c r="B36" s="772" t="s">
        <v>31</v>
      </c>
      <c r="C36" s="94"/>
      <c r="D36" s="215"/>
      <c r="E36" s="389"/>
      <c r="F36" s="192"/>
      <c r="G36" s="192"/>
      <c r="H36" s="192"/>
      <c r="I36" s="124"/>
      <c r="J36" s="124"/>
      <c r="K36" s="124"/>
      <c r="L36" s="124"/>
      <c r="M36" s="193"/>
      <c r="N36" s="191"/>
      <c r="O36" s="192"/>
      <c r="P36" s="192"/>
      <c r="Q36" s="284"/>
      <c r="S36" s="713"/>
      <c r="T36" s="772" t="s">
        <v>31</v>
      </c>
      <c r="U36" s="202"/>
      <c r="V36" s="215"/>
      <c r="W36" s="389"/>
      <c r="X36" s="192"/>
      <c r="Y36" s="192"/>
      <c r="Z36" s="192"/>
      <c r="AA36" s="124"/>
      <c r="AB36" s="124"/>
      <c r="AC36" s="124"/>
      <c r="AD36" s="124"/>
      <c r="AE36" s="193"/>
      <c r="AF36" s="191"/>
      <c r="AG36" s="192"/>
      <c r="AH36" s="192"/>
      <c r="AI36" s="284"/>
      <c r="AK36" s="713"/>
      <c r="AL36" s="772" t="s">
        <v>31</v>
      </c>
      <c r="AM36" s="84"/>
      <c r="AN36" s="215"/>
      <c r="AO36" s="389"/>
      <c r="AP36" s="192"/>
      <c r="AQ36" s="192"/>
      <c r="AR36" s="192"/>
      <c r="AS36" s="124"/>
      <c r="AT36" s="124"/>
      <c r="AU36" s="124"/>
      <c r="AV36" s="124"/>
      <c r="AW36" s="193"/>
      <c r="AX36" s="191"/>
      <c r="AY36" s="192"/>
      <c r="AZ36" s="192"/>
      <c r="BA36" s="284"/>
      <c r="BC36" s="713"/>
      <c r="BD36" s="772" t="s">
        <v>31</v>
      </c>
      <c r="BE36" s="202"/>
      <c r="BF36" s="215"/>
      <c r="BG36" s="389"/>
      <c r="BH36" s="192"/>
      <c r="BI36" s="192"/>
      <c r="BJ36" s="192"/>
      <c r="BK36" s="124"/>
      <c r="BL36" s="124"/>
      <c r="BM36" s="124"/>
      <c r="BN36" s="124"/>
      <c r="BO36" s="193"/>
      <c r="BP36" s="191"/>
      <c r="BQ36" s="192"/>
      <c r="BR36" s="192"/>
      <c r="BS36" s="284"/>
      <c r="BV36" s="713"/>
      <c r="BW36" s="81" t="s">
        <v>30</v>
      </c>
      <c r="BX36" s="85"/>
      <c r="BY36" s="145"/>
      <c r="BZ36" s="87">
        <f t="shared" ref="BZ36:CL36" si="16">E53+W53+AO53+BG53</f>
        <v>0</v>
      </c>
      <c r="CA36" s="95">
        <f t="shared" si="16"/>
        <v>0</v>
      </c>
      <c r="CB36" s="86">
        <f t="shared" si="16"/>
        <v>0</v>
      </c>
      <c r="CC36" s="86">
        <f t="shared" si="16"/>
        <v>0</v>
      </c>
      <c r="CD36" s="86">
        <f t="shared" si="16"/>
        <v>0</v>
      </c>
      <c r="CE36" s="86">
        <f t="shared" si="16"/>
        <v>0</v>
      </c>
      <c r="CF36" s="86">
        <f t="shared" si="16"/>
        <v>0</v>
      </c>
      <c r="CG36" s="86">
        <f t="shared" si="16"/>
        <v>0</v>
      </c>
      <c r="CH36" s="87">
        <f t="shared" si="16"/>
        <v>0</v>
      </c>
      <c r="CI36" s="95">
        <f t="shared" si="16"/>
        <v>0</v>
      </c>
      <c r="CJ36" s="86">
        <f t="shared" si="16"/>
        <v>0</v>
      </c>
      <c r="CK36" s="86">
        <f t="shared" si="16"/>
        <v>0</v>
      </c>
      <c r="CL36" s="86">
        <f t="shared" si="16"/>
        <v>0</v>
      </c>
    </row>
    <row r="37" spans="1:90">
      <c r="A37" s="712"/>
      <c r="B37" s="813"/>
      <c r="C37" s="74">
        <f>'03_R5対象者数'!E15</f>
        <v>0</v>
      </c>
      <c r="D37" s="214">
        <f>'03_R5対象者数'!F15</f>
        <v>0</v>
      </c>
      <c r="E37" s="390"/>
      <c r="F37" s="125"/>
      <c r="G37" s="125"/>
      <c r="H37" s="125"/>
      <c r="I37" s="125"/>
      <c r="J37" s="125"/>
      <c r="K37" s="125"/>
      <c r="L37" s="125"/>
      <c r="M37" s="133"/>
      <c r="N37" s="189"/>
      <c r="O37" s="125"/>
      <c r="P37" s="125"/>
      <c r="Q37" s="263"/>
      <c r="S37" s="712"/>
      <c r="T37" s="813"/>
      <c r="U37" s="203">
        <f>'03_R5対象者数'!E33</f>
        <v>0</v>
      </c>
      <c r="V37" s="214">
        <f>'03_R5対象者数'!F33</f>
        <v>0</v>
      </c>
      <c r="W37" s="390"/>
      <c r="X37" s="125"/>
      <c r="Y37" s="125"/>
      <c r="Z37" s="125"/>
      <c r="AA37" s="125"/>
      <c r="AB37" s="125"/>
      <c r="AC37" s="125"/>
      <c r="AD37" s="125"/>
      <c r="AE37" s="133"/>
      <c r="AF37" s="189"/>
      <c r="AG37" s="125"/>
      <c r="AH37" s="125"/>
      <c r="AI37" s="263"/>
      <c r="AK37" s="712"/>
      <c r="AL37" s="813"/>
      <c r="AM37" s="74">
        <f>'03_R5対象者数'!E15</f>
        <v>0</v>
      </c>
      <c r="AN37" s="214">
        <f>'03_R5対象者数'!F15</f>
        <v>0</v>
      </c>
      <c r="AO37" s="390"/>
      <c r="AP37" s="125"/>
      <c r="AQ37" s="125"/>
      <c r="AR37" s="125"/>
      <c r="AS37" s="125"/>
      <c r="AT37" s="125"/>
      <c r="AU37" s="125"/>
      <c r="AV37" s="125"/>
      <c r="AW37" s="133"/>
      <c r="AX37" s="189"/>
      <c r="AY37" s="125"/>
      <c r="AZ37" s="125"/>
      <c r="BA37" s="263"/>
      <c r="BC37" s="712"/>
      <c r="BD37" s="813"/>
      <c r="BE37" s="203">
        <f>'03_R5対象者数'!E33</f>
        <v>0</v>
      </c>
      <c r="BF37" s="214">
        <f>'03_R5対象者数'!F33</f>
        <v>0</v>
      </c>
      <c r="BG37" s="390"/>
      <c r="BH37" s="125"/>
      <c r="BI37" s="125"/>
      <c r="BJ37" s="125"/>
      <c r="BK37" s="125"/>
      <c r="BL37" s="125"/>
      <c r="BM37" s="125"/>
      <c r="BN37" s="125"/>
      <c r="BO37" s="133"/>
      <c r="BP37" s="189"/>
      <c r="BQ37" s="125"/>
      <c r="BR37" s="125"/>
      <c r="BS37" s="263"/>
      <c r="BV37" s="712"/>
      <c r="BW37" s="81" t="s">
        <v>31</v>
      </c>
      <c r="BX37" s="75">
        <f>C110</f>
        <v>0</v>
      </c>
      <c r="BY37" s="108">
        <f>D110</f>
        <v>0</v>
      </c>
      <c r="BZ37" s="87">
        <f t="shared" ref="BZ37:CL37" si="17">E55+W55+AO55+BG55</f>
        <v>0</v>
      </c>
      <c r="CA37" s="95">
        <f t="shared" si="17"/>
        <v>0</v>
      </c>
      <c r="CB37" s="86">
        <f t="shared" si="17"/>
        <v>0</v>
      </c>
      <c r="CC37" s="86">
        <f t="shared" si="17"/>
        <v>0</v>
      </c>
      <c r="CD37" s="86">
        <f t="shared" si="17"/>
        <v>0</v>
      </c>
      <c r="CE37" s="86">
        <f t="shared" si="17"/>
        <v>0</v>
      </c>
      <c r="CF37" s="86">
        <f t="shared" si="17"/>
        <v>0</v>
      </c>
      <c r="CG37" s="86">
        <f t="shared" si="17"/>
        <v>0</v>
      </c>
      <c r="CH37" s="87">
        <f t="shared" si="17"/>
        <v>0</v>
      </c>
      <c r="CI37" s="95">
        <f t="shared" si="17"/>
        <v>0</v>
      </c>
      <c r="CJ37" s="86">
        <f t="shared" si="17"/>
        <v>0</v>
      </c>
      <c r="CK37" s="86">
        <f t="shared" si="17"/>
        <v>0</v>
      </c>
      <c r="CL37" s="86">
        <f t="shared" si="17"/>
        <v>0</v>
      </c>
    </row>
    <row r="38" spans="1:90">
      <c r="A38" s="711" t="s">
        <v>34</v>
      </c>
      <c r="B38" s="772" t="s">
        <v>29</v>
      </c>
      <c r="C38" s="92"/>
      <c r="D38" s="212"/>
      <c r="E38" s="389"/>
      <c r="F38" s="192"/>
      <c r="G38" s="192"/>
      <c r="H38" s="192"/>
      <c r="I38" s="124"/>
      <c r="J38" s="124"/>
      <c r="K38" s="124"/>
      <c r="L38" s="124"/>
      <c r="M38" s="193"/>
      <c r="N38" s="191"/>
      <c r="O38" s="192"/>
      <c r="P38" s="192"/>
      <c r="Q38" s="284"/>
      <c r="S38" s="711" t="s">
        <v>34</v>
      </c>
      <c r="T38" s="772" t="s">
        <v>29</v>
      </c>
      <c r="U38" s="201"/>
      <c r="V38" s="212"/>
      <c r="W38" s="389"/>
      <c r="X38" s="192"/>
      <c r="Y38" s="192"/>
      <c r="Z38" s="192"/>
      <c r="AA38" s="124"/>
      <c r="AB38" s="124"/>
      <c r="AC38" s="124"/>
      <c r="AD38" s="124"/>
      <c r="AE38" s="193"/>
      <c r="AF38" s="191"/>
      <c r="AG38" s="192"/>
      <c r="AH38" s="192"/>
      <c r="AI38" s="284"/>
      <c r="AK38" s="711" t="s">
        <v>34</v>
      </c>
      <c r="AL38" s="772" t="s">
        <v>29</v>
      </c>
      <c r="AM38" s="82"/>
      <c r="AN38" s="212"/>
      <c r="AO38" s="389"/>
      <c r="AP38" s="192"/>
      <c r="AQ38" s="192"/>
      <c r="AR38" s="192"/>
      <c r="AS38" s="124"/>
      <c r="AT38" s="124"/>
      <c r="AU38" s="124"/>
      <c r="AV38" s="124"/>
      <c r="AW38" s="193"/>
      <c r="AX38" s="191"/>
      <c r="AY38" s="192"/>
      <c r="AZ38" s="192"/>
      <c r="BA38" s="284"/>
      <c r="BC38" s="711" t="s">
        <v>34</v>
      </c>
      <c r="BD38" s="772" t="s">
        <v>29</v>
      </c>
      <c r="BE38" s="201"/>
      <c r="BF38" s="212"/>
      <c r="BG38" s="389"/>
      <c r="BH38" s="192"/>
      <c r="BI38" s="192"/>
      <c r="BJ38" s="192"/>
      <c r="BK38" s="124"/>
      <c r="BL38" s="124"/>
      <c r="BM38" s="124"/>
      <c r="BN38" s="124"/>
      <c r="BO38" s="193"/>
      <c r="BP38" s="191"/>
      <c r="BQ38" s="192"/>
      <c r="BR38" s="192"/>
      <c r="BS38" s="284"/>
      <c r="BV38" s="711" t="s">
        <v>37</v>
      </c>
      <c r="BW38" s="81" t="s">
        <v>29</v>
      </c>
      <c r="BX38" s="85"/>
      <c r="BY38" s="145"/>
      <c r="BZ38" s="87">
        <f t="shared" ref="BZ38:CL38" si="18">E57+W57+AO57+BG57</f>
        <v>0</v>
      </c>
      <c r="CA38" s="95">
        <f t="shared" si="18"/>
        <v>0</v>
      </c>
      <c r="CB38" s="86">
        <f t="shared" si="18"/>
        <v>0</v>
      </c>
      <c r="CC38" s="86">
        <f t="shared" si="18"/>
        <v>0</v>
      </c>
      <c r="CD38" s="86">
        <f t="shared" si="18"/>
        <v>0</v>
      </c>
      <c r="CE38" s="86">
        <f t="shared" si="18"/>
        <v>0</v>
      </c>
      <c r="CF38" s="86">
        <f t="shared" si="18"/>
        <v>0</v>
      </c>
      <c r="CG38" s="86">
        <f t="shared" si="18"/>
        <v>0</v>
      </c>
      <c r="CH38" s="87">
        <f t="shared" si="18"/>
        <v>0</v>
      </c>
      <c r="CI38" s="95">
        <f t="shared" si="18"/>
        <v>0</v>
      </c>
      <c r="CJ38" s="86">
        <f t="shared" si="18"/>
        <v>0</v>
      </c>
      <c r="CK38" s="86">
        <f t="shared" si="18"/>
        <v>0</v>
      </c>
      <c r="CL38" s="86">
        <f t="shared" si="18"/>
        <v>0</v>
      </c>
    </row>
    <row r="39" spans="1:90" ht="13.5" customHeight="1">
      <c r="A39" s="713"/>
      <c r="B39" s="813"/>
      <c r="C39" s="92"/>
      <c r="D39" s="212"/>
      <c r="E39" s="388"/>
      <c r="F39" s="23"/>
      <c r="G39" s="23"/>
      <c r="H39" s="23"/>
      <c r="I39" s="23"/>
      <c r="J39" s="23"/>
      <c r="K39" s="23"/>
      <c r="L39" s="23"/>
      <c r="M39" s="25"/>
      <c r="N39" s="43"/>
      <c r="O39" s="23"/>
      <c r="P39" s="23"/>
      <c r="Q39" s="283"/>
      <c r="S39" s="713"/>
      <c r="T39" s="813"/>
      <c r="U39" s="201"/>
      <c r="V39" s="212"/>
      <c r="W39" s="388"/>
      <c r="X39" s="23"/>
      <c r="Y39" s="23"/>
      <c r="Z39" s="23"/>
      <c r="AA39" s="23"/>
      <c r="AB39" s="23"/>
      <c r="AC39" s="23"/>
      <c r="AD39" s="23"/>
      <c r="AE39" s="25"/>
      <c r="AF39" s="43"/>
      <c r="AG39" s="23"/>
      <c r="AH39" s="23"/>
      <c r="AI39" s="283"/>
      <c r="AK39" s="713"/>
      <c r="AL39" s="813"/>
      <c r="AM39" s="82"/>
      <c r="AN39" s="212"/>
      <c r="AO39" s="388"/>
      <c r="AP39" s="23"/>
      <c r="AQ39" s="23"/>
      <c r="AR39" s="23"/>
      <c r="AS39" s="23"/>
      <c r="AT39" s="23"/>
      <c r="AU39" s="23"/>
      <c r="AV39" s="23"/>
      <c r="AW39" s="25"/>
      <c r="AX39" s="43"/>
      <c r="AY39" s="23"/>
      <c r="AZ39" s="23"/>
      <c r="BA39" s="283"/>
      <c r="BC39" s="713"/>
      <c r="BD39" s="813"/>
      <c r="BE39" s="201"/>
      <c r="BF39" s="212"/>
      <c r="BG39" s="388"/>
      <c r="BH39" s="23"/>
      <c r="BI39" s="23"/>
      <c r="BJ39" s="23"/>
      <c r="BK39" s="23"/>
      <c r="BL39" s="23"/>
      <c r="BM39" s="23"/>
      <c r="BN39" s="23"/>
      <c r="BO39" s="25"/>
      <c r="BP39" s="43"/>
      <c r="BQ39" s="23"/>
      <c r="BR39" s="23"/>
      <c r="BS39" s="283"/>
      <c r="BV39" s="713"/>
      <c r="BW39" s="81" t="s">
        <v>30</v>
      </c>
      <c r="BX39" s="85"/>
      <c r="BY39" s="145"/>
      <c r="BZ39" s="87">
        <f t="shared" ref="BZ39:CL39" si="19">E59+W59+AO59+BG59</f>
        <v>0</v>
      </c>
      <c r="CA39" s="95">
        <f t="shared" si="19"/>
        <v>0</v>
      </c>
      <c r="CB39" s="86">
        <f t="shared" si="19"/>
        <v>0</v>
      </c>
      <c r="CC39" s="86">
        <f t="shared" si="19"/>
        <v>0</v>
      </c>
      <c r="CD39" s="86">
        <f t="shared" si="19"/>
        <v>0</v>
      </c>
      <c r="CE39" s="86">
        <f t="shared" si="19"/>
        <v>0</v>
      </c>
      <c r="CF39" s="86">
        <f t="shared" si="19"/>
        <v>0</v>
      </c>
      <c r="CG39" s="86">
        <f t="shared" si="19"/>
        <v>0</v>
      </c>
      <c r="CH39" s="87">
        <f t="shared" si="19"/>
        <v>0</v>
      </c>
      <c r="CI39" s="95">
        <f t="shared" si="19"/>
        <v>0</v>
      </c>
      <c r="CJ39" s="86">
        <f t="shared" si="19"/>
        <v>0</v>
      </c>
      <c r="CK39" s="86">
        <f t="shared" si="19"/>
        <v>0</v>
      </c>
      <c r="CL39" s="86">
        <f t="shared" si="19"/>
        <v>0</v>
      </c>
    </row>
    <row r="40" spans="1:90">
      <c r="A40" s="713"/>
      <c r="B40" s="772" t="s">
        <v>30</v>
      </c>
      <c r="C40" s="92"/>
      <c r="D40" s="212"/>
      <c r="E40" s="389"/>
      <c r="F40" s="192"/>
      <c r="G40" s="192"/>
      <c r="H40" s="192"/>
      <c r="I40" s="124"/>
      <c r="J40" s="124"/>
      <c r="K40" s="124"/>
      <c r="L40" s="124"/>
      <c r="M40" s="193"/>
      <c r="N40" s="191"/>
      <c r="O40" s="192"/>
      <c r="P40" s="192"/>
      <c r="Q40" s="284"/>
      <c r="S40" s="713"/>
      <c r="T40" s="772" t="s">
        <v>30</v>
      </c>
      <c r="U40" s="201"/>
      <c r="V40" s="212"/>
      <c r="W40" s="389"/>
      <c r="X40" s="192"/>
      <c r="Y40" s="192"/>
      <c r="Z40" s="192"/>
      <c r="AA40" s="124"/>
      <c r="AB40" s="124"/>
      <c r="AC40" s="124"/>
      <c r="AD40" s="124"/>
      <c r="AE40" s="193"/>
      <c r="AF40" s="191"/>
      <c r="AG40" s="192"/>
      <c r="AH40" s="192"/>
      <c r="AI40" s="284"/>
      <c r="AK40" s="713"/>
      <c r="AL40" s="772" t="s">
        <v>30</v>
      </c>
      <c r="AM40" s="82"/>
      <c r="AN40" s="212"/>
      <c r="AO40" s="389"/>
      <c r="AP40" s="192"/>
      <c r="AQ40" s="192"/>
      <c r="AR40" s="192"/>
      <c r="AS40" s="124"/>
      <c r="AT40" s="124"/>
      <c r="AU40" s="124"/>
      <c r="AV40" s="124"/>
      <c r="AW40" s="193"/>
      <c r="AX40" s="191"/>
      <c r="AY40" s="192"/>
      <c r="AZ40" s="192"/>
      <c r="BA40" s="284"/>
      <c r="BC40" s="713"/>
      <c r="BD40" s="772" t="s">
        <v>30</v>
      </c>
      <c r="BE40" s="201"/>
      <c r="BF40" s="212"/>
      <c r="BG40" s="389"/>
      <c r="BH40" s="192"/>
      <c r="BI40" s="192"/>
      <c r="BJ40" s="192"/>
      <c r="BK40" s="124"/>
      <c r="BL40" s="124"/>
      <c r="BM40" s="124"/>
      <c r="BN40" s="124"/>
      <c r="BO40" s="193"/>
      <c r="BP40" s="191"/>
      <c r="BQ40" s="192"/>
      <c r="BR40" s="192"/>
      <c r="BS40" s="284"/>
      <c r="BV40" s="712"/>
      <c r="BW40" s="81" t="s">
        <v>31</v>
      </c>
      <c r="BX40" s="75">
        <f>C113</f>
        <v>0</v>
      </c>
      <c r="BY40" s="108">
        <f>D113</f>
        <v>0</v>
      </c>
      <c r="BZ40" s="87">
        <f t="shared" ref="BZ40:CL40" si="20">E61+W61+AO61+BG61</f>
        <v>0</v>
      </c>
      <c r="CA40" s="95">
        <f t="shared" si="20"/>
        <v>0</v>
      </c>
      <c r="CB40" s="86">
        <f t="shared" si="20"/>
        <v>0</v>
      </c>
      <c r="CC40" s="86">
        <f t="shared" si="20"/>
        <v>0</v>
      </c>
      <c r="CD40" s="86">
        <f t="shared" si="20"/>
        <v>0</v>
      </c>
      <c r="CE40" s="86">
        <f t="shared" si="20"/>
        <v>0</v>
      </c>
      <c r="CF40" s="86">
        <f t="shared" si="20"/>
        <v>0</v>
      </c>
      <c r="CG40" s="86">
        <f t="shared" si="20"/>
        <v>0</v>
      </c>
      <c r="CH40" s="87">
        <f t="shared" si="20"/>
        <v>0</v>
      </c>
      <c r="CI40" s="95">
        <f t="shared" si="20"/>
        <v>0</v>
      </c>
      <c r="CJ40" s="86">
        <f t="shared" si="20"/>
        <v>0</v>
      </c>
      <c r="CK40" s="86">
        <f t="shared" si="20"/>
        <v>0</v>
      </c>
      <c r="CL40" s="86">
        <f t="shared" si="20"/>
        <v>0</v>
      </c>
    </row>
    <row r="41" spans="1:90">
      <c r="A41" s="713"/>
      <c r="B41" s="813"/>
      <c r="C41" s="92"/>
      <c r="D41" s="212"/>
      <c r="E41" s="388"/>
      <c r="F41" s="23"/>
      <c r="G41" s="23"/>
      <c r="H41" s="23"/>
      <c r="I41" s="23"/>
      <c r="J41" s="23"/>
      <c r="K41" s="23"/>
      <c r="L41" s="23"/>
      <c r="M41" s="25"/>
      <c r="N41" s="43"/>
      <c r="O41" s="23"/>
      <c r="P41" s="23"/>
      <c r="Q41" s="283"/>
      <c r="S41" s="713"/>
      <c r="T41" s="813"/>
      <c r="U41" s="201"/>
      <c r="V41" s="212"/>
      <c r="W41" s="388"/>
      <c r="X41" s="23"/>
      <c r="Y41" s="23"/>
      <c r="Z41" s="23"/>
      <c r="AA41" s="23"/>
      <c r="AB41" s="23"/>
      <c r="AC41" s="23"/>
      <c r="AD41" s="23"/>
      <c r="AE41" s="25"/>
      <c r="AF41" s="43"/>
      <c r="AG41" s="23"/>
      <c r="AH41" s="23"/>
      <c r="AI41" s="283"/>
      <c r="AK41" s="713"/>
      <c r="AL41" s="813"/>
      <c r="AM41" s="82"/>
      <c r="AN41" s="212"/>
      <c r="AO41" s="388"/>
      <c r="AP41" s="23"/>
      <c r="AQ41" s="23"/>
      <c r="AR41" s="23"/>
      <c r="AS41" s="23"/>
      <c r="AT41" s="23"/>
      <c r="AU41" s="23"/>
      <c r="AV41" s="23"/>
      <c r="AW41" s="25"/>
      <c r="AX41" s="43"/>
      <c r="AY41" s="23"/>
      <c r="AZ41" s="23"/>
      <c r="BA41" s="283"/>
      <c r="BC41" s="713"/>
      <c r="BD41" s="813"/>
      <c r="BE41" s="201"/>
      <c r="BF41" s="212"/>
      <c r="BG41" s="388"/>
      <c r="BH41" s="23"/>
      <c r="BI41" s="23"/>
      <c r="BJ41" s="23"/>
      <c r="BK41" s="23"/>
      <c r="BL41" s="23"/>
      <c r="BM41" s="23"/>
      <c r="BN41" s="23"/>
      <c r="BO41" s="25"/>
      <c r="BP41" s="43"/>
      <c r="BQ41" s="23"/>
      <c r="BR41" s="23"/>
      <c r="BS41" s="283"/>
      <c r="BV41" s="711" t="s">
        <v>38</v>
      </c>
      <c r="BW41" s="81" t="s">
        <v>29</v>
      </c>
      <c r="BX41" s="85"/>
      <c r="BY41" s="145"/>
      <c r="BZ41" s="87">
        <f t="shared" ref="BZ41:CL41" si="21">E63+W63+AO63+BG63</f>
        <v>0</v>
      </c>
      <c r="CA41" s="95">
        <f t="shared" si="21"/>
        <v>0</v>
      </c>
      <c r="CB41" s="86">
        <f t="shared" si="21"/>
        <v>0</v>
      </c>
      <c r="CC41" s="86">
        <f t="shared" si="21"/>
        <v>0</v>
      </c>
      <c r="CD41" s="86">
        <f t="shared" si="21"/>
        <v>0</v>
      </c>
      <c r="CE41" s="86">
        <f t="shared" si="21"/>
        <v>0</v>
      </c>
      <c r="CF41" s="86">
        <f t="shared" si="21"/>
        <v>0</v>
      </c>
      <c r="CG41" s="86">
        <f t="shared" si="21"/>
        <v>0</v>
      </c>
      <c r="CH41" s="87">
        <f t="shared" si="21"/>
        <v>0</v>
      </c>
      <c r="CI41" s="95">
        <f t="shared" si="21"/>
        <v>0</v>
      </c>
      <c r="CJ41" s="86">
        <f t="shared" si="21"/>
        <v>0</v>
      </c>
      <c r="CK41" s="86">
        <f t="shared" si="21"/>
        <v>0</v>
      </c>
      <c r="CL41" s="86">
        <f t="shared" si="21"/>
        <v>0</v>
      </c>
    </row>
    <row r="42" spans="1:90">
      <c r="A42" s="713"/>
      <c r="B42" s="772" t="s">
        <v>31</v>
      </c>
      <c r="C42" s="94"/>
      <c r="D42" s="215"/>
      <c r="E42" s="389"/>
      <c r="F42" s="192"/>
      <c r="G42" s="192"/>
      <c r="H42" s="192"/>
      <c r="I42" s="124"/>
      <c r="J42" s="124"/>
      <c r="K42" s="124"/>
      <c r="L42" s="124"/>
      <c r="M42" s="193"/>
      <c r="N42" s="191"/>
      <c r="O42" s="192"/>
      <c r="P42" s="192"/>
      <c r="Q42" s="284"/>
      <c r="S42" s="713"/>
      <c r="T42" s="772" t="s">
        <v>31</v>
      </c>
      <c r="U42" s="202"/>
      <c r="V42" s="215"/>
      <c r="W42" s="389"/>
      <c r="X42" s="192"/>
      <c r="Y42" s="192"/>
      <c r="Z42" s="192"/>
      <c r="AA42" s="124"/>
      <c r="AB42" s="124"/>
      <c r="AC42" s="124"/>
      <c r="AD42" s="124"/>
      <c r="AE42" s="193"/>
      <c r="AF42" s="191"/>
      <c r="AG42" s="192"/>
      <c r="AH42" s="192"/>
      <c r="AI42" s="284"/>
      <c r="AK42" s="713"/>
      <c r="AL42" s="772" t="s">
        <v>31</v>
      </c>
      <c r="AM42" s="84"/>
      <c r="AN42" s="215"/>
      <c r="AO42" s="389"/>
      <c r="AP42" s="192"/>
      <c r="AQ42" s="192"/>
      <c r="AR42" s="192"/>
      <c r="AS42" s="124"/>
      <c r="AT42" s="124"/>
      <c r="AU42" s="124"/>
      <c r="AV42" s="124"/>
      <c r="AW42" s="193"/>
      <c r="AX42" s="191"/>
      <c r="AY42" s="192"/>
      <c r="AZ42" s="192"/>
      <c r="BA42" s="284"/>
      <c r="BC42" s="713"/>
      <c r="BD42" s="772" t="s">
        <v>31</v>
      </c>
      <c r="BE42" s="202"/>
      <c r="BF42" s="215"/>
      <c r="BG42" s="389"/>
      <c r="BH42" s="192"/>
      <c r="BI42" s="192"/>
      <c r="BJ42" s="192"/>
      <c r="BK42" s="124"/>
      <c r="BL42" s="124"/>
      <c r="BM42" s="124"/>
      <c r="BN42" s="124"/>
      <c r="BO42" s="193"/>
      <c r="BP42" s="191"/>
      <c r="BQ42" s="192"/>
      <c r="BR42" s="192"/>
      <c r="BS42" s="284"/>
      <c r="BV42" s="713"/>
      <c r="BW42" s="81" t="s">
        <v>30</v>
      </c>
      <c r="BX42" s="85"/>
      <c r="BY42" s="145"/>
      <c r="BZ42" s="87">
        <f t="shared" ref="BZ42:CL42" si="22">E65+W65+AO65+BG65</f>
        <v>0</v>
      </c>
      <c r="CA42" s="95">
        <f t="shared" si="22"/>
        <v>0</v>
      </c>
      <c r="CB42" s="86">
        <f t="shared" si="22"/>
        <v>0</v>
      </c>
      <c r="CC42" s="86">
        <f t="shared" si="22"/>
        <v>0</v>
      </c>
      <c r="CD42" s="86">
        <f t="shared" si="22"/>
        <v>0</v>
      </c>
      <c r="CE42" s="86">
        <f t="shared" si="22"/>
        <v>0</v>
      </c>
      <c r="CF42" s="86">
        <f t="shared" si="22"/>
        <v>0</v>
      </c>
      <c r="CG42" s="86">
        <f t="shared" si="22"/>
        <v>0</v>
      </c>
      <c r="CH42" s="87">
        <f t="shared" si="22"/>
        <v>0</v>
      </c>
      <c r="CI42" s="95">
        <f t="shared" si="22"/>
        <v>0</v>
      </c>
      <c r="CJ42" s="86">
        <f t="shared" si="22"/>
        <v>0</v>
      </c>
      <c r="CK42" s="86">
        <f t="shared" si="22"/>
        <v>0</v>
      </c>
      <c r="CL42" s="86">
        <f t="shared" si="22"/>
        <v>0</v>
      </c>
    </row>
    <row r="43" spans="1:90">
      <c r="A43" s="712"/>
      <c r="B43" s="813"/>
      <c r="C43" s="74">
        <f>'03_R5対象者数'!E17</f>
        <v>0</v>
      </c>
      <c r="D43" s="214">
        <f>'03_R5対象者数'!F17</f>
        <v>0</v>
      </c>
      <c r="E43" s="390"/>
      <c r="F43" s="125"/>
      <c r="G43" s="125"/>
      <c r="H43" s="125"/>
      <c r="I43" s="125"/>
      <c r="J43" s="125"/>
      <c r="K43" s="125"/>
      <c r="L43" s="125"/>
      <c r="M43" s="133"/>
      <c r="N43" s="189"/>
      <c r="O43" s="125"/>
      <c r="P43" s="125"/>
      <c r="Q43" s="263"/>
      <c r="S43" s="712"/>
      <c r="T43" s="813"/>
      <c r="U43" s="203">
        <f>'03_R5対象者数'!E35</f>
        <v>0</v>
      </c>
      <c r="V43" s="214">
        <f>'03_R5対象者数'!F35</f>
        <v>0</v>
      </c>
      <c r="W43" s="390"/>
      <c r="X43" s="125"/>
      <c r="Y43" s="125"/>
      <c r="Z43" s="125"/>
      <c r="AA43" s="125"/>
      <c r="AB43" s="125"/>
      <c r="AC43" s="125"/>
      <c r="AD43" s="125"/>
      <c r="AE43" s="133"/>
      <c r="AF43" s="189"/>
      <c r="AG43" s="125"/>
      <c r="AH43" s="125"/>
      <c r="AI43" s="263"/>
      <c r="AK43" s="712"/>
      <c r="AL43" s="813"/>
      <c r="AM43" s="74">
        <f>'03_R5対象者数'!E17</f>
        <v>0</v>
      </c>
      <c r="AN43" s="214">
        <f>'03_R5対象者数'!F17</f>
        <v>0</v>
      </c>
      <c r="AO43" s="390"/>
      <c r="AP43" s="125"/>
      <c r="AQ43" s="125"/>
      <c r="AR43" s="125"/>
      <c r="AS43" s="125"/>
      <c r="AT43" s="125"/>
      <c r="AU43" s="125"/>
      <c r="AV43" s="125"/>
      <c r="AW43" s="133"/>
      <c r="AX43" s="189"/>
      <c r="AY43" s="125"/>
      <c r="AZ43" s="125"/>
      <c r="BA43" s="263"/>
      <c r="BC43" s="712"/>
      <c r="BD43" s="813"/>
      <c r="BE43" s="203">
        <f>'03_R5対象者数'!E35</f>
        <v>0</v>
      </c>
      <c r="BF43" s="214">
        <f>'03_R5対象者数'!F35</f>
        <v>0</v>
      </c>
      <c r="BG43" s="390"/>
      <c r="BH43" s="125"/>
      <c r="BI43" s="125"/>
      <c r="BJ43" s="125"/>
      <c r="BK43" s="125"/>
      <c r="BL43" s="125"/>
      <c r="BM43" s="125"/>
      <c r="BN43" s="125"/>
      <c r="BO43" s="133"/>
      <c r="BP43" s="189"/>
      <c r="BQ43" s="125"/>
      <c r="BR43" s="125"/>
      <c r="BS43" s="263"/>
      <c r="BV43" s="712"/>
      <c r="BW43" s="81" t="s">
        <v>31</v>
      </c>
      <c r="BX43" s="75">
        <f>C116</f>
        <v>0</v>
      </c>
      <c r="BY43" s="108">
        <f>D116</f>
        <v>0</v>
      </c>
      <c r="BZ43" s="87">
        <f t="shared" ref="BZ43:CL43" si="23">E67+W67+AO67+BG67</f>
        <v>0</v>
      </c>
      <c r="CA43" s="95">
        <f t="shared" si="23"/>
        <v>0</v>
      </c>
      <c r="CB43" s="86">
        <f t="shared" si="23"/>
        <v>0</v>
      </c>
      <c r="CC43" s="86">
        <f t="shared" si="23"/>
        <v>0</v>
      </c>
      <c r="CD43" s="86">
        <f t="shared" si="23"/>
        <v>0</v>
      </c>
      <c r="CE43" s="86">
        <f t="shared" si="23"/>
        <v>0</v>
      </c>
      <c r="CF43" s="86">
        <f t="shared" si="23"/>
        <v>0</v>
      </c>
      <c r="CG43" s="86">
        <f t="shared" si="23"/>
        <v>0</v>
      </c>
      <c r="CH43" s="87">
        <f t="shared" si="23"/>
        <v>0</v>
      </c>
      <c r="CI43" s="95">
        <f t="shared" si="23"/>
        <v>0</v>
      </c>
      <c r="CJ43" s="86">
        <f t="shared" si="23"/>
        <v>0</v>
      </c>
      <c r="CK43" s="86">
        <f t="shared" si="23"/>
        <v>0</v>
      </c>
      <c r="CL43" s="86">
        <f t="shared" si="23"/>
        <v>0</v>
      </c>
    </row>
    <row r="44" spans="1:90">
      <c r="A44" s="711" t="s">
        <v>35</v>
      </c>
      <c r="B44" s="772" t="s">
        <v>29</v>
      </c>
      <c r="C44" s="92"/>
      <c r="D44" s="212"/>
      <c r="E44" s="389"/>
      <c r="F44" s="192"/>
      <c r="G44" s="192"/>
      <c r="H44" s="192"/>
      <c r="I44" s="124"/>
      <c r="J44" s="124"/>
      <c r="K44" s="124"/>
      <c r="L44" s="124"/>
      <c r="M44" s="193"/>
      <c r="N44" s="191"/>
      <c r="O44" s="192"/>
      <c r="P44" s="192"/>
      <c r="Q44" s="284"/>
      <c r="S44" s="711" t="s">
        <v>35</v>
      </c>
      <c r="T44" s="772" t="s">
        <v>29</v>
      </c>
      <c r="U44" s="201"/>
      <c r="V44" s="212"/>
      <c r="W44" s="389"/>
      <c r="X44" s="192"/>
      <c r="Y44" s="192"/>
      <c r="Z44" s="192"/>
      <c r="AA44" s="124"/>
      <c r="AB44" s="124"/>
      <c r="AC44" s="124"/>
      <c r="AD44" s="124"/>
      <c r="AE44" s="193"/>
      <c r="AF44" s="191"/>
      <c r="AG44" s="192"/>
      <c r="AH44" s="192"/>
      <c r="AI44" s="284"/>
      <c r="AK44" s="711" t="s">
        <v>35</v>
      </c>
      <c r="AL44" s="772" t="s">
        <v>29</v>
      </c>
      <c r="AM44" s="82"/>
      <c r="AN44" s="212"/>
      <c r="AO44" s="389"/>
      <c r="AP44" s="192"/>
      <c r="AQ44" s="192"/>
      <c r="AR44" s="192"/>
      <c r="AS44" s="124"/>
      <c r="AT44" s="124"/>
      <c r="AU44" s="124"/>
      <c r="AV44" s="124"/>
      <c r="AW44" s="193"/>
      <c r="AX44" s="191"/>
      <c r="AY44" s="192"/>
      <c r="AZ44" s="192"/>
      <c r="BA44" s="284"/>
      <c r="BC44" s="711" t="s">
        <v>35</v>
      </c>
      <c r="BD44" s="772" t="s">
        <v>29</v>
      </c>
      <c r="BE44" s="201"/>
      <c r="BF44" s="212"/>
      <c r="BG44" s="389"/>
      <c r="BH44" s="192"/>
      <c r="BI44" s="192"/>
      <c r="BJ44" s="192"/>
      <c r="BK44" s="124"/>
      <c r="BL44" s="124"/>
      <c r="BM44" s="124"/>
      <c r="BN44" s="124"/>
      <c r="BO44" s="193"/>
      <c r="BP44" s="191"/>
      <c r="BQ44" s="192"/>
      <c r="BR44" s="192"/>
      <c r="BS44" s="284"/>
      <c r="BV44" s="711" t="s">
        <v>39</v>
      </c>
      <c r="BW44" s="81" t="s">
        <v>29</v>
      </c>
      <c r="BX44" s="85"/>
      <c r="BY44" s="145"/>
      <c r="BZ44" s="87">
        <f t="shared" ref="BZ44:CL44" si="24">E69+W69+AO69+BG69</f>
        <v>0</v>
      </c>
      <c r="CA44" s="95">
        <f t="shared" si="24"/>
        <v>0</v>
      </c>
      <c r="CB44" s="86">
        <f t="shared" si="24"/>
        <v>0</v>
      </c>
      <c r="CC44" s="86">
        <f t="shared" si="24"/>
        <v>0</v>
      </c>
      <c r="CD44" s="86">
        <f t="shared" si="24"/>
        <v>0</v>
      </c>
      <c r="CE44" s="86">
        <f t="shared" si="24"/>
        <v>0</v>
      </c>
      <c r="CF44" s="86">
        <f t="shared" si="24"/>
        <v>0</v>
      </c>
      <c r="CG44" s="86">
        <f t="shared" si="24"/>
        <v>0</v>
      </c>
      <c r="CH44" s="87">
        <f t="shared" si="24"/>
        <v>0</v>
      </c>
      <c r="CI44" s="95">
        <f t="shared" si="24"/>
        <v>0</v>
      </c>
      <c r="CJ44" s="86">
        <f t="shared" si="24"/>
        <v>0</v>
      </c>
      <c r="CK44" s="86">
        <f t="shared" si="24"/>
        <v>0</v>
      </c>
      <c r="CL44" s="86">
        <f t="shared" si="24"/>
        <v>0</v>
      </c>
    </row>
    <row r="45" spans="1:90">
      <c r="A45" s="713"/>
      <c r="B45" s="813"/>
      <c r="C45" s="92"/>
      <c r="D45" s="212"/>
      <c r="E45" s="388"/>
      <c r="F45" s="23"/>
      <c r="G45" s="23"/>
      <c r="H45" s="23"/>
      <c r="I45" s="23"/>
      <c r="J45" s="23"/>
      <c r="K45" s="23"/>
      <c r="L45" s="23"/>
      <c r="M45" s="25"/>
      <c r="N45" s="43"/>
      <c r="O45" s="23"/>
      <c r="P45" s="23"/>
      <c r="Q45" s="283"/>
      <c r="S45" s="713"/>
      <c r="T45" s="813"/>
      <c r="U45" s="201"/>
      <c r="V45" s="212"/>
      <c r="W45" s="388"/>
      <c r="X45" s="23"/>
      <c r="Y45" s="23"/>
      <c r="Z45" s="23"/>
      <c r="AA45" s="23"/>
      <c r="AB45" s="23"/>
      <c r="AC45" s="23"/>
      <c r="AD45" s="23"/>
      <c r="AE45" s="25"/>
      <c r="AF45" s="43"/>
      <c r="AG45" s="23"/>
      <c r="AH45" s="23"/>
      <c r="AI45" s="283"/>
      <c r="AK45" s="713"/>
      <c r="AL45" s="813"/>
      <c r="AM45" s="82"/>
      <c r="AN45" s="212"/>
      <c r="AO45" s="388"/>
      <c r="AP45" s="23"/>
      <c r="AQ45" s="23"/>
      <c r="AR45" s="23"/>
      <c r="AS45" s="23"/>
      <c r="AT45" s="23"/>
      <c r="AU45" s="23"/>
      <c r="AV45" s="23"/>
      <c r="AW45" s="25"/>
      <c r="AX45" s="43"/>
      <c r="AY45" s="23"/>
      <c r="AZ45" s="23"/>
      <c r="BA45" s="283"/>
      <c r="BC45" s="713"/>
      <c r="BD45" s="813"/>
      <c r="BE45" s="201"/>
      <c r="BF45" s="212"/>
      <c r="BG45" s="388"/>
      <c r="BH45" s="23"/>
      <c r="BI45" s="23"/>
      <c r="BJ45" s="23"/>
      <c r="BK45" s="23"/>
      <c r="BL45" s="23"/>
      <c r="BM45" s="23"/>
      <c r="BN45" s="23"/>
      <c r="BO45" s="25"/>
      <c r="BP45" s="43"/>
      <c r="BQ45" s="23"/>
      <c r="BR45" s="23"/>
      <c r="BS45" s="283"/>
      <c r="BV45" s="713"/>
      <c r="BW45" s="81" t="s">
        <v>30</v>
      </c>
      <c r="BX45" s="85"/>
      <c r="BY45" s="145"/>
      <c r="BZ45" s="87">
        <f t="shared" ref="BZ45:CL45" si="25">E71+W71+AO71+BG71</f>
        <v>0</v>
      </c>
      <c r="CA45" s="95">
        <f t="shared" si="25"/>
        <v>0</v>
      </c>
      <c r="CB45" s="86">
        <f t="shared" si="25"/>
        <v>0</v>
      </c>
      <c r="CC45" s="86">
        <f t="shared" si="25"/>
        <v>0</v>
      </c>
      <c r="CD45" s="86">
        <f t="shared" si="25"/>
        <v>0</v>
      </c>
      <c r="CE45" s="86">
        <f t="shared" si="25"/>
        <v>0</v>
      </c>
      <c r="CF45" s="86">
        <f t="shared" si="25"/>
        <v>0</v>
      </c>
      <c r="CG45" s="86">
        <f t="shared" si="25"/>
        <v>0</v>
      </c>
      <c r="CH45" s="87">
        <f t="shared" si="25"/>
        <v>0</v>
      </c>
      <c r="CI45" s="95">
        <f t="shared" si="25"/>
        <v>0</v>
      </c>
      <c r="CJ45" s="86">
        <f t="shared" si="25"/>
        <v>0</v>
      </c>
      <c r="CK45" s="86">
        <f t="shared" si="25"/>
        <v>0</v>
      </c>
      <c r="CL45" s="86">
        <f t="shared" si="25"/>
        <v>0</v>
      </c>
    </row>
    <row r="46" spans="1:90">
      <c r="A46" s="713"/>
      <c r="B46" s="772" t="s">
        <v>30</v>
      </c>
      <c r="C46" s="92"/>
      <c r="D46" s="212"/>
      <c r="E46" s="389"/>
      <c r="F46" s="192"/>
      <c r="G46" s="192"/>
      <c r="H46" s="192"/>
      <c r="I46" s="124"/>
      <c r="J46" s="124"/>
      <c r="K46" s="124"/>
      <c r="L46" s="124"/>
      <c r="M46" s="193"/>
      <c r="N46" s="191"/>
      <c r="O46" s="192"/>
      <c r="P46" s="192"/>
      <c r="Q46" s="284"/>
      <c r="S46" s="713"/>
      <c r="T46" s="772" t="s">
        <v>30</v>
      </c>
      <c r="U46" s="201"/>
      <c r="V46" s="212"/>
      <c r="W46" s="389"/>
      <c r="X46" s="192"/>
      <c r="Y46" s="192"/>
      <c r="Z46" s="192"/>
      <c r="AA46" s="124"/>
      <c r="AB46" s="124"/>
      <c r="AC46" s="124"/>
      <c r="AD46" s="124"/>
      <c r="AE46" s="193"/>
      <c r="AF46" s="191"/>
      <c r="AG46" s="192"/>
      <c r="AH46" s="192"/>
      <c r="AI46" s="284"/>
      <c r="AK46" s="713"/>
      <c r="AL46" s="772" t="s">
        <v>30</v>
      </c>
      <c r="AM46" s="82"/>
      <c r="AN46" s="212"/>
      <c r="AO46" s="389"/>
      <c r="AP46" s="192"/>
      <c r="AQ46" s="192"/>
      <c r="AR46" s="192"/>
      <c r="AS46" s="124"/>
      <c r="AT46" s="124"/>
      <c r="AU46" s="124"/>
      <c r="AV46" s="124"/>
      <c r="AW46" s="193"/>
      <c r="AX46" s="191"/>
      <c r="AY46" s="192"/>
      <c r="AZ46" s="192"/>
      <c r="BA46" s="284"/>
      <c r="BC46" s="713"/>
      <c r="BD46" s="772" t="s">
        <v>30</v>
      </c>
      <c r="BE46" s="201"/>
      <c r="BF46" s="212"/>
      <c r="BG46" s="389"/>
      <c r="BH46" s="192"/>
      <c r="BI46" s="192"/>
      <c r="BJ46" s="192"/>
      <c r="BK46" s="124"/>
      <c r="BL46" s="124"/>
      <c r="BM46" s="124"/>
      <c r="BN46" s="124"/>
      <c r="BO46" s="193"/>
      <c r="BP46" s="191"/>
      <c r="BQ46" s="192"/>
      <c r="BR46" s="192"/>
      <c r="BS46" s="284"/>
      <c r="BV46" s="712"/>
      <c r="BW46" s="81" t="s">
        <v>31</v>
      </c>
      <c r="BX46" s="75">
        <f>C119</f>
        <v>0</v>
      </c>
      <c r="BY46" s="108">
        <f>D119</f>
        <v>0</v>
      </c>
      <c r="BZ46" s="87">
        <f t="shared" ref="BZ46:CL46" si="26">E73+W73+AO73+BG73</f>
        <v>0</v>
      </c>
      <c r="CA46" s="95">
        <f t="shared" si="26"/>
        <v>0</v>
      </c>
      <c r="CB46" s="86">
        <f t="shared" si="26"/>
        <v>0</v>
      </c>
      <c r="CC46" s="86">
        <f t="shared" si="26"/>
        <v>0</v>
      </c>
      <c r="CD46" s="86">
        <f t="shared" si="26"/>
        <v>0</v>
      </c>
      <c r="CE46" s="86">
        <f t="shared" si="26"/>
        <v>0</v>
      </c>
      <c r="CF46" s="86">
        <f t="shared" si="26"/>
        <v>0</v>
      </c>
      <c r="CG46" s="86">
        <f t="shared" si="26"/>
        <v>0</v>
      </c>
      <c r="CH46" s="87">
        <f t="shared" si="26"/>
        <v>0</v>
      </c>
      <c r="CI46" s="95">
        <f t="shared" si="26"/>
        <v>0</v>
      </c>
      <c r="CJ46" s="86">
        <f t="shared" si="26"/>
        <v>0</v>
      </c>
      <c r="CK46" s="86">
        <f t="shared" si="26"/>
        <v>0</v>
      </c>
      <c r="CL46" s="86">
        <f t="shared" si="26"/>
        <v>0</v>
      </c>
    </row>
    <row r="47" spans="1:90" ht="13.5" customHeight="1">
      <c r="A47" s="713"/>
      <c r="B47" s="813"/>
      <c r="C47" s="92"/>
      <c r="D47" s="212"/>
      <c r="E47" s="388"/>
      <c r="F47" s="23"/>
      <c r="G47" s="23"/>
      <c r="H47" s="23"/>
      <c r="I47" s="23"/>
      <c r="J47" s="23"/>
      <c r="K47" s="23"/>
      <c r="L47" s="23"/>
      <c r="M47" s="25"/>
      <c r="N47" s="43"/>
      <c r="O47" s="23"/>
      <c r="P47" s="23"/>
      <c r="Q47" s="283"/>
      <c r="S47" s="713"/>
      <c r="T47" s="813"/>
      <c r="U47" s="201"/>
      <c r="V47" s="212"/>
      <c r="W47" s="388"/>
      <c r="X47" s="23"/>
      <c r="Y47" s="23"/>
      <c r="Z47" s="23"/>
      <c r="AA47" s="23"/>
      <c r="AB47" s="23"/>
      <c r="AC47" s="23"/>
      <c r="AD47" s="23"/>
      <c r="AE47" s="25"/>
      <c r="AF47" s="43"/>
      <c r="AG47" s="23"/>
      <c r="AH47" s="23"/>
      <c r="AI47" s="283"/>
      <c r="AK47" s="713"/>
      <c r="AL47" s="813"/>
      <c r="AM47" s="82"/>
      <c r="AN47" s="212"/>
      <c r="AO47" s="388"/>
      <c r="AP47" s="23"/>
      <c r="AQ47" s="23"/>
      <c r="AR47" s="23"/>
      <c r="AS47" s="23"/>
      <c r="AT47" s="23"/>
      <c r="AU47" s="23"/>
      <c r="AV47" s="23"/>
      <c r="AW47" s="25"/>
      <c r="AX47" s="43"/>
      <c r="AY47" s="23"/>
      <c r="AZ47" s="23"/>
      <c r="BA47" s="283"/>
      <c r="BC47" s="713"/>
      <c r="BD47" s="813"/>
      <c r="BE47" s="201"/>
      <c r="BF47" s="212"/>
      <c r="BG47" s="388"/>
      <c r="BH47" s="23"/>
      <c r="BI47" s="23"/>
      <c r="BJ47" s="23"/>
      <c r="BK47" s="23"/>
      <c r="BL47" s="23"/>
      <c r="BM47" s="23"/>
      <c r="BN47" s="23"/>
      <c r="BO47" s="25"/>
      <c r="BP47" s="43"/>
      <c r="BQ47" s="23"/>
      <c r="BR47" s="23"/>
      <c r="BS47" s="283"/>
      <c r="BV47" s="711" t="s">
        <v>187</v>
      </c>
      <c r="BW47" s="81" t="s">
        <v>29</v>
      </c>
      <c r="BX47" s="85"/>
      <c r="BY47" s="145"/>
      <c r="BZ47" s="87">
        <f t="shared" ref="BZ47:CL47" si="27">E75+W75+AO75+BG75</f>
        <v>0</v>
      </c>
      <c r="CA47" s="95">
        <f t="shared" si="27"/>
        <v>0</v>
      </c>
      <c r="CB47" s="86">
        <f t="shared" si="27"/>
        <v>0</v>
      </c>
      <c r="CC47" s="86">
        <f t="shared" si="27"/>
        <v>0</v>
      </c>
      <c r="CD47" s="86">
        <f t="shared" si="27"/>
        <v>0</v>
      </c>
      <c r="CE47" s="86">
        <f t="shared" si="27"/>
        <v>0</v>
      </c>
      <c r="CF47" s="86">
        <f t="shared" si="27"/>
        <v>0</v>
      </c>
      <c r="CG47" s="86">
        <f t="shared" si="27"/>
        <v>0</v>
      </c>
      <c r="CH47" s="87">
        <f t="shared" si="27"/>
        <v>0</v>
      </c>
      <c r="CI47" s="95">
        <f t="shared" si="27"/>
        <v>0</v>
      </c>
      <c r="CJ47" s="86">
        <f t="shared" si="27"/>
        <v>0</v>
      </c>
      <c r="CK47" s="86">
        <f t="shared" si="27"/>
        <v>0</v>
      </c>
      <c r="CL47" s="86">
        <f t="shared" si="27"/>
        <v>0</v>
      </c>
    </row>
    <row r="48" spans="1:90">
      <c r="A48" s="713"/>
      <c r="B48" s="772" t="s">
        <v>31</v>
      </c>
      <c r="C48" s="94"/>
      <c r="D48" s="215"/>
      <c r="E48" s="389"/>
      <c r="F48" s="192"/>
      <c r="G48" s="192"/>
      <c r="H48" s="192"/>
      <c r="I48" s="124"/>
      <c r="J48" s="124"/>
      <c r="K48" s="124"/>
      <c r="L48" s="124"/>
      <c r="M48" s="193"/>
      <c r="N48" s="191"/>
      <c r="O48" s="192"/>
      <c r="P48" s="192"/>
      <c r="Q48" s="284"/>
      <c r="S48" s="713"/>
      <c r="T48" s="772" t="s">
        <v>31</v>
      </c>
      <c r="U48" s="202"/>
      <c r="V48" s="215"/>
      <c r="W48" s="389"/>
      <c r="X48" s="192"/>
      <c r="Y48" s="192"/>
      <c r="Z48" s="192"/>
      <c r="AA48" s="124"/>
      <c r="AB48" s="124"/>
      <c r="AC48" s="124"/>
      <c r="AD48" s="124"/>
      <c r="AE48" s="193"/>
      <c r="AF48" s="191"/>
      <c r="AG48" s="192"/>
      <c r="AH48" s="192"/>
      <c r="AI48" s="284"/>
      <c r="AK48" s="713"/>
      <c r="AL48" s="772" t="s">
        <v>31</v>
      </c>
      <c r="AM48" s="84"/>
      <c r="AN48" s="215"/>
      <c r="AO48" s="389"/>
      <c r="AP48" s="192"/>
      <c r="AQ48" s="192"/>
      <c r="AR48" s="192"/>
      <c r="AS48" s="124"/>
      <c r="AT48" s="124"/>
      <c r="AU48" s="124"/>
      <c r="AV48" s="124"/>
      <c r="AW48" s="193"/>
      <c r="AX48" s="191"/>
      <c r="AY48" s="192"/>
      <c r="AZ48" s="192"/>
      <c r="BA48" s="284"/>
      <c r="BC48" s="713"/>
      <c r="BD48" s="772" t="s">
        <v>31</v>
      </c>
      <c r="BE48" s="202"/>
      <c r="BF48" s="215"/>
      <c r="BG48" s="389"/>
      <c r="BH48" s="192"/>
      <c r="BI48" s="192"/>
      <c r="BJ48" s="192"/>
      <c r="BK48" s="124"/>
      <c r="BL48" s="124"/>
      <c r="BM48" s="124"/>
      <c r="BN48" s="124"/>
      <c r="BO48" s="193"/>
      <c r="BP48" s="191"/>
      <c r="BQ48" s="192"/>
      <c r="BR48" s="192"/>
      <c r="BS48" s="284"/>
      <c r="BV48" s="713"/>
      <c r="BW48" s="81" t="s">
        <v>30</v>
      </c>
      <c r="BX48" s="85"/>
      <c r="BY48" s="145"/>
      <c r="BZ48" s="87">
        <f t="shared" ref="BZ48:CL48" si="28">E77+W77+AO77+BG77</f>
        <v>0</v>
      </c>
      <c r="CA48" s="95">
        <f t="shared" si="28"/>
        <v>0</v>
      </c>
      <c r="CB48" s="86">
        <f t="shared" si="28"/>
        <v>0</v>
      </c>
      <c r="CC48" s="86">
        <f t="shared" si="28"/>
        <v>0</v>
      </c>
      <c r="CD48" s="86">
        <f t="shared" si="28"/>
        <v>0</v>
      </c>
      <c r="CE48" s="86">
        <f t="shared" si="28"/>
        <v>0</v>
      </c>
      <c r="CF48" s="86">
        <f t="shared" si="28"/>
        <v>0</v>
      </c>
      <c r="CG48" s="86">
        <f t="shared" si="28"/>
        <v>0</v>
      </c>
      <c r="CH48" s="87">
        <f t="shared" si="28"/>
        <v>0</v>
      </c>
      <c r="CI48" s="95">
        <f t="shared" si="28"/>
        <v>0</v>
      </c>
      <c r="CJ48" s="86">
        <f t="shared" si="28"/>
        <v>0</v>
      </c>
      <c r="CK48" s="86">
        <f t="shared" si="28"/>
        <v>0</v>
      </c>
      <c r="CL48" s="86">
        <f t="shared" si="28"/>
        <v>0</v>
      </c>
    </row>
    <row r="49" spans="1:90">
      <c r="A49" s="712"/>
      <c r="B49" s="813"/>
      <c r="C49" s="74">
        <f>'03_R5対象者数'!E19</f>
        <v>0</v>
      </c>
      <c r="D49" s="214">
        <f>'03_R5対象者数'!F19</f>
        <v>0</v>
      </c>
      <c r="E49" s="390"/>
      <c r="F49" s="125"/>
      <c r="G49" s="125"/>
      <c r="H49" s="125"/>
      <c r="I49" s="125"/>
      <c r="J49" s="125"/>
      <c r="K49" s="125"/>
      <c r="L49" s="125"/>
      <c r="M49" s="133"/>
      <c r="N49" s="189"/>
      <c r="O49" s="125"/>
      <c r="P49" s="125"/>
      <c r="Q49" s="263"/>
      <c r="S49" s="712"/>
      <c r="T49" s="813"/>
      <c r="U49" s="203">
        <f>'03_R5対象者数'!E37</f>
        <v>0</v>
      </c>
      <c r="V49" s="214">
        <f>'03_R5対象者数'!F37</f>
        <v>0</v>
      </c>
      <c r="W49" s="390"/>
      <c r="X49" s="125"/>
      <c r="Y49" s="125"/>
      <c r="Z49" s="125"/>
      <c r="AA49" s="125"/>
      <c r="AB49" s="125"/>
      <c r="AC49" s="125"/>
      <c r="AD49" s="125"/>
      <c r="AE49" s="133"/>
      <c r="AF49" s="189"/>
      <c r="AG49" s="125"/>
      <c r="AH49" s="125"/>
      <c r="AI49" s="263"/>
      <c r="AK49" s="712"/>
      <c r="AL49" s="813"/>
      <c r="AM49" s="74">
        <f>'03_R5対象者数'!E19</f>
        <v>0</v>
      </c>
      <c r="AN49" s="214">
        <f>'03_R5対象者数'!F19</f>
        <v>0</v>
      </c>
      <c r="AO49" s="390"/>
      <c r="AP49" s="125"/>
      <c r="AQ49" s="125"/>
      <c r="AR49" s="125"/>
      <c r="AS49" s="125"/>
      <c r="AT49" s="125"/>
      <c r="AU49" s="125"/>
      <c r="AV49" s="125"/>
      <c r="AW49" s="133"/>
      <c r="AX49" s="189"/>
      <c r="AY49" s="125"/>
      <c r="AZ49" s="125"/>
      <c r="BA49" s="263"/>
      <c r="BC49" s="712"/>
      <c r="BD49" s="813"/>
      <c r="BE49" s="203">
        <f>'03_R5対象者数'!E37</f>
        <v>0</v>
      </c>
      <c r="BF49" s="214">
        <f>'03_R5対象者数'!F37</f>
        <v>0</v>
      </c>
      <c r="BG49" s="390"/>
      <c r="BH49" s="125"/>
      <c r="BI49" s="125"/>
      <c r="BJ49" s="125"/>
      <c r="BK49" s="125"/>
      <c r="BL49" s="125"/>
      <c r="BM49" s="125"/>
      <c r="BN49" s="125"/>
      <c r="BO49" s="133"/>
      <c r="BP49" s="189"/>
      <c r="BQ49" s="125"/>
      <c r="BR49" s="125"/>
      <c r="BS49" s="263"/>
      <c r="BV49" s="712"/>
      <c r="BW49" s="81" t="s">
        <v>31</v>
      </c>
      <c r="BX49" s="75">
        <f>C122</f>
        <v>0</v>
      </c>
      <c r="BY49" s="108">
        <f>D122</f>
        <v>0</v>
      </c>
      <c r="BZ49" s="87">
        <f t="shared" ref="BZ49:CL49" si="29">E79+W79+AO79+BG79</f>
        <v>0</v>
      </c>
      <c r="CA49" s="95">
        <f t="shared" si="29"/>
        <v>0</v>
      </c>
      <c r="CB49" s="86">
        <f t="shared" si="29"/>
        <v>0</v>
      </c>
      <c r="CC49" s="86">
        <f t="shared" si="29"/>
        <v>0</v>
      </c>
      <c r="CD49" s="86">
        <f t="shared" si="29"/>
        <v>0</v>
      </c>
      <c r="CE49" s="86">
        <f t="shared" si="29"/>
        <v>0</v>
      </c>
      <c r="CF49" s="86">
        <f t="shared" si="29"/>
        <v>0</v>
      </c>
      <c r="CG49" s="86">
        <f t="shared" si="29"/>
        <v>0</v>
      </c>
      <c r="CH49" s="87">
        <f t="shared" si="29"/>
        <v>0</v>
      </c>
      <c r="CI49" s="95">
        <f t="shared" si="29"/>
        <v>0</v>
      </c>
      <c r="CJ49" s="86">
        <f t="shared" si="29"/>
        <v>0</v>
      </c>
      <c r="CK49" s="86">
        <f t="shared" si="29"/>
        <v>0</v>
      </c>
      <c r="CL49" s="86">
        <f t="shared" si="29"/>
        <v>0</v>
      </c>
    </row>
    <row r="50" spans="1:90">
      <c r="A50" s="711" t="s">
        <v>36</v>
      </c>
      <c r="B50" s="772" t="s">
        <v>29</v>
      </c>
      <c r="C50" s="92"/>
      <c r="D50" s="212"/>
      <c r="E50" s="389"/>
      <c r="F50" s="192"/>
      <c r="G50" s="192"/>
      <c r="H50" s="192"/>
      <c r="I50" s="124"/>
      <c r="J50" s="124"/>
      <c r="K50" s="124"/>
      <c r="L50" s="124"/>
      <c r="M50" s="193"/>
      <c r="N50" s="191"/>
      <c r="O50" s="192"/>
      <c r="P50" s="192"/>
      <c r="Q50" s="284"/>
      <c r="S50" s="711" t="s">
        <v>36</v>
      </c>
      <c r="T50" s="772" t="s">
        <v>29</v>
      </c>
      <c r="U50" s="201"/>
      <c r="V50" s="212"/>
      <c r="W50" s="389"/>
      <c r="X50" s="192"/>
      <c r="Y50" s="192"/>
      <c r="Z50" s="192"/>
      <c r="AA50" s="124"/>
      <c r="AB50" s="124"/>
      <c r="AC50" s="124"/>
      <c r="AD50" s="124"/>
      <c r="AE50" s="193"/>
      <c r="AF50" s="191"/>
      <c r="AG50" s="192"/>
      <c r="AH50" s="192"/>
      <c r="AI50" s="284"/>
      <c r="AK50" s="711" t="s">
        <v>36</v>
      </c>
      <c r="AL50" s="772" t="s">
        <v>29</v>
      </c>
      <c r="AM50" s="82"/>
      <c r="AN50" s="212"/>
      <c r="AO50" s="389"/>
      <c r="AP50" s="192"/>
      <c r="AQ50" s="192"/>
      <c r="AR50" s="192"/>
      <c r="AS50" s="124"/>
      <c r="AT50" s="124"/>
      <c r="AU50" s="124"/>
      <c r="AV50" s="124"/>
      <c r="AW50" s="193"/>
      <c r="AX50" s="191"/>
      <c r="AY50" s="192"/>
      <c r="AZ50" s="192"/>
      <c r="BA50" s="284"/>
      <c r="BC50" s="711" t="s">
        <v>36</v>
      </c>
      <c r="BD50" s="772" t="s">
        <v>29</v>
      </c>
      <c r="BE50" s="201"/>
      <c r="BF50" s="212"/>
      <c r="BG50" s="389"/>
      <c r="BH50" s="192"/>
      <c r="BI50" s="192"/>
      <c r="BJ50" s="192"/>
      <c r="BK50" s="124"/>
      <c r="BL50" s="124"/>
      <c r="BM50" s="124"/>
      <c r="BN50" s="124"/>
      <c r="BO50" s="193"/>
      <c r="BP50" s="191"/>
      <c r="BQ50" s="192"/>
      <c r="BR50" s="192"/>
      <c r="BS50" s="284"/>
    </row>
    <row r="51" spans="1:90" ht="17.25" customHeight="1">
      <c r="A51" s="713"/>
      <c r="B51" s="813"/>
      <c r="C51" s="92"/>
      <c r="D51" s="212"/>
      <c r="E51" s="388"/>
      <c r="F51" s="23"/>
      <c r="G51" s="23"/>
      <c r="H51" s="23"/>
      <c r="I51" s="23"/>
      <c r="J51" s="23"/>
      <c r="K51" s="23"/>
      <c r="L51" s="23"/>
      <c r="M51" s="25"/>
      <c r="N51" s="43"/>
      <c r="O51" s="23"/>
      <c r="P51" s="23"/>
      <c r="Q51" s="283"/>
      <c r="S51" s="713"/>
      <c r="T51" s="813"/>
      <c r="U51" s="201"/>
      <c r="V51" s="212"/>
      <c r="W51" s="388"/>
      <c r="X51" s="23"/>
      <c r="Y51" s="23"/>
      <c r="Z51" s="23"/>
      <c r="AA51" s="23"/>
      <c r="AB51" s="23"/>
      <c r="AC51" s="23"/>
      <c r="AD51" s="23"/>
      <c r="AE51" s="25"/>
      <c r="AF51" s="43"/>
      <c r="AG51" s="23"/>
      <c r="AH51" s="23"/>
      <c r="AI51" s="283"/>
      <c r="AK51" s="713"/>
      <c r="AL51" s="813"/>
      <c r="AM51" s="82"/>
      <c r="AN51" s="212"/>
      <c r="AO51" s="388"/>
      <c r="AP51" s="23"/>
      <c r="AQ51" s="23"/>
      <c r="AR51" s="23"/>
      <c r="AS51" s="23"/>
      <c r="AT51" s="23"/>
      <c r="AU51" s="23"/>
      <c r="AV51" s="23"/>
      <c r="AW51" s="25"/>
      <c r="AX51" s="43"/>
      <c r="AY51" s="23"/>
      <c r="AZ51" s="23"/>
      <c r="BA51" s="283"/>
      <c r="BC51" s="713"/>
      <c r="BD51" s="813"/>
      <c r="BE51" s="201"/>
      <c r="BF51" s="212"/>
      <c r="BG51" s="388"/>
      <c r="BH51" s="23"/>
      <c r="BI51" s="23"/>
      <c r="BJ51" s="23"/>
      <c r="BK51" s="23"/>
      <c r="BL51" s="23"/>
      <c r="BM51" s="23"/>
      <c r="BN51" s="23"/>
      <c r="BO51" s="25"/>
      <c r="BP51" s="43"/>
      <c r="BQ51" s="23"/>
      <c r="BR51" s="23"/>
      <c r="BS51" s="283"/>
      <c r="CC51" s="814" t="s">
        <v>159</v>
      </c>
      <c r="CD51" s="814"/>
      <c r="CE51" s="814"/>
      <c r="CF51" s="814"/>
      <c r="CG51" s="814"/>
      <c r="CH51" s="814"/>
      <c r="CI51" s="814"/>
      <c r="CJ51" s="814"/>
      <c r="CK51" s="814"/>
      <c r="CL51" s="814"/>
    </row>
    <row r="52" spans="1:90">
      <c r="A52" s="713"/>
      <c r="B52" s="772" t="s">
        <v>30</v>
      </c>
      <c r="C52" s="92"/>
      <c r="D52" s="212"/>
      <c r="E52" s="389"/>
      <c r="F52" s="192"/>
      <c r="G52" s="192"/>
      <c r="H52" s="192"/>
      <c r="I52" s="124"/>
      <c r="J52" s="124"/>
      <c r="K52" s="124"/>
      <c r="L52" s="124"/>
      <c r="M52" s="193"/>
      <c r="N52" s="191"/>
      <c r="O52" s="192"/>
      <c r="P52" s="192"/>
      <c r="Q52" s="284"/>
      <c r="S52" s="713"/>
      <c r="T52" s="772" t="s">
        <v>30</v>
      </c>
      <c r="U52" s="201"/>
      <c r="V52" s="212"/>
      <c r="W52" s="389"/>
      <c r="X52" s="192"/>
      <c r="Y52" s="192"/>
      <c r="Z52" s="192"/>
      <c r="AA52" s="124"/>
      <c r="AB52" s="124"/>
      <c r="AC52" s="124"/>
      <c r="AD52" s="124"/>
      <c r="AE52" s="193"/>
      <c r="AF52" s="191"/>
      <c r="AG52" s="192"/>
      <c r="AH52" s="192"/>
      <c r="AI52" s="284"/>
      <c r="AK52" s="713"/>
      <c r="AL52" s="772" t="s">
        <v>30</v>
      </c>
      <c r="AM52" s="82"/>
      <c r="AN52" s="212"/>
      <c r="AO52" s="389"/>
      <c r="AP52" s="192"/>
      <c r="AQ52" s="192"/>
      <c r="AR52" s="192"/>
      <c r="AS52" s="124"/>
      <c r="AT52" s="124"/>
      <c r="AU52" s="124"/>
      <c r="AV52" s="124"/>
      <c r="AW52" s="193"/>
      <c r="AX52" s="191"/>
      <c r="AY52" s="192"/>
      <c r="AZ52" s="192"/>
      <c r="BA52" s="284"/>
      <c r="BC52" s="713"/>
      <c r="BD52" s="772" t="s">
        <v>30</v>
      </c>
      <c r="BE52" s="201"/>
      <c r="BF52" s="212"/>
      <c r="BG52" s="389"/>
      <c r="BH52" s="192"/>
      <c r="BI52" s="192"/>
      <c r="BJ52" s="192"/>
      <c r="BK52" s="124"/>
      <c r="BL52" s="124"/>
      <c r="BM52" s="124"/>
      <c r="BN52" s="124"/>
      <c r="BO52" s="193"/>
      <c r="BP52" s="191"/>
      <c r="BQ52" s="192"/>
      <c r="BR52" s="192"/>
      <c r="BS52" s="284"/>
      <c r="CC52" s="830"/>
      <c r="CD52" s="830"/>
      <c r="CE52" s="830"/>
      <c r="CF52" s="830"/>
      <c r="CG52" s="830"/>
      <c r="CH52" s="830"/>
      <c r="CI52" s="830"/>
      <c r="CJ52" s="830"/>
      <c r="CK52" s="830"/>
      <c r="CL52" s="830"/>
    </row>
    <row r="53" spans="1:90">
      <c r="A53" s="713"/>
      <c r="B53" s="813"/>
      <c r="C53" s="92"/>
      <c r="D53" s="212"/>
      <c r="E53" s="388"/>
      <c r="F53" s="23"/>
      <c r="G53" s="23"/>
      <c r="H53" s="23"/>
      <c r="I53" s="23"/>
      <c r="J53" s="23"/>
      <c r="K53" s="23"/>
      <c r="L53" s="23"/>
      <c r="M53" s="25"/>
      <c r="N53" s="43"/>
      <c r="O53" s="23"/>
      <c r="P53" s="23"/>
      <c r="Q53" s="283"/>
      <c r="S53" s="713"/>
      <c r="T53" s="813"/>
      <c r="U53" s="201"/>
      <c r="V53" s="212"/>
      <c r="W53" s="388"/>
      <c r="X53" s="23"/>
      <c r="Y53" s="23"/>
      <c r="Z53" s="23"/>
      <c r="AA53" s="23"/>
      <c r="AB53" s="23"/>
      <c r="AC53" s="23"/>
      <c r="AD53" s="23"/>
      <c r="AE53" s="25"/>
      <c r="AF53" s="43"/>
      <c r="AG53" s="23"/>
      <c r="AH53" s="23"/>
      <c r="AI53" s="283"/>
      <c r="AK53" s="713"/>
      <c r="AL53" s="813"/>
      <c r="AM53" s="82"/>
      <c r="AN53" s="212"/>
      <c r="AO53" s="388"/>
      <c r="AP53" s="23"/>
      <c r="AQ53" s="23"/>
      <c r="AR53" s="23"/>
      <c r="AS53" s="23"/>
      <c r="AT53" s="23"/>
      <c r="AU53" s="23"/>
      <c r="AV53" s="23"/>
      <c r="AW53" s="25"/>
      <c r="AX53" s="43"/>
      <c r="AY53" s="23"/>
      <c r="AZ53" s="23"/>
      <c r="BA53" s="283"/>
      <c r="BC53" s="713"/>
      <c r="BD53" s="813"/>
      <c r="BE53" s="201"/>
      <c r="BF53" s="212"/>
      <c r="BG53" s="388"/>
      <c r="BH53" s="23"/>
      <c r="BI53" s="23"/>
      <c r="BJ53" s="23"/>
      <c r="BK53" s="23"/>
      <c r="BL53" s="23"/>
      <c r="BM53" s="23"/>
      <c r="BN53" s="23"/>
      <c r="BO53" s="25"/>
      <c r="BP53" s="43"/>
      <c r="BQ53" s="23"/>
      <c r="BR53" s="23"/>
      <c r="BS53" s="283"/>
      <c r="CC53" s="844" t="s">
        <v>89</v>
      </c>
      <c r="CD53" s="844" t="s">
        <v>90</v>
      </c>
      <c r="CE53" s="822" t="s">
        <v>55</v>
      </c>
      <c r="CF53" s="822" t="s">
        <v>56</v>
      </c>
      <c r="CG53" s="824" t="s">
        <v>57</v>
      </c>
      <c r="CH53" s="824" t="s">
        <v>58</v>
      </c>
      <c r="CI53" s="824" t="s">
        <v>59</v>
      </c>
      <c r="CJ53" s="824" t="s">
        <v>60</v>
      </c>
      <c r="CK53" s="824" t="s">
        <v>61</v>
      </c>
      <c r="CL53" s="826" t="s">
        <v>63</v>
      </c>
    </row>
    <row r="54" spans="1:90">
      <c r="A54" s="713"/>
      <c r="B54" s="772" t="s">
        <v>31</v>
      </c>
      <c r="C54" s="94"/>
      <c r="D54" s="215"/>
      <c r="E54" s="389"/>
      <c r="F54" s="192"/>
      <c r="G54" s="192"/>
      <c r="H54" s="192"/>
      <c r="I54" s="124"/>
      <c r="J54" s="124"/>
      <c r="K54" s="124"/>
      <c r="L54" s="124"/>
      <c r="M54" s="193"/>
      <c r="N54" s="191"/>
      <c r="O54" s="192"/>
      <c r="P54" s="192"/>
      <c r="Q54" s="284"/>
      <c r="S54" s="713"/>
      <c r="T54" s="772" t="s">
        <v>31</v>
      </c>
      <c r="U54" s="202"/>
      <c r="V54" s="215"/>
      <c r="W54" s="389"/>
      <c r="X54" s="192"/>
      <c r="Y54" s="192"/>
      <c r="Z54" s="192"/>
      <c r="AA54" s="124"/>
      <c r="AB54" s="124"/>
      <c r="AC54" s="124"/>
      <c r="AD54" s="124"/>
      <c r="AE54" s="193"/>
      <c r="AF54" s="191"/>
      <c r="AG54" s="192"/>
      <c r="AH54" s="192"/>
      <c r="AI54" s="284"/>
      <c r="AK54" s="713"/>
      <c r="AL54" s="772" t="s">
        <v>31</v>
      </c>
      <c r="AM54" s="84"/>
      <c r="AN54" s="215"/>
      <c r="AO54" s="389"/>
      <c r="AP54" s="192"/>
      <c r="AQ54" s="192"/>
      <c r="AR54" s="192"/>
      <c r="AS54" s="124"/>
      <c r="AT54" s="124"/>
      <c r="AU54" s="124"/>
      <c r="AV54" s="124"/>
      <c r="AW54" s="193"/>
      <c r="AX54" s="191"/>
      <c r="AY54" s="192"/>
      <c r="AZ54" s="192"/>
      <c r="BA54" s="284"/>
      <c r="BC54" s="713"/>
      <c r="BD54" s="772" t="s">
        <v>31</v>
      </c>
      <c r="BE54" s="202"/>
      <c r="BF54" s="215"/>
      <c r="BG54" s="389"/>
      <c r="BH54" s="192"/>
      <c r="BI54" s="192"/>
      <c r="BJ54" s="192"/>
      <c r="BK54" s="124"/>
      <c r="BL54" s="124"/>
      <c r="BM54" s="124"/>
      <c r="BN54" s="124"/>
      <c r="BO54" s="193"/>
      <c r="BP54" s="191"/>
      <c r="BQ54" s="192"/>
      <c r="BR54" s="192"/>
      <c r="BS54" s="284"/>
      <c r="CC54" s="845"/>
      <c r="CD54" s="845"/>
      <c r="CE54" s="823"/>
      <c r="CF54" s="823"/>
      <c r="CG54" s="825"/>
      <c r="CH54" s="825"/>
      <c r="CI54" s="825"/>
      <c r="CJ54" s="825"/>
      <c r="CK54" s="825"/>
      <c r="CL54" s="827"/>
    </row>
    <row r="55" spans="1:90">
      <c r="A55" s="712"/>
      <c r="B55" s="813"/>
      <c r="C55" s="74">
        <f>'03_R5対象者数'!E21</f>
        <v>0</v>
      </c>
      <c r="D55" s="214">
        <f>'03_R5対象者数'!F21</f>
        <v>0</v>
      </c>
      <c r="E55" s="390"/>
      <c r="F55" s="125"/>
      <c r="G55" s="125"/>
      <c r="H55" s="125"/>
      <c r="I55" s="125"/>
      <c r="J55" s="125"/>
      <c r="K55" s="125"/>
      <c r="L55" s="125"/>
      <c r="M55" s="133"/>
      <c r="N55" s="189"/>
      <c r="O55" s="125"/>
      <c r="P55" s="125"/>
      <c r="Q55" s="263"/>
      <c r="S55" s="712"/>
      <c r="T55" s="813"/>
      <c r="U55" s="203">
        <f>'03_R5対象者数'!E39</f>
        <v>0</v>
      </c>
      <c r="V55" s="214">
        <f>'03_R5対象者数'!F39</f>
        <v>0</v>
      </c>
      <c r="W55" s="390"/>
      <c r="X55" s="125"/>
      <c r="Y55" s="125"/>
      <c r="Z55" s="125"/>
      <c r="AA55" s="125"/>
      <c r="AB55" s="125"/>
      <c r="AC55" s="125"/>
      <c r="AD55" s="125"/>
      <c r="AE55" s="133"/>
      <c r="AF55" s="189"/>
      <c r="AG55" s="125"/>
      <c r="AH55" s="125"/>
      <c r="AI55" s="263"/>
      <c r="AK55" s="712"/>
      <c r="AL55" s="813"/>
      <c r="AM55" s="74">
        <f>'03_R5対象者数'!E21</f>
        <v>0</v>
      </c>
      <c r="AN55" s="214">
        <f>'03_R5対象者数'!F21</f>
        <v>0</v>
      </c>
      <c r="AO55" s="390"/>
      <c r="AP55" s="125"/>
      <c r="AQ55" s="125"/>
      <c r="AR55" s="125"/>
      <c r="AS55" s="125"/>
      <c r="AT55" s="125"/>
      <c r="AU55" s="125"/>
      <c r="AV55" s="125"/>
      <c r="AW55" s="133"/>
      <c r="AX55" s="189"/>
      <c r="AY55" s="125"/>
      <c r="AZ55" s="125"/>
      <c r="BA55" s="263"/>
      <c r="BC55" s="712"/>
      <c r="BD55" s="813"/>
      <c r="BE55" s="203">
        <f>'03_R5対象者数'!E39</f>
        <v>0</v>
      </c>
      <c r="BF55" s="214">
        <f>'03_R5対象者数'!F39</f>
        <v>0</v>
      </c>
      <c r="BG55" s="390"/>
      <c r="BH55" s="125"/>
      <c r="BI55" s="125"/>
      <c r="BJ55" s="125"/>
      <c r="BK55" s="125"/>
      <c r="BL55" s="125"/>
      <c r="BM55" s="125"/>
      <c r="BN55" s="125"/>
      <c r="BO55" s="133"/>
      <c r="BP55" s="189"/>
      <c r="BQ55" s="125"/>
      <c r="BR55" s="125"/>
      <c r="BS55" s="263"/>
      <c r="CC55" s="843" t="s">
        <v>65</v>
      </c>
      <c r="CD55" s="221" t="s">
        <v>29</v>
      </c>
      <c r="CE55" s="168" t="e">
        <f>(E21+W21+AO21+BG21)/($D$25+$V$25)</f>
        <v>#DIV/0!</v>
      </c>
      <c r="CF55" s="168" t="e">
        <f>(F21+X21+AP21+BH21)/(E21+W21+AO21+BG21)</f>
        <v>#DIV/0!</v>
      </c>
      <c r="CG55" s="168" t="e">
        <f>((F21-L21-M21)+(X21-AD21-AE21)+(AP21-AV21-AW21)+(BH21-BN21-BO21))/(F21+X21+AP21+BH21)</f>
        <v>#DIV/0!</v>
      </c>
      <c r="CH55" s="168" t="e">
        <f>(L21+AD21+AV21+BN21)/(F21+X21+AP21+BH21)</f>
        <v>#DIV/0!</v>
      </c>
      <c r="CI55" s="168" t="e">
        <f>(M21+AE21+AW21+BO21)/(F21+X21+AP21+BH21)</f>
        <v>#DIV/0!</v>
      </c>
      <c r="CJ55" s="216" t="e">
        <f>(H21+Z21+AR21+BJ21)/(E21+W21+AO21+ BG21)</f>
        <v>#DIV/0!</v>
      </c>
      <c r="CK55" s="168" t="e">
        <f>(H21+Z21+BJ21+AR21)/(F21+X21+BH21+AP21)</f>
        <v>#DIV/0!</v>
      </c>
      <c r="CL55" s="168" t="e">
        <f>(I21+AA21+AS21+BK21)/(H21+Z21+AR21+BJ21)</f>
        <v>#DIV/0!</v>
      </c>
    </row>
    <row r="56" spans="1:90">
      <c r="A56" s="711" t="s">
        <v>37</v>
      </c>
      <c r="B56" s="772" t="s">
        <v>29</v>
      </c>
      <c r="C56" s="92"/>
      <c r="D56" s="212"/>
      <c r="E56" s="389"/>
      <c r="F56" s="192"/>
      <c r="G56" s="192"/>
      <c r="H56" s="192"/>
      <c r="I56" s="124"/>
      <c r="J56" s="124"/>
      <c r="K56" s="124"/>
      <c r="L56" s="124"/>
      <c r="M56" s="193"/>
      <c r="N56" s="191"/>
      <c r="O56" s="192"/>
      <c r="P56" s="192"/>
      <c r="Q56" s="284"/>
      <c r="S56" s="711" t="s">
        <v>37</v>
      </c>
      <c r="T56" s="772" t="s">
        <v>29</v>
      </c>
      <c r="U56" s="201"/>
      <c r="V56" s="212"/>
      <c r="W56" s="389"/>
      <c r="X56" s="192"/>
      <c r="Y56" s="192"/>
      <c r="Z56" s="192"/>
      <c r="AA56" s="124"/>
      <c r="AB56" s="124"/>
      <c r="AC56" s="124"/>
      <c r="AD56" s="124"/>
      <c r="AE56" s="193"/>
      <c r="AF56" s="191"/>
      <c r="AG56" s="192"/>
      <c r="AH56" s="192"/>
      <c r="AI56" s="284"/>
      <c r="AK56" s="711" t="s">
        <v>37</v>
      </c>
      <c r="AL56" s="772" t="s">
        <v>29</v>
      </c>
      <c r="AM56" s="82"/>
      <c r="AN56" s="212"/>
      <c r="AO56" s="389"/>
      <c r="AP56" s="192"/>
      <c r="AQ56" s="192"/>
      <c r="AR56" s="192"/>
      <c r="AS56" s="124"/>
      <c r="AT56" s="124"/>
      <c r="AU56" s="124"/>
      <c r="AV56" s="124"/>
      <c r="AW56" s="193"/>
      <c r="AX56" s="191"/>
      <c r="AY56" s="192"/>
      <c r="AZ56" s="192"/>
      <c r="BA56" s="284"/>
      <c r="BC56" s="711" t="s">
        <v>37</v>
      </c>
      <c r="BD56" s="772" t="s">
        <v>29</v>
      </c>
      <c r="BE56" s="201"/>
      <c r="BF56" s="212"/>
      <c r="BG56" s="389"/>
      <c r="BH56" s="192"/>
      <c r="BI56" s="192"/>
      <c r="BJ56" s="192"/>
      <c r="BK56" s="124"/>
      <c r="BL56" s="124"/>
      <c r="BM56" s="124"/>
      <c r="BN56" s="124"/>
      <c r="BO56" s="193"/>
      <c r="BP56" s="191"/>
      <c r="BQ56" s="192"/>
      <c r="BR56" s="192"/>
      <c r="BS56" s="284"/>
      <c r="CC56" s="843"/>
      <c r="CD56" s="221" t="s">
        <v>30</v>
      </c>
      <c r="CE56" s="168" t="e">
        <f>(E23+W23+AO23+BG23)/($D$25+$V$25)</f>
        <v>#DIV/0!</v>
      </c>
      <c r="CF56" s="168" t="e">
        <f>(F23+X23+AP23+BH23)/(E23+W23+AO23+BG23)</f>
        <v>#DIV/0!</v>
      </c>
      <c r="CG56" s="168" t="e">
        <f>((F23-L23-M23)+(X23-AD23-AE23)+(AP23-AV23-AW23)+(BH23-BN23-BO23))/(F23+X23+AP23+BH23)</f>
        <v>#DIV/0!</v>
      </c>
      <c r="CH56" s="168" t="e">
        <f>(L23+AD23+AV23+BN23)/(F23+X23+AP23+BH23)</f>
        <v>#DIV/0!</v>
      </c>
      <c r="CI56" s="168" t="e">
        <f>(M23+AE23+AW23+BO23)/(F23+X23+AP23+BH23)</f>
        <v>#DIV/0!</v>
      </c>
      <c r="CJ56" s="216" t="e">
        <f>(H23+Z23+AR23+BJ23)/(E23+W23+AO23+ BG23)</f>
        <v>#DIV/0!</v>
      </c>
      <c r="CK56" s="168" t="e">
        <f>(H23+Z23+BJ23+AR23)/(F23+X23+BH23+AP23)</f>
        <v>#DIV/0!</v>
      </c>
      <c r="CL56" s="168" t="e">
        <f>(I23+AA23+AS23+BK23)/(H23+Z23+AR23+BJ23)</f>
        <v>#DIV/0!</v>
      </c>
    </row>
    <row r="57" spans="1:90">
      <c r="A57" s="713"/>
      <c r="B57" s="813"/>
      <c r="C57" s="92"/>
      <c r="D57" s="212"/>
      <c r="E57" s="388"/>
      <c r="F57" s="23"/>
      <c r="G57" s="23"/>
      <c r="H57" s="23"/>
      <c r="I57" s="23"/>
      <c r="J57" s="23"/>
      <c r="K57" s="23"/>
      <c r="L57" s="23"/>
      <c r="M57" s="25"/>
      <c r="N57" s="43"/>
      <c r="O57" s="23"/>
      <c r="P57" s="23"/>
      <c r="Q57" s="283"/>
      <c r="S57" s="713"/>
      <c r="T57" s="813"/>
      <c r="U57" s="201"/>
      <c r="V57" s="212"/>
      <c r="W57" s="388"/>
      <c r="X57" s="23"/>
      <c r="Y57" s="23"/>
      <c r="Z57" s="23"/>
      <c r="AA57" s="23"/>
      <c r="AB57" s="23"/>
      <c r="AC57" s="23"/>
      <c r="AD57" s="23"/>
      <c r="AE57" s="25"/>
      <c r="AF57" s="43"/>
      <c r="AG57" s="23"/>
      <c r="AH57" s="23"/>
      <c r="AI57" s="283"/>
      <c r="AK57" s="713"/>
      <c r="AL57" s="813"/>
      <c r="AM57" s="82"/>
      <c r="AN57" s="212"/>
      <c r="AO57" s="388"/>
      <c r="AP57" s="23"/>
      <c r="AQ57" s="23"/>
      <c r="AR57" s="23"/>
      <c r="AS57" s="23"/>
      <c r="AT57" s="23"/>
      <c r="AU57" s="23"/>
      <c r="AV57" s="23"/>
      <c r="AW57" s="25"/>
      <c r="AX57" s="43"/>
      <c r="AY57" s="23"/>
      <c r="AZ57" s="23"/>
      <c r="BA57" s="283"/>
      <c r="BC57" s="713"/>
      <c r="BD57" s="813"/>
      <c r="BE57" s="201"/>
      <c r="BF57" s="212"/>
      <c r="BG57" s="388"/>
      <c r="BH57" s="23"/>
      <c r="BI57" s="23"/>
      <c r="BJ57" s="23"/>
      <c r="BK57" s="23"/>
      <c r="BL57" s="23"/>
      <c r="BM57" s="23"/>
      <c r="BN57" s="23"/>
      <c r="BO57" s="25"/>
      <c r="BP57" s="43"/>
      <c r="BQ57" s="23"/>
      <c r="BR57" s="23"/>
      <c r="BS57" s="283"/>
      <c r="CC57" s="843"/>
      <c r="CD57" s="221" t="s">
        <v>31</v>
      </c>
      <c r="CE57" s="168" t="e">
        <f>(E25+W25+AO25+BG25)/($D$25+$V$25)</f>
        <v>#DIV/0!</v>
      </c>
      <c r="CF57" s="168" t="e">
        <f>(F25+X25+AP25+BH25)/(E25+W25+AO25+BG25)</f>
        <v>#DIV/0!</v>
      </c>
      <c r="CG57" s="168" t="e">
        <f>((F25-L25-M25)+(X25-AD25-AE25)+(AP25-AV25-AW25)+(BH25-BN25-BO25))/(F25+X25+AP25+BH25)</f>
        <v>#DIV/0!</v>
      </c>
      <c r="CH57" s="168" t="e">
        <f>(L25+AD25+AV25+BN25)/(F25+X25+AP25+BH25)</f>
        <v>#DIV/0!</v>
      </c>
      <c r="CI57" s="168" t="e">
        <f>(M25+AE25+AW25+BO25)/(F25+X25+AP25+BH25)</f>
        <v>#DIV/0!</v>
      </c>
      <c r="CJ57" s="216" t="e">
        <f>(H25+Z25+AR25+BJ25)/(E25+W25+AO25+ BG25)</f>
        <v>#DIV/0!</v>
      </c>
      <c r="CK57" s="168" t="e">
        <f>(H25+Z25+BJ25+AR25)/(F25+X25+BH25+AP25)</f>
        <v>#DIV/0!</v>
      </c>
      <c r="CL57" s="168" t="e">
        <f>(I25+AA25+AS25+BK25)/(H25+Z25+AR25+BJ25)</f>
        <v>#DIV/0!</v>
      </c>
    </row>
    <row r="58" spans="1:90">
      <c r="A58" s="713"/>
      <c r="B58" s="772" t="s">
        <v>30</v>
      </c>
      <c r="C58" s="92"/>
      <c r="D58" s="212"/>
      <c r="E58" s="389"/>
      <c r="F58" s="192"/>
      <c r="G58" s="192"/>
      <c r="H58" s="192"/>
      <c r="I58" s="124"/>
      <c r="J58" s="124"/>
      <c r="K58" s="124"/>
      <c r="L58" s="124"/>
      <c r="M58" s="193"/>
      <c r="N58" s="191"/>
      <c r="O58" s="192"/>
      <c r="P58" s="192"/>
      <c r="Q58" s="284"/>
      <c r="S58" s="713"/>
      <c r="T58" s="772" t="s">
        <v>30</v>
      </c>
      <c r="U58" s="201"/>
      <c r="V58" s="212"/>
      <c r="W58" s="389"/>
      <c r="X58" s="192"/>
      <c r="Y58" s="192"/>
      <c r="Z58" s="192"/>
      <c r="AA58" s="124"/>
      <c r="AB58" s="124"/>
      <c r="AC58" s="124"/>
      <c r="AD58" s="124"/>
      <c r="AE58" s="193"/>
      <c r="AF58" s="191"/>
      <c r="AG58" s="192"/>
      <c r="AH58" s="192"/>
      <c r="AI58" s="284"/>
      <c r="AK58" s="713"/>
      <c r="AL58" s="772" t="s">
        <v>30</v>
      </c>
      <c r="AM58" s="82"/>
      <c r="AN58" s="212"/>
      <c r="AO58" s="389"/>
      <c r="AP58" s="192"/>
      <c r="AQ58" s="192"/>
      <c r="AR58" s="192"/>
      <c r="AS58" s="124"/>
      <c r="AT58" s="124"/>
      <c r="AU58" s="124"/>
      <c r="AV58" s="124"/>
      <c r="AW58" s="193"/>
      <c r="AX58" s="191"/>
      <c r="AY58" s="192"/>
      <c r="AZ58" s="192"/>
      <c r="BA58" s="284"/>
      <c r="BC58" s="713"/>
      <c r="BD58" s="772" t="s">
        <v>30</v>
      </c>
      <c r="BE58" s="201"/>
      <c r="BF58" s="212"/>
      <c r="BG58" s="389"/>
      <c r="BH58" s="192"/>
      <c r="BI58" s="192"/>
      <c r="BJ58" s="192"/>
      <c r="BK58" s="124"/>
      <c r="BL58" s="124"/>
      <c r="BM58" s="124"/>
      <c r="BN58" s="124"/>
      <c r="BO58" s="193"/>
      <c r="BP58" s="191"/>
      <c r="BQ58" s="192"/>
      <c r="BR58" s="192"/>
      <c r="BS58" s="284"/>
      <c r="CC58" s="843" t="s">
        <v>66</v>
      </c>
      <c r="CD58" s="221" t="s">
        <v>29</v>
      </c>
      <c r="CE58" s="168" t="e">
        <f>(E27+W27+AO27+BG27)/($D$31+$V$31)</f>
        <v>#DIV/0!</v>
      </c>
      <c r="CF58" s="168" t="e">
        <f>(F27+X27+AP27+BH27)/(E27+W27+AO27+BG27)</f>
        <v>#DIV/0!</v>
      </c>
      <c r="CG58" s="168" t="e">
        <f>((F27-L27-M27)+(X27-AD27-AE27)+(AP27-AV27-AW27)+(BH27-BN27-BO27))/(F27+X27+AP27+BH27)</f>
        <v>#DIV/0!</v>
      </c>
      <c r="CH58" s="168" t="e">
        <f>(L27+AD27+AV27+BN27)/(F27+X27+AP27+BH27)</f>
        <v>#DIV/0!</v>
      </c>
      <c r="CI58" s="168" t="e">
        <f>(M27+AE27+AW27+BO27)/(F27+X27+AP27+BH27)</f>
        <v>#DIV/0!</v>
      </c>
      <c r="CJ58" s="216" t="e">
        <f>(H27+Z27+AR27+BJ27)/(E27+W27+AO27+ BG27)</f>
        <v>#DIV/0!</v>
      </c>
      <c r="CK58" s="168" t="e">
        <f>(H27+Z27+BJ27+AR27)/(F27+X27+BH27+AP27)</f>
        <v>#DIV/0!</v>
      </c>
      <c r="CL58" s="168" t="e">
        <f>(I27+AA27+AS27+BK27)/(H27+Z27+AR27+BJ27)</f>
        <v>#DIV/0!</v>
      </c>
    </row>
    <row r="59" spans="1:90">
      <c r="A59" s="713"/>
      <c r="B59" s="813"/>
      <c r="C59" s="92"/>
      <c r="D59" s="212"/>
      <c r="E59" s="388"/>
      <c r="F59" s="23"/>
      <c r="G59" s="23"/>
      <c r="H59" s="23"/>
      <c r="I59" s="23"/>
      <c r="J59" s="23"/>
      <c r="K59" s="23"/>
      <c r="L59" s="23"/>
      <c r="M59" s="25"/>
      <c r="N59" s="43"/>
      <c r="O59" s="23"/>
      <c r="P59" s="23"/>
      <c r="Q59" s="283"/>
      <c r="S59" s="713"/>
      <c r="T59" s="813"/>
      <c r="U59" s="201"/>
      <c r="V59" s="212"/>
      <c r="W59" s="388"/>
      <c r="X59" s="23"/>
      <c r="Y59" s="23"/>
      <c r="Z59" s="23"/>
      <c r="AA59" s="23"/>
      <c r="AB59" s="23"/>
      <c r="AC59" s="23"/>
      <c r="AD59" s="23"/>
      <c r="AE59" s="25"/>
      <c r="AF59" s="43"/>
      <c r="AG59" s="23"/>
      <c r="AH59" s="23"/>
      <c r="AI59" s="283"/>
      <c r="AK59" s="713"/>
      <c r="AL59" s="813"/>
      <c r="AM59" s="82"/>
      <c r="AN59" s="212"/>
      <c r="AO59" s="388"/>
      <c r="AP59" s="23"/>
      <c r="AQ59" s="23"/>
      <c r="AR59" s="23"/>
      <c r="AS59" s="23"/>
      <c r="AT59" s="23"/>
      <c r="AU59" s="23"/>
      <c r="AV59" s="23"/>
      <c r="AW59" s="25"/>
      <c r="AX59" s="43"/>
      <c r="AY59" s="23"/>
      <c r="AZ59" s="23"/>
      <c r="BA59" s="283"/>
      <c r="BC59" s="713"/>
      <c r="BD59" s="813"/>
      <c r="BE59" s="201"/>
      <c r="BF59" s="212"/>
      <c r="BG59" s="388"/>
      <c r="BH59" s="23"/>
      <c r="BI59" s="23"/>
      <c r="BJ59" s="23"/>
      <c r="BK59" s="23"/>
      <c r="BL59" s="23"/>
      <c r="BM59" s="23"/>
      <c r="BN59" s="23"/>
      <c r="BO59" s="25"/>
      <c r="BP59" s="43"/>
      <c r="BQ59" s="23"/>
      <c r="BR59" s="23"/>
      <c r="BS59" s="283"/>
      <c r="CC59" s="843"/>
      <c r="CD59" s="221" t="s">
        <v>30</v>
      </c>
      <c r="CE59" s="168" t="e">
        <f>(E29+W29+AO29+BG29)/($D$31+$V$31)</f>
        <v>#DIV/0!</v>
      </c>
      <c r="CF59" s="168" t="e">
        <f>(F29+X29+AP29+BH29)/(E29+W29+AO29+BG29)</f>
        <v>#DIV/0!</v>
      </c>
      <c r="CG59" s="168" t="e">
        <f>((F29-L29-M29)+(X29-AD29-AE29)+(AP29-AV29-AW29)+(BH29-BN29-BO29))/(F29+X29+AP29+BH29)</f>
        <v>#DIV/0!</v>
      </c>
      <c r="CH59" s="168" t="e">
        <f>(L29+AD29+AV29+BN29)/(F29+X29+AP29+BH29)</f>
        <v>#DIV/0!</v>
      </c>
      <c r="CI59" s="168" t="e">
        <f>(M29+AE29+AW29+BO29)/(F29+X29+AP29+BH29)</f>
        <v>#DIV/0!</v>
      </c>
      <c r="CJ59" s="216" t="e">
        <f>(H29+Z29+AR29+BJ29)/(E29+W29+AO29+ BG29)</f>
        <v>#DIV/0!</v>
      </c>
      <c r="CK59" s="168" t="e">
        <f>(H29+Z29+BJ29+AR29)/(F29+X29+BH29+AP29)</f>
        <v>#DIV/0!</v>
      </c>
      <c r="CL59" s="168" t="e">
        <f>(I29+AA29+AS29+BK29)/(H29+Z29+AR29+BJ29)</f>
        <v>#DIV/0!</v>
      </c>
    </row>
    <row r="60" spans="1:90">
      <c r="A60" s="713"/>
      <c r="B60" s="772" t="s">
        <v>31</v>
      </c>
      <c r="C60" s="94"/>
      <c r="D60" s="215"/>
      <c r="E60" s="389"/>
      <c r="F60" s="192"/>
      <c r="G60" s="192"/>
      <c r="H60" s="192"/>
      <c r="I60" s="124"/>
      <c r="J60" s="124"/>
      <c r="K60" s="124"/>
      <c r="L60" s="124"/>
      <c r="M60" s="193"/>
      <c r="N60" s="191"/>
      <c r="O60" s="192"/>
      <c r="P60" s="192"/>
      <c r="Q60" s="284"/>
      <c r="S60" s="713"/>
      <c r="T60" s="772" t="s">
        <v>31</v>
      </c>
      <c r="U60" s="202"/>
      <c r="V60" s="215"/>
      <c r="W60" s="389"/>
      <c r="X60" s="192"/>
      <c r="Y60" s="192"/>
      <c r="Z60" s="192"/>
      <c r="AA60" s="124"/>
      <c r="AB60" s="124"/>
      <c r="AC60" s="124"/>
      <c r="AD60" s="124"/>
      <c r="AE60" s="193"/>
      <c r="AF60" s="191"/>
      <c r="AG60" s="192"/>
      <c r="AH60" s="192"/>
      <c r="AI60" s="284"/>
      <c r="AK60" s="713"/>
      <c r="AL60" s="772" t="s">
        <v>31</v>
      </c>
      <c r="AM60" s="84"/>
      <c r="AN60" s="215"/>
      <c r="AO60" s="389"/>
      <c r="AP60" s="192"/>
      <c r="AQ60" s="192"/>
      <c r="AR60" s="192"/>
      <c r="AS60" s="124"/>
      <c r="AT60" s="124"/>
      <c r="AU60" s="124"/>
      <c r="AV60" s="124"/>
      <c r="AW60" s="193"/>
      <c r="AX60" s="191"/>
      <c r="AY60" s="192"/>
      <c r="AZ60" s="192"/>
      <c r="BA60" s="284"/>
      <c r="BC60" s="713"/>
      <c r="BD60" s="772" t="s">
        <v>31</v>
      </c>
      <c r="BE60" s="202"/>
      <c r="BF60" s="215"/>
      <c r="BG60" s="389"/>
      <c r="BH60" s="192"/>
      <c r="BI60" s="192"/>
      <c r="BJ60" s="192"/>
      <c r="BK60" s="124"/>
      <c r="BL60" s="124"/>
      <c r="BM60" s="124"/>
      <c r="BN60" s="124"/>
      <c r="BO60" s="193"/>
      <c r="BP60" s="191"/>
      <c r="BQ60" s="192"/>
      <c r="BR60" s="192"/>
      <c r="BS60" s="284"/>
      <c r="CC60" s="843"/>
      <c r="CD60" s="221" t="s">
        <v>31</v>
      </c>
      <c r="CE60" s="168" t="e">
        <f>(E31+W31+AO31+BG31)/($D$31+$V$31)</f>
        <v>#DIV/0!</v>
      </c>
      <c r="CF60" s="168" t="e">
        <f>(F31+X31+AP31+BH31)/(E31+W31+AO31+BG31)</f>
        <v>#DIV/0!</v>
      </c>
      <c r="CG60" s="168" t="e">
        <f>((F31-L31-M31)+(X31-AD31-AE31)+(AP31-AV31-AW31)+(BH31-BN31-BO31))/(F31+X31+AP31+BH31)</f>
        <v>#DIV/0!</v>
      </c>
      <c r="CH60" s="168" t="e">
        <f>(L31+AD31+AV31+BN31)/(F31+X31+AP31+BH31)</f>
        <v>#DIV/0!</v>
      </c>
      <c r="CI60" s="168" t="e">
        <f>(M31+AE31+AW31+BO31)/(F31+X31+AP31+BH31)</f>
        <v>#DIV/0!</v>
      </c>
      <c r="CJ60" s="216" t="e">
        <f>(H31+Z31+AR31+BJ31)/(E31+W31+AO31+ BG31)</f>
        <v>#DIV/0!</v>
      </c>
      <c r="CK60" s="168" t="e">
        <f>(H31+Z31+BJ31+AR31)/(F31+X31+BH31+AP31)</f>
        <v>#DIV/0!</v>
      </c>
      <c r="CL60" s="168" t="e">
        <f>(I31+AA31+AS31+BK31)/(H31+Z31+AR31+BJ31)</f>
        <v>#DIV/0!</v>
      </c>
    </row>
    <row r="61" spans="1:90">
      <c r="A61" s="712"/>
      <c r="B61" s="813"/>
      <c r="C61" s="74">
        <f>'03_R5対象者数'!E23</f>
        <v>0</v>
      </c>
      <c r="D61" s="214">
        <f>'03_R5対象者数'!F23</f>
        <v>0</v>
      </c>
      <c r="E61" s="390"/>
      <c r="F61" s="125"/>
      <c r="G61" s="125"/>
      <c r="H61" s="125"/>
      <c r="I61" s="125"/>
      <c r="J61" s="125"/>
      <c r="K61" s="125"/>
      <c r="L61" s="125"/>
      <c r="M61" s="133"/>
      <c r="N61" s="189"/>
      <c r="O61" s="125"/>
      <c r="P61" s="125"/>
      <c r="Q61" s="263"/>
      <c r="S61" s="712"/>
      <c r="T61" s="813"/>
      <c r="U61" s="203">
        <f>'03_R5対象者数'!E41</f>
        <v>0</v>
      </c>
      <c r="V61" s="214">
        <f>'03_R5対象者数'!F41</f>
        <v>0</v>
      </c>
      <c r="W61" s="390"/>
      <c r="X61" s="125"/>
      <c r="Y61" s="125"/>
      <c r="Z61" s="125"/>
      <c r="AA61" s="125"/>
      <c r="AB61" s="125"/>
      <c r="AC61" s="125"/>
      <c r="AD61" s="125"/>
      <c r="AE61" s="133"/>
      <c r="AF61" s="189"/>
      <c r="AG61" s="125"/>
      <c r="AH61" s="125"/>
      <c r="AI61" s="263"/>
      <c r="AK61" s="712"/>
      <c r="AL61" s="813"/>
      <c r="AM61" s="74">
        <f>'03_R5対象者数'!E23</f>
        <v>0</v>
      </c>
      <c r="AN61" s="214">
        <f>'03_R5対象者数'!F23</f>
        <v>0</v>
      </c>
      <c r="AO61" s="390"/>
      <c r="AP61" s="125"/>
      <c r="AQ61" s="125"/>
      <c r="AR61" s="125"/>
      <c r="AS61" s="125"/>
      <c r="AT61" s="125"/>
      <c r="AU61" s="125"/>
      <c r="AV61" s="125"/>
      <c r="AW61" s="133"/>
      <c r="AX61" s="189"/>
      <c r="AY61" s="125"/>
      <c r="AZ61" s="125"/>
      <c r="BA61" s="263"/>
      <c r="BC61" s="712"/>
      <c r="BD61" s="813"/>
      <c r="BE61" s="203">
        <f>'03_R5対象者数'!E41</f>
        <v>0</v>
      </c>
      <c r="BF61" s="214">
        <f>'03_R5対象者数'!F41</f>
        <v>0</v>
      </c>
      <c r="BG61" s="390"/>
      <c r="BH61" s="125"/>
      <c r="BI61" s="125"/>
      <c r="BJ61" s="125"/>
      <c r="BK61" s="125"/>
      <c r="BL61" s="125"/>
      <c r="BM61" s="125"/>
      <c r="BN61" s="125"/>
      <c r="BO61" s="133"/>
      <c r="BP61" s="189"/>
      <c r="BQ61" s="125"/>
      <c r="BR61" s="125"/>
      <c r="BS61" s="263"/>
      <c r="CC61" s="843" t="s">
        <v>67</v>
      </c>
      <c r="CD61" s="221" t="s">
        <v>29</v>
      </c>
      <c r="CE61" s="168" t="e">
        <f>(E33+W33+AO33+BG33)/($D$37+$V$37)</f>
        <v>#DIV/0!</v>
      </c>
      <c r="CF61" s="168" t="e">
        <f>(F33+X33+AP33+BH33)/(E33+W33+AO33+BG33)</f>
        <v>#DIV/0!</v>
      </c>
      <c r="CG61" s="168" t="e">
        <f>((F33-L33-M33)+(X33-AD33-AE33)+(AP33-AV33-AW33)+(BH33-BN33-BO33))/(F33+X33+AP33+BH33)</f>
        <v>#DIV/0!</v>
      </c>
      <c r="CH61" s="168" t="e">
        <f>(L33+AD33+AV33+BN33)/(F33+X33+AP33+BH33)</f>
        <v>#DIV/0!</v>
      </c>
      <c r="CI61" s="168" t="e">
        <f>(M33+AE33+AW33+BO33)/(F33+X33+AP33+BH33)</f>
        <v>#DIV/0!</v>
      </c>
      <c r="CJ61" s="216" t="e">
        <f>(H33+Z33+AR33+BJ33)/(E33+W33+AO33+ BG33)</f>
        <v>#DIV/0!</v>
      </c>
      <c r="CK61" s="168" t="e">
        <f>(H33+Z33+BJ33+AR33)/(F33+X33+BH33+AP33)</f>
        <v>#DIV/0!</v>
      </c>
      <c r="CL61" s="168" t="e">
        <f>(I33+AA33+AS33+BK33)/(H33+Z33+AR33+BJ33)</f>
        <v>#DIV/0!</v>
      </c>
    </row>
    <row r="62" spans="1:90">
      <c r="A62" s="711" t="s">
        <v>38</v>
      </c>
      <c r="B62" s="772" t="s">
        <v>29</v>
      </c>
      <c r="C62" s="92"/>
      <c r="D62" s="212"/>
      <c r="E62" s="389"/>
      <c r="F62" s="192"/>
      <c r="G62" s="192"/>
      <c r="H62" s="192"/>
      <c r="I62" s="124"/>
      <c r="J62" s="124"/>
      <c r="K62" s="124"/>
      <c r="L62" s="124"/>
      <c r="M62" s="193"/>
      <c r="N62" s="191"/>
      <c r="O62" s="192"/>
      <c r="P62" s="192"/>
      <c r="Q62" s="284"/>
      <c r="S62" s="711" t="s">
        <v>38</v>
      </c>
      <c r="T62" s="772" t="s">
        <v>29</v>
      </c>
      <c r="U62" s="201"/>
      <c r="V62" s="212"/>
      <c r="W62" s="389"/>
      <c r="X62" s="192"/>
      <c r="Y62" s="192"/>
      <c r="Z62" s="192"/>
      <c r="AA62" s="124"/>
      <c r="AB62" s="124"/>
      <c r="AC62" s="124"/>
      <c r="AD62" s="124"/>
      <c r="AE62" s="193"/>
      <c r="AF62" s="191"/>
      <c r="AG62" s="192"/>
      <c r="AH62" s="192"/>
      <c r="AI62" s="284"/>
      <c r="AK62" s="711" t="s">
        <v>38</v>
      </c>
      <c r="AL62" s="772" t="s">
        <v>29</v>
      </c>
      <c r="AM62" s="82"/>
      <c r="AN62" s="212"/>
      <c r="AO62" s="389"/>
      <c r="AP62" s="192"/>
      <c r="AQ62" s="192"/>
      <c r="AR62" s="192"/>
      <c r="AS62" s="124"/>
      <c r="AT62" s="124"/>
      <c r="AU62" s="124"/>
      <c r="AV62" s="124"/>
      <c r="AW62" s="193"/>
      <c r="AX62" s="191"/>
      <c r="AY62" s="192"/>
      <c r="AZ62" s="192"/>
      <c r="BA62" s="284"/>
      <c r="BC62" s="711" t="s">
        <v>38</v>
      </c>
      <c r="BD62" s="772" t="s">
        <v>29</v>
      </c>
      <c r="BE62" s="201"/>
      <c r="BF62" s="212"/>
      <c r="BG62" s="389"/>
      <c r="BH62" s="192"/>
      <c r="BI62" s="192"/>
      <c r="BJ62" s="192"/>
      <c r="BK62" s="124"/>
      <c r="BL62" s="124"/>
      <c r="BM62" s="124"/>
      <c r="BN62" s="124"/>
      <c r="BO62" s="193"/>
      <c r="BP62" s="191"/>
      <c r="BQ62" s="192"/>
      <c r="BR62" s="192"/>
      <c r="BS62" s="284"/>
      <c r="CC62" s="843"/>
      <c r="CD62" s="221" t="s">
        <v>30</v>
      </c>
      <c r="CE62" s="168" t="e">
        <f>(E35+W35+AO35+BG35)/($D$37+$V$37)</f>
        <v>#DIV/0!</v>
      </c>
      <c r="CF62" s="168" t="e">
        <f>(F35+X35+AP35+BH35)/(E35+W35+AO35+BG35)</f>
        <v>#DIV/0!</v>
      </c>
      <c r="CG62" s="168" t="e">
        <f>((F35-L35-M35)+(X35-AD35-AE35)+(AP35-AV35-AW35)+(BH35-BN35-BO35))/(F35+X35+AP35+BH35)</f>
        <v>#DIV/0!</v>
      </c>
      <c r="CH62" s="168" t="e">
        <f>(L35+AD35+AV35+BN35)/(F35+X35+AP35+BH35)</f>
        <v>#DIV/0!</v>
      </c>
      <c r="CI62" s="168" t="e">
        <f>(M35+AE35+AW35+BO35)/(F35+X35+AP35+BH35)</f>
        <v>#DIV/0!</v>
      </c>
      <c r="CJ62" s="216" t="e">
        <f>(H35+Z35+AR35+BJ35)/(E35+W35+AO35+ BG35)</f>
        <v>#DIV/0!</v>
      </c>
      <c r="CK62" s="168" t="e">
        <f>(H35+Z35+BJ35+AR35)/(F35+X35+BH35+AP35)</f>
        <v>#DIV/0!</v>
      </c>
      <c r="CL62" s="168" t="e">
        <f>(I35+AA35+AS35+BK35)/(H35+Z35+AR35+BJ35)</f>
        <v>#DIV/0!</v>
      </c>
    </row>
    <row r="63" spans="1:90">
      <c r="A63" s="713"/>
      <c r="B63" s="813"/>
      <c r="C63" s="92"/>
      <c r="D63" s="212"/>
      <c r="E63" s="388"/>
      <c r="F63" s="23"/>
      <c r="G63" s="23"/>
      <c r="H63" s="23"/>
      <c r="I63" s="23"/>
      <c r="J63" s="23"/>
      <c r="K63" s="23"/>
      <c r="L63" s="23"/>
      <c r="M63" s="25"/>
      <c r="N63" s="43"/>
      <c r="O63" s="23"/>
      <c r="P63" s="23"/>
      <c r="Q63" s="283"/>
      <c r="S63" s="713"/>
      <c r="T63" s="813"/>
      <c r="U63" s="201"/>
      <c r="V63" s="212"/>
      <c r="W63" s="388"/>
      <c r="X63" s="23"/>
      <c r="Y63" s="23"/>
      <c r="Z63" s="23"/>
      <c r="AA63" s="23"/>
      <c r="AB63" s="23"/>
      <c r="AC63" s="23"/>
      <c r="AD63" s="23"/>
      <c r="AE63" s="25"/>
      <c r="AF63" s="43"/>
      <c r="AG63" s="23"/>
      <c r="AH63" s="23"/>
      <c r="AI63" s="283"/>
      <c r="AK63" s="713"/>
      <c r="AL63" s="813"/>
      <c r="AM63" s="82"/>
      <c r="AN63" s="212"/>
      <c r="AO63" s="388"/>
      <c r="AP63" s="23"/>
      <c r="AQ63" s="23"/>
      <c r="AR63" s="23"/>
      <c r="AS63" s="23"/>
      <c r="AT63" s="23"/>
      <c r="AU63" s="23"/>
      <c r="AV63" s="23"/>
      <c r="AW63" s="25"/>
      <c r="AX63" s="43"/>
      <c r="AY63" s="23"/>
      <c r="AZ63" s="23"/>
      <c r="BA63" s="283"/>
      <c r="BC63" s="713"/>
      <c r="BD63" s="813"/>
      <c r="BE63" s="201"/>
      <c r="BF63" s="212"/>
      <c r="BG63" s="388"/>
      <c r="BH63" s="23"/>
      <c r="BI63" s="23"/>
      <c r="BJ63" s="23"/>
      <c r="BK63" s="23"/>
      <c r="BL63" s="23"/>
      <c r="BM63" s="23"/>
      <c r="BN63" s="23"/>
      <c r="BO63" s="25"/>
      <c r="BP63" s="43"/>
      <c r="BQ63" s="23"/>
      <c r="BR63" s="23"/>
      <c r="BS63" s="283"/>
      <c r="CC63" s="843"/>
      <c r="CD63" s="221" t="s">
        <v>31</v>
      </c>
      <c r="CE63" s="168" t="e">
        <f>(E37+W37+AO37+BG37)/($D$37+$V$37)</f>
        <v>#DIV/0!</v>
      </c>
      <c r="CF63" s="168" t="e">
        <f>(F37+X37+AP37+BH37)/(E37+W37+AO37+BG37)</f>
        <v>#DIV/0!</v>
      </c>
      <c r="CG63" s="168" t="e">
        <f>((F37-L37-M37)+(X37-AD37-AE37)+(AP37-AV37-AW37)+(BH37-BN37-BO37))/(F37+X37+AP37+BH37)</f>
        <v>#DIV/0!</v>
      </c>
      <c r="CH63" s="168" t="e">
        <f>(L37+AD37+AV37+BN37)/(F37+X37+AP37+BH37)</f>
        <v>#DIV/0!</v>
      </c>
      <c r="CI63" s="168" t="e">
        <f>(M37+AE37+AW37+BO37)/(F37+X37+AP37+BH37)</f>
        <v>#DIV/0!</v>
      </c>
      <c r="CJ63" s="216" t="e">
        <f>(H37+Z37+AR37+BJ37)/(E37+W37+AO37+ BG37)</f>
        <v>#DIV/0!</v>
      </c>
      <c r="CK63" s="168" t="e">
        <f>(H37+Z37+BJ37+AR37)/(F37+X37+BH37+AP37)</f>
        <v>#DIV/0!</v>
      </c>
      <c r="CL63" s="168" t="e">
        <f>(I37+AA37+AS37+BK37)/(H37+Z37+AR37+BJ37)</f>
        <v>#DIV/0!</v>
      </c>
    </row>
    <row r="64" spans="1:90">
      <c r="A64" s="713"/>
      <c r="B64" s="772" t="s">
        <v>30</v>
      </c>
      <c r="C64" s="92"/>
      <c r="D64" s="212"/>
      <c r="E64" s="389"/>
      <c r="F64" s="192"/>
      <c r="G64" s="192"/>
      <c r="H64" s="192"/>
      <c r="I64" s="124"/>
      <c r="J64" s="124"/>
      <c r="K64" s="124"/>
      <c r="L64" s="124"/>
      <c r="M64" s="193"/>
      <c r="N64" s="191"/>
      <c r="O64" s="192"/>
      <c r="P64" s="192"/>
      <c r="Q64" s="284"/>
      <c r="S64" s="713"/>
      <c r="T64" s="772" t="s">
        <v>30</v>
      </c>
      <c r="U64" s="201"/>
      <c r="V64" s="212"/>
      <c r="W64" s="389"/>
      <c r="X64" s="192"/>
      <c r="Y64" s="192"/>
      <c r="Z64" s="192"/>
      <c r="AA64" s="124"/>
      <c r="AB64" s="124"/>
      <c r="AC64" s="124"/>
      <c r="AD64" s="124"/>
      <c r="AE64" s="193"/>
      <c r="AF64" s="191"/>
      <c r="AG64" s="192"/>
      <c r="AH64" s="192"/>
      <c r="AI64" s="284"/>
      <c r="AK64" s="713"/>
      <c r="AL64" s="772" t="s">
        <v>30</v>
      </c>
      <c r="AM64" s="82"/>
      <c r="AN64" s="212"/>
      <c r="AO64" s="389"/>
      <c r="AP64" s="192"/>
      <c r="AQ64" s="192"/>
      <c r="AR64" s="192"/>
      <c r="AS64" s="124"/>
      <c r="AT64" s="124"/>
      <c r="AU64" s="124"/>
      <c r="AV64" s="124"/>
      <c r="AW64" s="193"/>
      <c r="AX64" s="191"/>
      <c r="AY64" s="192"/>
      <c r="AZ64" s="192"/>
      <c r="BA64" s="284"/>
      <c r="BC64" s="713"/>
      <c r="BD64" s="772" t="s">
        <v>30</v>
      </c>
      <c r="BE64" s="201"/>
      <c r="BF64" s="212"/>
      <c r="BG64" s="389"/>
      <c r="BH64" s="192"/>
      <c r="BI64" s="192"/>
      <c r="BJ64" s="192"/>
      <c r="BK64" s="124"/>
      <c r="BL64" s="124"/>
      <c r="BM64" s="124"/>
      <c r="BN64" s="124"/>
      <c r="BO64" s="193"/>
      <c r="BP64" s="191"/>
      <c r="BQ64" s="192"/>
      <c r="BR64" s="192"/>
      <c r="BS64" s="284"/>
      <c r="CC64" s="843" t="s">
        <v>68</v>
      </c>
      <c r="CD64" s="221" t="s">
        <v>29</v>
      </c>
      <c r="CE64" s="168" t="e">
        <f>(E39+W39+AO39+BG39)/($D$43+$V$43)</f>
        <v>#DIV/0!</v>
      </c>
      <c r="CF64" s="168" t="e">
        <f>(F39+X39+AP39+BH39)/(E39+W39+AO39+BG39)</f>
        <v>#DIV/0!</v>
      </c>
      <c r="CG64" s="168" t="e">
        <f>((F39-L39-M39)+(X39-AD39-AE39)+(AP39-AV39-AW39)+(BH39-BN39-BO39))/(F39+X39+AP39+BH39)</f>
        <v>#DIV/0!</v>
      </c>
      <c r="CH64" s="168" t="e">
        <f>(L39+AD39+AV39+BN39)/(F39+X39+AP39+BH39)</f>
        <v>#DIV/0!</v>
      </c>
      <c r="CI64" s="168" t="e">
        <f>(M39+AE39+AW39+BO39)/(F39+X39+AP39+BH39)</f>
        <v>#DIV/0!</v>
      </c>
      <c r="CJ64" s="216" t="e">
        <f>(H39+Z39+AR39+BJ39)/(E39+W39+AO39+ BG39)</f>
        <v>#DIV/0!</v>
      </c>
      <c r="CK64" s="168" t="e">
        <f>(H39+Z39+BJ39+AR39)/(F39+X39+BH39+AP39)</f>
        <v>#DIV/0!</v>
      </c>
      <c r="CL64" s="168" t="e">
        <f>(I39+AA39+AS39+BK39)/(H39+Z39+AR39+BJ39)</f>
        <v>#DIV/0!</v>
      </c>
    </row>
    <row r="65" spans="1:101">
      <c r="A65" s="713"/>
      <c r="B65" s="813"/>
      <c r="C65" s="92"/>
      <c r="D65" s="212"/>
      <c r="E65" s="388"/>
      <c r="F65" s="23"/>
      <c r="G65" s="23"/>
      <c r="H65" s="23"/>
      <c r="I65" s="23"/>
      <c r="J65" s="23"/>
      <c r="K65" s="23"/>
      <c r="L65" s="23"/>
      <c r="M65" s="25"/>
      <c r="N65" s="43"/>
      <c r="O65" s="23"/>
      <c r="P65" s="23"/>
      <c r="Q65" s="283"/>
      <c r="S65" s="713"/>
      <c r="T65" s="813"/>
      <c r="U65" s="201"/>
      <c r="V65" s="212"/>
      <c r="W65" s="388"/>
      <c r="X65" s="23"/>
      <c r="Y65" s="23"/>
      <c r="Z65" s="23"/>
      <c r="AA65" s="23"/>
      <c r="AB65" s="23"/>
      <c r="AC65" s="23"/>
      <c r="AD65" s="23"/>
      <c r="AE65" s="25"/>
      <c r="AF65" s="43"/>
      <c r="AG65" s="23"/>
      <c r="AH65" s="23"/>
      <c r="AI65" s="283"/>
      <c r="AK65" s="713"/>
      <c r="AL65" s="813"/>
      <c r="AM65" s="82"/>
      <c r="AN65" s="212"/>
      <c r="AO65" s="388"/>
      <c r="AP65" s="23"/>
      <c r="AQ65" s="23"/>
      <c r="AR65" s="23"/>
      <c r="AS65" s="23"/>
      <c r="AT65" s="23"/>
      <c r="AU65" s="23"/>
      <c r="AV65" s="23"/>
      <c r="AW65" s="25"/>
      <c r="AX65" s="43"/>
      <c r="AY65" s="23"/>
      <c r="AZ65" s="23"/>
      <c r="BA65" s="283"/>
      <c r="BC65" s="713"/>
      <c r="BD65" s="813"/>
      <c r="BE65" s="201"/>
      <c r="BF65" s="212"/>
      <c r="BG65" s="388"/>
      <c r="BH65" s="23"/>
      <c r="BI65" s="23"/>
      <c r="BJ65" s="23"/>
      <c r="BK65" s="23"/>
      <c r="BL65" s="23"/>
      <c r="BM65" s="23"/>
      <c r="BN65" s="23"/>
      <c r="BO65" s="25"/>
      <c r="BP65" s="43"/>
      <c r="BQ65" s="23"/>
      <c r="BR65" s="23"/>
      <c r="BS65" s="283"/>
      <c r="CC65" s="843"/>
      <c r="CD65" s="221" t="s">
        <v>30</v>
      </c>
      <c r="CE65" s="168" t="e">
        <f>(E41+W41+AO41+BG41)/($D$43+$V$43)</f>
        <v>#DIV/0!</v>
      </c>
      <c r="CF65" s="168" t="e">
        <f>(F41+X41+AP41+BH41)/(E41+W41+AO41+BG41)</f>
        <v>#DIV/0!</v>
      </c>
      <c r="CG65" s="168" t="e">
        <f>((F41-L41-M41)+(X41-AD41-AE41)+(AP41-AV41-AW41)+(BH41-BN41-BO41))/(F41+X41+AP41+BH41)</f>
        <v>#DIV/0!</v>
      </c>
      <c r="CH65" s="168" t="e">
        <f>(L41+AD41+AV41+BN41)/(F41+X41+AP41+BH41)</f>
        <v>#DIV/0!</v>
      </c>
      <c r="CI65" s="168" t="e">
        <f>(M41+AE41+AW41+BO41)/(F41+X41+AP41+BH41)</f>
        <v>#DIV/0!</v>
      </c>
      <c r="CJ65" s="216" t="e">
        <f>(H41+Z41+AR41+BJ41)/(E41+W41+AO41+ BG41)</f>
        <v>#DIV/0!</v>
      </c>
      <c r="CK65" s="168" t="e">
        <f>(H41+Z41+BJ41+AR41)/(F41+X41+BH41+AP41)</f>
        <v>#DIV/0!</v>
      </c>
      <c r="CL65" s="168" t="e">
        <f>(I41+AA41+AS41+BK41)/(H41+Z41+AR41+BJ41)</f>
        <v>#DIV/0!</v>
      </c>
    </row>
    <row r="66" spans="1:101">
      <c r="A66" s="713"/>
      <c r="B66" s="772" t="s">
        <v>31</v>
      </c>
      <c r="C66" s="94"/>
      <c r="D66" s="215"/>
      <c r="E66" s="389"/>
      <c r="F66" s="192"/>
      <c r="G66" s="192"/>
      <c r="H66" s="192"/>
      <c r="I66" s="124"/>
      <c r="J66" s="124"/>
      <c r="K66" s="124"/>
      <c r="L66" s="124"/>
      <c r="M66" s="193"/>
      <c r="N66" s="191"/>
      <c r="O66" s="192"/>
      <c r="P66" s="192"/>
      <c r="Q66" s="284"/>
      <c r="S66" s="713"/>
      <c r="T66" s="772" t="s">
        <v>31</v>
      </c>
      <c r="U66" s="202"/>
      <c r="V66" s="215"/>
      <c r="W66" s="389"/>
      <c r="X66" s="192"/>
      <c r="Y66" s="192"/>
      <c r="Z66" s="192"/>
      <c r="AA66" s="124"/>
      <c r="AB66" s="124"/>
      <c r="AC66" s="124"/>
      <c r="AD66" s="124"/>
      <c r="AE66" s="193"/>
      <c r="AF66" s="191"/>
      <c r="AG66" s="192"/>
      <c r="AH66" s="192"/>
      <c r="AI66" s="284"/>
      <c r="AK66" s="713"/>
      <c r="AL66" s="772" t="s">
        <v>31</v>
      </c>
      <c r="AM66" s="84"/>
      <c r="AN66" s="215"/>
      <c r="AO66" s="389"/>
      <c r="AP66" s="192"/>
      <c r="AQ66" s="192"/>
      <c r="AR66" s="192"/>
      <c r="AS66" s="124"/>
      <c r="AT66" s="124"/>
      <c r="AU66" s="124"/>
      <c r="AV66" s="124"/>
      <c r="AW66" s="193"/>
      <c r="AX66" s="191"/>
      <c r="AY66" s="192"/>
      <c r="AZ66" s="192"/>
      <c r="BA66" s="284"/>
      <c r="BC66" s="713"/>
      <c r="BD66" s="772" t="s">
        <v>31</v>
      </c>
      <c r="BE66" s="202"/>
      <c r="BF66" s="215"/>
      <c r="BG66" s="389"/>
      <c r="BH66" s="192"/>
      <c r="BI66" s="192"/>
      <c r="BJ66" s="192"/>
      <c r="BK66" s="124"/>
      <c r="BL66" s="124"/>
      <c r="BM66" s="124"/>
      <c r="BN66" s="124"/>
      <c r="BO66" s="193"/>
      <c r="BP66" s="191"/>
      <c r="BQ66" s="192"/>
      <c r="BR66" s="192"/>
      <c r="BS66" s="284"/>
      <c r="CC66" s="843"/>
      <c r="CD66" s="221" t="s">
        <v>31</v>
      </c>
      <c r="CE66" s="168" t="e">
        <f>(E43+W43+AO43+BG43)/($D$43+$V$43)</f>
        <v>#DIV/0!</v>
      </c>
      <c r="CF66" s="168" t="e">
        <f>(F43+X43+AP43+BH43)/(E43+W43+AO43+BG43)</f>
        <v>#DIV/0!</v>
      </c>
      <c r="CG66" s="168" t="e">
        <f>((F43-L43-M43)+(X43-AD43-AE43)+(AP43-AV43-AW43)+(BH43-BN43-BO43))/(F43+X43+AP43+BH43)</f>
        <v>#DIV/0!</v>
      </c>
      <c r="CH66" s="168" t="e">
        <f>(L43+AD43+AV43+BN43)/(F43+X43+AP43+BH43)</f>
        <v>#DIV/0!</v>
      </c>
      <c r="CI66" s="168" t="e">
        <f>(M43+AE43+AW43+BO43)/(F43+X43+AP43+BH43)</f>
        <v>#DIV/0!</v>
      </c>
      <c r="CJ66" s="216" t="e">
        <f>(H43+Z43+AR43+BJ43)/(E43+W43+AO43+ BG43)</f>
        <v>#DIV/0!</v>
      </c>
      <c r="CK66" s="168" t="e">
        <f>(H43+Z43+BJ43+AR43)/(F43+X43+BH43+AP43)</f>
        <v>#DIV/0!</v>
      </c>
      <c r="CL66" s="168" t="e">
        <f>(I43+AA43+AS43+BK43)/(H43+Z43+AR43+BJ43)</f>
        <v>#DIV/0!</v>
      </c>
    </row>
    <row r="67" spans="1:101">
      <c r="A67" s="712"/>
      <c r="B67" s="813"/>
      <c r="C67" s="353">
        <f>'03_R5対象者数'!E25</f>
        <v>0</v>
      </c>
      <c r="D67" s="465">
        <f>'03_R5対象者数'!F25</f>
        <v>0</v>
      </c>
      <c r="E67" s="390"/>
      <c r="F67" s="125"/>
      <c r="G67" s="125"/>
      <c r="H67" s="125"/>
      <c r="I67" s="125"/>
      <c r="J67" s="125"/>
      <c r="K67" s="125"/>
      <c r="L67" s="125"/>
      <c r="M67" s="133"/>
      <c r="N67" s="189"/>
      <c r="O67" s="125"/>
      <c r="P67" s="125"/>
      <c r="Q67" s="263"/>
      <c r="S67" s="712"/>
      <c r="T67" s="813"/>
      <c r="U67" s="464">
        <f>'03_R5対象者数'!E43</f>
        <v>0</v>
      </c>
      <c r="V67" s="465">
        <f>'03_R5対象者数'!F43</f>
        <v>0</v>
      </c>
      <c r="W67" s="390"/>
      <c r="X67" s="125"/>
      <c r="Y67" s="125"/>
      <c r="Z67" s="125"/>
      <c r="AA67" s="125"/>
      <c r="AB67" s="125"/>
      <c r="AC67" s="125"/>
      <c r="AD67" s="125"/>
      <c r="AE67" s="133"/>
      <c r="AF67" s="189"/>
      <c r="AG67" s="125"/>
      <c r="AH67" s="125"/>
      <c r="AI67" s="263"/>
      <c r="AK67" s="712"/>
      <c r="AL67" s="813"/>
      <c r="AM67" s="353">
        <f>'03_R5対象者数'!E25</f>
        <v>0</v>
      </c>
      <c r="AN67" s="465">
        <f>'03_R5対象者数'!F25</f>
        <v>0</v>
      </c>
      <c r="AO67" s="390"/>
      <c r="AP67" s="125"/>
      <c r="AQ67" s="125"/>
      <c r="AR67" s="125"/>
      <c r="AS67" s="125"/>
      <c r="AT67" s="125"/>
      <c r="AU67" s="125"/>
      <c r="AV67" s="125"/>
      <c r="AW67" s="133"/>
      <c r="AX67" s="189"/>
      <c r="AY67" s="125"/>
      <c r="AZ67" s="125"/>
      <c r="BA67" s="263"/>
      <c r="BC67" s="712"/>
      <c r="BD67" s="813"/>
      <c r="BE67" s="464">
        <f>'03_R5対象者数'!E43</f>
        <v>0</v>
      </c>
      <c r="BF67" s="465">
        <f>'03_R5対象者数'!F43</f>
        <v>0</v>
      </c>
      <c r="BG67" s="390"/>
      <c r="BH67" s="125"/>
      <c r="BI67" s="125"/>
      <c r="BJ67" s="125"/>
      <c r="BK67" s="125"/>
      <c r="BL67" s="125"/>
      <c r="BM67" s="125"/>
      <c r="BN67" s="125"/>
      <c r="BO67" s="133"/>
      <c r="BP67" s="189"/>
      <c r="BQ67" s="125"/>
      <c r="BR67" s="125"/>
      <c r="BS67" s="263"/>
      <c r="CC67" s="843" t="s">
        <v>69</v>
      </c>
      <c r="CD67" s="221" t="s">
        <v>29</v>
      </c>
      <c r="CE67" s="168" t="e">
        <f>(E45+W45+AO45+BG45)/($D$49+$V$49)</f>
        <v>#DIV/0!</v>
      </c>
      <c r="CF67" s="168" t="e">
        <f>(F45+X45+AP45+BH45)/(E45+W45+AO45+BG45)</f>
        <v>#DIV/0!</v>
      </c>
      <c r="CG67" s="168" t="e">
        <f>((F45-L45-M45)+(X45-AD45-AE45)+(AP45-AV45-AW45)+(BH45-BN45-BO45))/(F45+X45+AP45+BH45)</f>
        <v>#DIV/0!</v>
      </c>
      <c r="CH67" s="168" t="e">
        <f>(L45+AD45+AV45+BN45)/(F45+X45+AP45+BH45)</f>
        <v>#DIV/0!</v>
      </c>
      <c r="CI67" s="168" t="e">
        <f>(M45+AE45+AW45+BO45)/(F45+X45+AP45+BH45)</f>
        <v>#DIV/0!</v>
      </c>
      <c r="CJ67" s="216" t="e">
        <f>(H45+Z45+AR45+BJ45)/(E45+W45+AO45+ BG45)</f>
        <v>#DIV/0!</v>
      </c>
      <c r="CK67" s="168" t="e">
        <f>(H45+Z45+BJ45+AR45)/(F45+X45+BH45+AP45)</f>
        <v>#DIV/0!</v>
      </c>
      <c r="CL67" s="168" t="e">
        <f>(I45+AA45+AS45+BK45)/(H45+Z45+AR45+BJ45)</f>
        <v>#DIV/0!</v>
      </c>
    </row>
    <row r="68" spans="1:101">
      <c r="A68" s="711" t="s">
        <v>39</v>
      </c>
      <c r="B68" s="772" t="s">
        <v>29</v>
      </c>
      <c r="C68" s="92"/>
      <c r="D68" s="212"/>
      <c r="E68" s="389"/>
      <c r="F68" s="192"/>
      <c r="G68" s="192"/>
      <c r="H68" s="192"/>
      <c r="I68" s="124"/>
      <c r="J68" s="124"/>
      <c r="K68" s="124"/>
      <c r="L68" s="124"/>
      <c r="M68" s="193"/>
      <c r="N68" s="191"/>
      <c r="O68" s="192"/>
      <c r="P68" s="192"/>
      <c r="Q68" s="284"/>
      <c r="S68" s="711" t="s">
        <v>39</v>
      </c>
      <c r="T68" s="772" t="s">
        <v>29</v>
      </c>
      <c r="U68" s="201"/>
      <c r="V68" s="212"/>
      <c r="W68" s="389"/>
      <c r="X68" s="192"/>
      <c r="Y68" s="192"/>
      <c r="Z68" s="192"/>
      <c r="AA68" s="124"/>
      <c r="AB68" s="124"/>
      <c r="AC68" s="124"/>
      <c r="AD68" s="124"/>
      <c r="AE68" s="193"/>
      <c r="AF68" s="191"/>
      <c r="AG68" s="192"/>
      <c r="AH68" s="192"/>
      <c r="AI68" s="284"/>
      <c r="AK68" s="711" t="s">
        <v>39</v>
      </c>
      <c r="AL68" s="772" t="s">
        <v>29</v>
      </c>
      <c r="AM68" s="82"/>
      <c r="AN68" s="212"/>
      <c r="AO68" s="389"/>
      <c r="AP68" s="192"/>
      <c r="AQ68" s="192"/>
      <c r="AR68" s="192"/>
      <c r="AS68" s="124"/>
      <c r="AT68" s="124"/>
      <c r="AU68" s="124"/>
      <c r="AV68" s="124"/>
      <c r="AW68" s="193"/>
      <c r="AX68" s="191"/>
      <c r="AY68" s="192"/>
      <c r="AZ68" s="192"/>
      <c r="BA68" s="284"/>
      <c r="BC68" s="711" t="s">
        <v>39</v>
      </c>
      <c r="BD68" s="772" t="s">
        <v>29</v>
      </c>
      <c r="BE68" s="201"/>
      <c r="BF68" s="212"/>
      <c r="BG68" s="389"/>
      <c r="BH68" s="192"/>
      <c r="BI68" s="192"/>
      <c r="BJ68" s="192"/>
      <c r="BK68" s="124"/>
      <c r="BL68" s="124"/>
      <c r="BM68" s="124"/>
      <c r="BN68" s="124"/>
      <c r="BO68" s="193"/>
      <c r="BP68" s="191"/>
      <c r="BQ68" s="192"/>
      <c r="BR68" s="192"/>
      <c r="BS68" s="284"/>
      <c r="CC68" s="843"/>
      <c r="CD68" s="221" t="s">
        <v>30</v>
      </c>
      <c r="CE68" s="168" t="e">
        <f>(E47+W47+AO47+BG47)/($D$49+$V$49)</f>
        <v>#DIV/0!</v>
      </c>
      <c r="CF68" s="168" t="e">
        <f>(F47+X47+AP47+BH47)/(E47+W47+AO47+BG47)</f>
        <v>#DIV/0!</v>
      </c>
      <c r="CG68" s="168" t="e">
        <f>((F47-L47-M47)+(X47-AD47-AE47)+(AP47-AV47-AW47)+(BH47-BN47-BO47))/(F47+X47+AP47+BH47)</f>
        <v>#DIV/0!</v>
      </c>
      <c r="CH68" s="168" t="e">
        <f>(L47+AD47+AV47+BN47)/(F47+X47+AP47+BH47)</f>
        <v>#DIV/0!</v>
      </c>
      <c r="CI68" s="168" t="e">
        <f>(M47+AE47+AW47+BO47)/(F47+X47+AP47+BH47)</f>
        <v>#DIV/0!</v>
      </c>
      <c r="CJ68" s="216" t="e">
        <f>(H47+Z47+AR47+BJ47)/(E47+W47+AO47+ BG47)</f>
        <v>#DIV/0!</v>
      </c>
      <c r="CK68" s="168" t="e">
        <f>(H47+Z47+BJ47+AR47)/(F47+X47+BH47+AP47)</f>
        <v>#DIV/0!</v>
      </c>
      <c r="CL68" s="168" t="e">
        <f>(I47+AA47+AS47+BK47)/(H47+Z47+AR47+BJ47)</f>
        <v>#DIV/0!</v>
      </c>
    </row>
    <row r="69" spans="1:101">
      <c r="A69" s="713"/>
      <c r="B69" s="813"/>
      <c r="C69" s="92"/>
      <c r="D69" s="212"/>
      <c r="E69" s="388"/>
      <c r="F69" s="23"/>
      <c r="G69" s="23"/>
      <c r="H69" s="23"/>
      <c r="I69" s="23"/>
      <c r="J69" s="23"/>
      <c r="K69" s="23"/>
      <c r="L69" s="23"/>
      <c r="M69" s="25"/>
      <c r="N69" s="43"/>
      <c r="O69" s="23"/>
      <c r="P69" s="23"/>
      <c r="Q69" s="283"/>
      <c r="S69" s="713"/>
      <c r="T69" s="813"/>
      <c r="U69" s="201"/>
      <c r="V69" s="212"/>
      <c r="W69" s="388"/>
      <c r="X69" s="23"/>
      <c r="Y69" s="23"/>
      <c r="Z69" s="23"/>
      <c r="AA69" s="23"/>
      <c r="AB69" s="23"/>
      <c r="AC69" s="23"/>
      <c r="AD69" s="23"/>
      <c r="AE69" s="25"/>
      <c r="AF69" s="43"/>
      <c r="AG69" s="23"/>
      <c r="AH69" s="23"/>
      <c r="AI69" s="283"/>
      <c r="AK69" s="713"/>
      <c r="AL69" s="813"/>
      <c r="AM69" s="82"/>
      <c r="AN69" s="212"/>
      <c r="AO69" s="388"/>
      <c r="AP69" s="23"/>
      <c r="AQ69" s="23"/>
      <c r="AR69" s="23"/>
      <c r="AS69" s="23"/>
      <c r="AT69" s="23"/>
      <c r="AU69" s="23"/>
      <c r="AV69" s="23"/>
      <c r="AW69" s="25"/>
      <c r="AX69" s="43"/>
      <c r="AY69" s="23"/>
      <c r="AZ69" s="23"/>
      <c r="BA69" s="283"/>
      <c r="BC69" s="713"/>
      <c r="BD69" s="813"/>
      <c r="BE69" s="201"/>
      <c r="BF69" s="212"/>
      <c r="BG69" s="388"/>
      <c r="BH69" s="23"/>
      <c r="BI69" s="23"/>
      <c r="BJ69" s="23"/>
      <c r="BK69" s="23"/>
      <c r="BL69" s="23"/>
      <c r="BM69" s="23"/>
      <c r="BN69" s="23"/>
      <c r="BO69" s="25"/>
      <c r="BP69" s="43"/>
      <c r="BQ69" s="23"/>
      <c r="BR69" s="23"/>
      <c r="BS69" s="283"/>
      <c r="CC69" s="843"/>
      <c r="CD69" s="221" t="s">
        <v>31</v>
      </c>
      <c r="CE69" s="168" t="e">
        <f>(E49+W49+AO49+BG49)/($D$49+$V$49)</f>
        <v>#DIV/0!</v>
      </c>
      <c r="CF69" s="168" t="e">
        <f>(F49+X49+AP49+BH49)/(E49+W49+AO49+BG49)</f>
        <v>#DIV/0!</v>
      </c>
      <c r="CG69" s="168" t="e">
        <f>((F49-L49-M49)+(X49-AD49-AE49)+(AP49-AV49-AW49)+(BH49-BN49-BO49))/(F49+X49+AP49+BH49)</f>
        <v>#DIV/0!</v>
      </c>
      <c r="CH69" s="168" t="e">
        <f>(L49+AD49+AV49+BN49)/(F49+X49+AP49+BH49)</f>
        <v>#DIV/0!</v>
      </c>
      <c r="CI69" s="168" t="e">
        <f>(M49+AE49+AW49+BO49)/(F49+X49+AP49+BH49)</f>
        <v>#DIV/0!</v>
      </c>
      <c r="CJ69" s="216" t="e">
        <f>(H49+Z49+AR49+BJ49)/(E49+W49+AO49+ BG49)</f>
        <v>#DIV/0!</v>
      </c>
      <c r="CK69" s="168" t="e">
        <f>(H49+Z49+BJ49+AR49)/(F49+X49+BH49+AP49)</f>
        <v>#DIV/0!</v>
      </c>
      <c r="CL69" s="168" t="e">
        <f>(I49+AA49+AS49+BK49)/(H49+Z49+AR49+BJ49)</f>
        <v>#DIV/0!</v>
      </c>
    </row>
    <row r="70" spans="1:101" ht="13.5" customHeight="1">
      <c r="A70" s="713"/>
      <c r="B70" s="772" t="s">
        <v>30</v>
      </c>
      <c r="C70" s="92"/>
      <c r="D70" s="212"/>
      <c r="E70" s="389"/>
      <c r="F70" s="192"/>
      <c r="G70" s="192"/>
      <c r="H70" s="192"/>
      <c r="I70" s="124"/>
      <c r="J70" s="124"/>
      <c r="K70" s="124"/>
      <c r="L70" s="124"/>
      <c r="M70" s="193"/>
      <c r="N70" s="191"/>
      <c r="O70" s="192"/>
      <c r="P70" s="192"/>
      <c r="Q70" s="284"/>
      <c r="S70" s="713"/>
      <c r="T70" s="772" t="s">
        <v>30</v>
      </c>
      <c r="U70" s="201"/>
      <c r="V70" s="212"/>
      <c r="W70" s="389"/>
      <c r="X70" s="192"/>
      <c r="Y70" s="192"/>
      <c r="Z70" s="192"/>
      <c r="AA70" s="124"/>
      <c r="AB70" s="124"/>
      <c r="AC70" s="124"/>
      <c r="AD70" s="124"/>
      <c r="AE70" s="193"/>
      <c r="AF70" s="191"/>
      <c r="AG70" s="192"/>
      <c r="AH70" s="192"/>
      <c r="AI70" s="284"/>
      <c r="AK70" s="713"/>
      <c r="AL70" s="772" t="s">
        <v>30</v>
      </c>
      <c r="AM70" s="82"/>
      <c r="AN70" s="212"/>
      <c r="AO70" s="389"/>
      <c r="AP70" s="192"/>
      <c r="AQ70" s="192"/>
      <c r="AR70" s="192"/>
      <c r="AS70" s="124"/>
      <c r="AT70" s="124"/>
      <c r="AU70" s="124"/>
      <c r="AV70" s="124"/>
      <c r="AW70" s="193"/>
      <c r="AX70" s="191"/>
      <c r="AY70" s="192"/>
      <c r="AZ70" s="192"/>
      <c r="BA70" s="284"/>
      <c r="BC70" s="713"/>
      <c r="BD70" s="772" t="s">
        <v>30</v>
      </c>
      <c r="BE70" s="201"/>
      <c r="BF70" s="212"/>
      <c r="BG70" s="389"/>
      <c r="BH70" s="192"/>
      <c r="BI70" s="192"/>
      <c r="BJ70" s="192"/>
      <c r="BK70" s="124"/>
      <c r="BL70" s="124"/>
      <c r="BM70" s="124"/>
      <c r="BN70" s="124"/>
      <c r="BO70" s="193"/>
      <c r="BP70" s="191"/>
      <c r="BQ70" s="192"/>
      <c r="BR70" s="192"/>
      <c r="BS70" s="284"/>
      <c r="CC70" s="843" t="s">
        <v>70</v>
      </c>
      <c r="CD70" s="221" t="s">
        <v>29</v>
      </c>
      <c r="CE70" s="168" t="e">
        <f>(E51+W51+AO51+BG51)/($D$55+$V$55)</f>
        <v>#DIV/0!</v>
      </c>
      <c r="CF70" s="168" t="e">
        <f>(F51+X51+AP51+BH51)/(E51+W51+AO51+BG51)</f>
        <v>#DIV/0!</v>
      </c>
      <c r="CG70" s="168" t="e">
        <f>((F51-L51-M51)+(X51-AD51-AE51)+(AP51-AV51-AW51)+(BH51-BN51-BO51))/(F51+X51+AP51+BH51)</f>
        <v>#DIV/0!</v>
      </c>
      <c r="CH70" s="168" t="e">
        <f>(L51+AD51+AV51+BN51)/(F51+X51+AP51+BH51)</f>
        <v>#DIV/0!</v>
      </c>
      <c r="CI70" s="168" t="e">
        <f>(M51+AE51+AW51+BO51)/(F51+X51+AP51+BH51)</f>
        <v>#DIV/0!</v>
      </c>
      <c r="CJ70" s="216" t="e">
        <f>(H51+Z51+AR51+BJ51)/(E51+W51+AO51+ BG51)</f>
        <v>#DIV/0!</v>
      </c>
      <c r="CK70" s="168" t="e">
        <f>(H51+Z51+BJ51+AR51)/(F51+X51+BH51+AP51)</f>
        <v>#DIV/0!</v>
      </c>
      <c r="CL70" s="168" t="e">
        <f>(I51+AA51+AS51+BK51)/(H51+Z51+AR51+BJ51)</f>
        <v>#DIV/0!</v>
      </c>
    </row>
    <row r="71" spans="1:101">
      <c r="A71" s="713"/>
      <c r="B71" s="813"/>
      <c r="C71" s="92"/>
      <c r="D71" s="212"/>
      <c r="E71" s="388"/>
      <c r="F71" s="23"/>
      <c r="G71" s="23"/>
      <c r="H71" s="23"/>
      <c r="I71" s="23"/>
      <c r="J71" s="23"/>
      <c r="K71" s="23"/>
      <c r="L71" s="23"/>
      <c r="M71" s="25"/>
      <c r="N71" s="43"/>
      <c r="O71" s="23"/>
      <c r="P71" s="23"/>
      <c r="Q71" s="283"/>
      <c r="S71" s="713"/>
      <c r="T71" s="813"/>
      <c r="U71" s="201"/>
      <c r="V71" s="212"/>
      <c r="W71" s="388"/>
      <c r="X71" s="23"/>
      <c r="Y71" s="23"/>
      <c r="Z71" s="23"/>
      <c r="AA71" s="23"/>
      <c r="AB71" s="23"/>
      <c r="AC71" s="23"/>
      <c r="AD71" s="23"/>
      <c r="AE71" s="25"/>
      <c r="AF71" s="43"/>
      <c r="AG71" s="23"/>
      <c r="AH71" s="23"/>
      <c r="AI71" s="283"/>
      <c r="AK71" s="713"/>
      <c r="AL71" s="813"/>
      <c r="AM71" s="82"/>
      <c r="AN71" s="212"/>
      <c r="AO71" s="388"/>
      <c r="AP71" s="23"/>
      <c r="AQ71" s="23"/>
      <c r="AR71" s="23"/>
      <c r="AS71" s="23"/>
      <c r="AT71" s="23"/>
      <c r="AU71" s="23"/>
      <c r="AV71" s="23"/>
      <c r="AW71" s="25"/>
      <c r="AX71" s="43"/>
      <c r="AY71" s="23"/>
      <c r="AZ71" s="23"/>
      <c r="BA71" s="283"/>
      <c r="BC71" s="713"/>
      <c r="BD71" s="813"/>
      <c r="BE71" s="201"/>
      <c r="BF71" s="212"/>
      <c r="BG71" s="388"/>
      <c r="BH71" s="23"/>
      <c r="BI71" s="23"/>
      <c r="BJ71" s="23"/>
      <c r="BK71" s="23"/>
      <c r="BL71" s="23"/>
      <c r="BM71" s="23"/>
      <c r="BN71" s="23"/>
      <c r="BO71" s="25"/>
      <c r="BP71" s="43"/>
      <c r="BQ71" s="23"/>
      <c r="BR71" s="23"/>
      <c r="BS71" s="283"/>
      <c r="CC71" s="843"/>
      <c r="CD71" s="221" t="s">
        <v>30</v>
      </c>
      <c r="CE71" s="168" t="e">
        <f>(E53+W53+AO53+BG53)/($D$55+$V$55)</f>
        <v>#DIV/0!</v>
      </c>
      <c r="CF71" s="168" t="e">
        <f>(F53+X53+AP53+BH53)/(E53+W53+AO53+BG53)</f>
        <v>#DIV/0!</v>
      </c>
      <c r="CG71" s="168" t="e">
        <f>((F53-L53-M53)+(X53-AD53-AE53)+(AP53-AV53-AW53)+(BH53-BN53-BO53))/(F53+X53+AP53+BH53)</f>
        <v>#DIV/0!</v>
      </c>
      <c r="CH71" s="168" t="e">
        <f>(L53+AD53+AV53+BN53)/(F53+X53+AP53+BH53)</f>
        <v>#DIV/0!</v>
      </c>
      <c r="CI71" s="168" t="e">
        <f>(M53+AE53+AW53+BO53)/(F53+X53+AP53+BH53)</f>
        <v>#DIV/0!</v>
      </c>
      <c r="CJ71" s="216" t="e">
        <f>(H53+Z53+AR53+BJ53)/(E53+W53+AO53+ BG53)</f>
        <v>#DIV/0!</v>
      </c>
      <c r="CK71" s="168" t="e">
        <f>(H53+Z53+BJ53+AR53)/(F53+X53+BH53+AP53)</f>
        <v>#DIV/0!</v>
      </c>
      <c r="CL71" s="168" t="e">
        <f>(I53+AA53+AS53+BK53)/(H53+Z53+AR53+BJ53)</f>
        <v>#DIV/0!</v>
      </c>
    </row>
    <row r="72" spans="1:101">
      <c r="A72" s="713"/>
      <c r="B72" s="772" t="s">
        <v>31</v>
      </c>
      <c r="C72" s="94"/>
      <c r="D72" s="215"/>
      <c r="E72" s="389"/>
      <c r="F72" s="192"/>
      <c r="G72" s="192"/>
      <c r="H72" s="192"/>
      <c r="I72" s="124"/>
      <c r="J72" s="124"/>
      <c r="K72" s="124"/>
      <c r="L72" s="124"/>
      <c r="M72" s="193"/>
      <c r="N72" s="191"/>
      <c r="O72" s="192"/>
      <c r="P72" s="192"/>
      <c r="Q72" s="284"/>
      <c r="S72" s="713"/>
      <c r="T72" s="772" t="s">
        <v>31</v>
      </c>
      <c r="U72" s="202"/>
      <c r="V72" s="215"/>
      <c r="W72" s="389"/>
      <c r="X72" s="192"/>
      <c r="Y72" s="192"/>
      <c r="Z72" s="192"/>
      <c r="AA72" s="124"/>
      <c r="AB72" s="124"/>
      <c r="AC72" s="124"/>
      <c r="AD72" s="124"/>
      <c r="AE72" s="193"/>
      <c r="AF72" s="191"/>
      <c r="AG72" s="192"/>
      <c r="AH72" s="192"/>
      <c r="AI72" s="284"/>
      <c r="AK72" s="713"/>
      <c r="AL72" s="772" t="s">
        <v>31</v>
      </c>
      <c r="AM72" s="84"/>
      <c r="AN72" s="215"/>
      <c r="AO72" s="389"/>
      <c r="AP72" s="192"/>
      <c r="AQ72" s="192"/>
      <c r="AR72" s="192"/>
      <c r="AS72" s="124"/>
      <c r="AT72" s="124"/>
      <c r="AU72" s="124"/>
      <c r="AV72" s="124"/>
      <c r="AW72" s="193"/>
      <c r="AX72" s="191"/>
      <c r="AY72" s="192"/>
      <c r="AZ72" s="192"/>
      <c r="BA72" s="284"/>
      <c r="BC72" s="713"/>
      <c r="BD72" s="772" t="s">
        <v>31</v>
      </c>
      <c r="BE72" s="202"/>
      <c r="BF72" s="215"/>
      <c r="BG72" s="389"/>
      <c r="BH72" s="192"/>
      <c r="BI72" s="192"/>
      <c r="BJ72" s="192"/>
      <c r="BK72" s="124"/>
      <c r="BL72" s="124"/>
      <c r="BM72" s="124"/>
      <c r="BN72" s="124"/>
      <c r="BO72" s="193"/>
      <c r="BP72" s="191"/>
      <c r="BQ72" s="192"/>
      <c r="BR72" s="192"/>
      <c r="BS72" s="284"/>
      <c r="CC72" s="843"/>
      <c r="CD72" s="221" t="s">
        <v>31</v>
      </c>
      <c r="CE72" s="168" t="e">
        <f>(E55+W55+AO55+BG55)/($D$55+$V$55)</f>
        <v>#DIV/0!</v>
      </c>
      <c r="CF72" s="168" t="e">
        <f>(F55+X55+AP55+BH55)/(E55+W55+AO55+BG55)</f>
        <v>#DIV/0!</v>
      </c>
      <c r="CG72" s="168" t="e">
        <f>((F55-L55-M55)+(X55-AD55-AE55)+(AP55-AV55-AW55)+(BH55-BN55-BO55))/(F55+X55+AP55+BH55)</f>
        <v>#DIV/0!</v>
      </c>
      <c r="CH72" s="168" t="e">
        <f>(L55+AD55+AV55+BN55)/(F55+X55+AP55+BH55)</f>
        <v>#DIV/0!</v>
      </c>
      <c r="CI72" s="168" t="e">
        <f>(M55+AE55+AW55+BO55)/(F55+X55+AP55+BH55)</f>
        <v>#DIV/0!</v>
      </c>
      <c r="CJ72" s="216" t="e">
        <f>(H55+Z55+AR55+BJ55)/(E55+W55+AO55+ BG55)</f>
        <v>#DIV/0!</v>
      </c>
      <c r="CK72" s="168" t="e">
        <f>(H55+Z55+BJ55+AR55)/(F55+X55+BH55+AP55)</f>
        <v>#DIV/0!</v>
      </c>
      <c r="CL72" s="168" t="e">
        <f>(I55+AA55+AS55+BK55)/(H55+Z55+AR55+BJ55)</f>
        <v>#DIV/0!</v>
      </c>
    </row>
    <row r="73" spans="1:101">
      <c r="A73" s="712"/>
      <c r="B73" s="813"/>
      <c r="C73" s="461"/>
      <c r="D73" s="463"/>
      <c r="E73" s="390"/>
      <c r="F73" s="125"/>
      <c r="G73" s="125"/>
      <c r="H73" s="125"/>
      <c r="I73" s="125"/>
      <c r="J73" s="125"/>
      <c r="K73" s="125"/>
      <c r="L73" s="125"/>
      <c r="M73" s="133"/>
      <c r="N73" s="189"/>
      <c r="O73" s="125"/>
      <c r="P73" s="125"/>
      <c r="Q73" s="263"/>
      <c r="S73" s="712"/>
      <c r="T73" s="813"/>
      <c r="U73" s="461"/>
      <c r="V73" s="463"/>
      <c r="W73" s="390"/>
      <c r="X73" s="125"/>
      <c r="Y73" s="125"/>
      <c r="Z73" s="125"/>
      <c r="AA73" s="125"/>
      <c r="AB73" s="125"/>
      <c r="AC73" s="125"/>
      <c r="AD73" s="125"/>
      <c r="AE73" s="133"/>
      <c r="AF73" s="189"/>
      <c r="AG73" s="125"/>
      <c r="AH73" s="125"/>
      <c r="AI73" s="263"/>
      <c r="AK73" s="712"/>
      <c r="AL73" s="813"/>
      <c r="AM73" s="461"/>
      <c r="AN73" s="463"/>
      <c r="AO73" s="390"/>
      <c r="AP73" s="125"/>
      <c r="AQ73" s="125"/>
      <c r="AR73" s="125"/>
      <c r="AS73" s="125"/>
      <c r="AT73" s="125"/>
      <c r="AU73" s="125"/>
      <c r="AV73" s="125"/>
      <c r="AW73" s="133"/>
      <c r="AX73" s="189"/>
      <c r="AY73" s="125"/>
      <c r="AZ73" s="125"/>
      <c r="BA73" s="263"/>
      <c r="BC73" s="712"/>
      <c r="BD73" s="813"/>
      <c r="BE73" s="461"/>
      <c r="BF73" s="463"/>
      <c r="BG73" s="390"/>
      <c r="BH73" s="125"/>
      <c r="BI73" s="125"/>
      <c r="BJ73" s="125"/>
      <c r="BK73" s="125"/>
      <c r="BL73" s="125"/>
      <c r="BM73" s="125"/>
      <c r="BN73" s="125"/>
      <c r="BO73" s="133"/>
      <c r="BP73" s="189"/>
      <c r="BQ73" s="125"/>
      <c r="BR73" s="125"/>
      <c r="BS73" s="263"/>
      <c r="CC73" s="843" t="s">
        <v>71</v>
      </c>
      <c r="CD73" s="221" t="s">
        <v>29</v>
      </c>
      <c r="CE73" s="168" t="e">
        <f>(E57+W57+AO57+BG57)/($D$61+$V$61)</f>
        <v>#DIV/0!</v>
      </c>
      <c r="CF73" s="168" t="e">
        <f>(F57+X57+AP57+BH57)/(E57+W57+AO57+BG57)</f>
        <v>#DIV/0!</v>
      </c>
      <c r="CG73" s="168" t="e">
        <f>((F57-L57-M57)+(X57-AD57-AE57)+(AP57-AV57-AW57)+(BH57-BN57-BO57))/(F57+X57+AP57+BH57)</f>
        <v>#DIV/0!</v>
      </c>
      <c r="CH73" s="168" t="e">
        <f>(L57+AD57+AV57+BN57)/(F57+X57+AP57+BH57)</f>
        <v>#DIV/0!</v>
      </c>
      <c r="CI73" s="168" t="e">
        <f>(M57+AE57+AW57+BO57)/(F57+X57+AP57+BH57)</f>
        <v>#DIV/0!</v>
      </c>
      <c r="CJ73" s="216" t="e">
        <f>(H57+Z57+AR57+BJ57)/(E57+W57+AO57+ BG57)</f>
        <v>#DIV/0!</v>
      </c>
      <c r="CK73" s="168" t="e">
        <f>(H57+Z57+BJ57+AR57)/(F57+X57+BH57+AP57)</f>
        <v>#DIV/0!</v>
      </c>
      <c r="CL73" s="168" t="e">
        <f>(I57+AA57+AS57+BK57)/(H57+Z57+AR57+BJ57)</f>
        <v>#DIV/0!</v>
      </c>
    </row>
    <row r="74" spans="1:101" ht="13.95" customHeight="1">
      <c r="A74" s="711" t="s">
        <v>187</v>
      </c>
      <c r="B74" s="772" t="s">
        <v>29</v>
      </c>
      <c r="C74" s="92"/>
      <c r="D74" s="212"/>
      <c r="E74" s="391"/>
      <c r="F74" s="124"/>
      <c r="G74" s="124"/>
      <c r="H74" s="124"/>
      <c r="I74" s="124"/>
      <c r="J74" s="124"/>
      <c r="K74" s="124"/>
      <c r="L74" s="124"/>
      <c r="M74" s="193"/>
      <c r="N74" s="194"/>
      <c r="O74" s="124"/>
      <c r="P74" s="124"/>
      <c r="Q74" s="285"/>
      <c r="S74" s="711" t="s">
        <v>187</v>
      </c>
      <c r="T74" s="772" t="s">
        <v>29</v>
      </c>
      <c r="U74" s="204"/>
      <c r="V74" s="212"/>
      <c r="W74" s="391"/>
      <c r="X74" s="124"/>
      <c r="Y74" s="124"/>
      <c r="Z74" s="124"/>
      <c r="AA74" s="124"/>
      <c r="AB74" s="124"/>
      <c r="AC74" s="124"/>
      <c r="AD74" s="124"/>
      <c r="AE74" s="193"/>
      <c r="AF74" s="194"/>
      <c r="AG74" s="124"/>
      <c r="AH74" s="124"/>
      <c r="AI74" s="285"/>
      <c r="AK74" s="711" t="s">
        <v>187</v>
      </c>
      <c r="AL74" s="772" t="s">
        <v>29</v>
      </c>
      <c r="AM74" s="82"/>
      <c r="AN74" s="212"/>
      <c r="AO74" s="391"/>
      <c r="AP74" s="124"/>
      <c r="AQ74" s="124"/>
      <c r="AR74" s="124"/>
      <c r="AS74" s="124"/>
      <c r="AT74" s="124"/>
      <c r="AU74" s="124"/>
      <c r="AV74" s="124"/>
      <c r="AW74" s="193"/>
      <c r="AX74" s="194"/>
      <c r="AY74" s="124"/>
      <c r="AZ74" s="124"/>
      <c r="BA74" s="285"/>
      <c r="BC74" s="711" t="s">
        <v>187</v>
      </c>
      <c r="BD74" s="772" t="s">
        <v>29</v>
      </c>
      <c r="BE74" s="204"/>
      <c r="BF74" s="212"/>
      <c r="BG74" s="391"/>
      <c r="BH74" s="124"/>
      <c r="BI74" s="124"/>
      <c r="BJ74" s="124"/>
      <c r="BK74" s="124"/>
      <c r="BL74" s="124"/>
      <c r="BM74" s="124"/>
      <c r="BN74" s="124"/>
      <c r="BO74" s="193"/>
      <c r="BP74" s="194"/>
      <c r="BQ74" s="124"/>
      <c r="BR74" s="124"/>
      <c r="BS74" s="285"/>
      <c r="CC74" s="843"/>
      <c r="CD74" s="221" t="s">
        <v>30</v>
      </c>
      <c r="CE74" s="168" t="e">
        <f>(E59+W59+AO59+BG59)/($D$61+$V$61)</f>
        <v>#DIV/0!</v>
      </c>
      <c r="CF74" s="168" t="e">
        <f>(F59+X59+AP59+BH59)/(E59+W59+AO59+BG59)</f>
        <v>#DIV/0!</v>
      </c>
      <c r="CG74" s="168" t="e">
        <f>((F59-L59-M59)+(X59-AD59-AE59)+(AP59-AV59-AW59)+(BH59-BN59-BO59))/(F59+X59+AP59+BH59)</f>
        <v>#DIV/0!</v>
      </c>
      <c r="CH74" s="168" t="e">
        <f>(L59+AD59+AV59+BN59)/(F59+X59+AP59+BH59)</f>
        <v>#DIV/0!</v>
      </c>
      <c r="CI74" s="168" t="e">
        <f>(M59+AE59+AW59+BO59)/(F59+X59+AP59+BH59)</f>
        <v>#DIV/0!</v>
      </c>
      <c r="CJ74" s="216" t="e">
        <f>(H59+Z59+AR59+BJ59)/(E59+W59+AO59+ BG59)</f>
        <v>#DIV/0!</v>
      </c>
      <c r="CK74" s="168" t="e">
        <f>(H59+Z59+BJ59+AR59)/(F59+X59+BH59+AP59)</f>
        <v>#DIV/0!</v>
      </c>
      <c r="CL74" s="168" t="e">
        <f>(I59+AA59+AS59+BK59)/(H59+Z59+AR59+BJ59)</f>
        <v>#DIV/0!</v>
      </c>
    </row>
    <row r="75" spans="1:101">
      <c r="A75" s="713"/>
      <c r="B75" s="813"/>
      <c r="C75" s="92"/>
      <c r="D75" s="212"/>
      <c r="E75" s="390"/>
      <c r="F75" s="125"/>
      <c r="G75" s="125"/>
      <c r="H75" s="125"/>
      <c r="I75" s="125"/>
      <c r="J75" s="125"/>
      <c r="K75" s="125"/>
      <c r="L75" s="125"/>
      <c r="M75" s="133"/>
      <c r="N75" s="189"/>
      <c r="O75" s="125"/>
      <c r="P75" s="125"/>
      <c r="Q75" s="263"/>
      <c r="S75" s="713"/>
      <c r="T75" s="813"/>
      <c r="U75" s="205"/>
      <c r="V75" s="212"/>
      <c r="W75" s="390"/>
      <c r="X75" s="125"/>
      <c r="Y75" s="125"/>
      <c r="Z75" s="125"/>
      <c r="AA75" s="125"/>
      <c r="AB75" s="125"/>
      <c r="AC75" s="125"/>
      <c r="AD75" s="125"/>
      <c r="AE75" s="133"/>
      <c r="AF75" s="189"/>
      <c r="AG75" s="125"/>
      <c r="AH75" s="125"/>
      <c r="AI75" s="263"/>
      <c r="AK75" s="713"/>
      <c r="AL75" s="813"/>
      <c r="AM75" s="82"/>
      <c r="AN75" s="212"/>
      <c r="AO75" s="390"/>
      <c r="AP75" s="125"/>
      <c r="AQ75" s="125"/>
      <c r="AR75" s="125"/>
      <c r="AS75" s="125"/>
      <c r="AT75" s="125"/>
      <c r="AU75" s="125"/>
      <c r="AV75" s="125"/>
      <c r="AW75" s="133"/>
      <c r="AX75" s="189"/>
      <c r="AY75" s="125"/>
      <c r="AZ75" s="125"/>
      <c r="BA75" s="263"/>
      <c r="BC75" s="713"/>
      <c r="BD75" s="813"/>
      <c r="BE75" s="205"/>
      <c r="BF75" s="212"/>
      <c r="BG75" s="390"/>
      <c r="BH75" s="125"/>
      <c r="BI75" s="125"/>
      <c r="BJ75" s="125"/>
      <c r="BK75" s="125"/>
      <c r="BL75" s="125"/>
      <c r="BM75" s="125"/>
      <c r="BN75" s="125"/>
      <c r="BO75" s="133"/>
      <c r="BP75" s="189"/>
      <c r="BQ75" s="125"/>
      <c r="BR75" s="125"/>
      <c r="BS75" s="263"/>
      <c r="CC75" s="843"/>
      <c r="CD75" s="221" t="s">
        <v>31</v>
      </c>
      <c r="CE75" s="168" t="e">
        <f>(E61+W61+AO61+BG61)/($D$61+$V$61)</f>
        <v>#DIV/0!</v>
      </c>
      <c r="CF75" s="168" t="e">
        <f>(F61+X61+AP61+BH61)/(E61+W61+AO61+BG61)</f>
        <v>#DIV/0!</v>
      </c>
      <c r="CG75" s="168" t="e">
        <f>((F61-L61-M61)+(X61-AD61-AE61)+(AP61-AV61-AW61)+(BH61-BN61-BO61))/(F61+X61+AP61+BH61)</f>
        <v>#DIV/0!</v>
      </c>
      <c r="CH75" s="168" t="e">
        <f>(L61+AD61+AV61+BN61)/(F61+X61+AP61+BH61)</f>
        <v>#DIV/0!</v>
      </c>
      <c r="CI75" s="168" t="e">
        <f>(M61+AE61+AW61+BO61)/(F61+X61+AP61+BH61)</f>
        <v>#DIV/0!</v>
      </c>
      <c r="CJ75" s="216" t="e">
        <f>(H61+Z61+AR61+BJ61)/(E61+W61+AO61+ BG61)</f>
        <v>#DIV/0!</v>
      </c>
      <c r="CK75" s="168" t="e">
        <f>(H61+Z61+BJ61+AR61)/(F61+X61+BH61+AP61)</f>
        <v>#DIV/0!</v>
      </c>
      <c r="CL75" s="168" t="e">
        <f>(I61+AA61+AS61+BK61)/(H61+Z61+AR61+BJ61)</f>
        <v>#DIV/0!</v>
      </c>
    </row>
    <row r="76" spans="1:101">
      <c r="A76" s="713"/>
      <c r="B76" s="772" t="s">
        <v>30</v>
      </c>
      <c r="C76" s="92"/>
      <c r="D76" s="212"/>
      <c r="E76" s="389"/>
      <c r="F76" s="123"/>
      <c r="G76" s="123"/>
      <c r="H76" s="123"/>
      <c r="I76" s="123"/>
      <c r="J76" s="123"/>
      <c r="K76" s="123"/>
      <c r="L76" s="123"/>
      <c r="M76" s="137"/>
      <c r="N76" s="195"/>
      <c r="O76" s="123"/>
      <c r="P76" s="123"/>
      <c r="Q76" s="264"/>
      <c r="S76" s="713"/>
      <c r="T76" s="772" t="s">
        <v>30</v>
      </c>
      <c r="U76" s="205"/>
      <c r="V76" s="212"/>
      <c r="W76" s="389"/>
      <c r="X76" s="123"/>
      <c r="Y76" s="123"/>
      <c r="Z76" s="123"/>
      <c r="AA76" s="123"/>
      <c r="AB76" s="123"/>
      <c r="AC76" s="123"/>
      <c r="AD76" s="123"/>
      <c r="AE76" s="137"/>
      <c r="AF76" s="195"/>
      <c r="AG76" s="123"/>
      <c r="AH76" s="123"/>
      <c r="AI76" s="264"/>
      <c r="AK76" s="713"/>
      <c r="AL76" s="772" t="s">
        <v>30</v>
      </c>
      <c r="AM76" s="82"/>
      <c r="AN76" s="212"/>
      <c r="AO76" s="389"/>
      <c r="AP76" s="123"/>
      <c r="AQ76" s="123"/>
      <c r="AR76" s="123"/>
      <c r="AS76" s="123"/>
      <c r="AT76" s="123"/>
      <c r="AU76" s="123"/>
      <c r="AV76" s="123"/>
      <c r="AW76" s="137"/>
      <c r="AX76" s="195"/>
      <c r="AY76" s="123"/>
      <c r="AZ76" s="123"/>
      <c r="BA76" s="264"/>
      <c r="BC76" s="713"/>
      <c r="BD76" s="772" t="s">
        <v>30</v>
      </c>
      <c r="BE76" s="205"/>
      <c r="BF76" s="212"/>
      <c r="BG76" s="389"/>
      <c r="BH76" s="123"/>
      <c r="BI76" s="123"/>
      <c r="BJ76" s="123"/>
      <c r="BK76" s="123"/>
      <c r="BL76" s="123"/>
      <c r="BM76" s="123"/>
      <c r="BN76" s="123"/>
      <c r="BO76" s="137"/>
      <c r="BP76" s="195"/>
      <c r="BQ76" s="123"/>
      <c r="BR76" s="123"/>
      <c r="BS76" s="264"/>
      <c r="CC76" s="843" t="s">
        <v>72</v>
      </c>
      <c r="CD76" s="221" t="s">
        <v>29</v>
      </c>
      <c r="CE76" s="168" t="e">
        <f>(E63+W63+AO63+BG63)/($D$67+$V$67)</f>
        <v>#DIV/0!</v>
      </c>
      <c r="CF76" s="168" t="e">
        <f>(F63+X63+AP63+BH63)/(E63+W63+AO63+BG63)</f>
        <v>#DIV/0!</v>
      </c>
      <c r="CG76" s="168" t="e">
        <f>((F63-L63-M63)+(X63-AD63-AE63)+(AP63-AV63-AW63)+(BH63-BN63-BO63))/(F63+X63+AP63+BH63)</f>
        <v>#DIV/0!</v>
      </c>
      <c r="CH76" s="168" t="e">
        <f>(L63+AD63+AV63+BN63)/(F63+X63+AP63+BH63)</f>
        <v>#DIV/0!</v>
      </c>
      <c r="CI76" s="168" t="e">
        <f>(M63+AE63+AW63+BO63)/(F63+X63+AP63+BH63)</f>
        <v>#DIV/0!</v>
      </c>
      <c r="CJ76" s="216" t="e">
        <f>(H63+Z63+AR63+BJ63)/(E63+W63+AO63+ BG63)</f>
        <v>#DIV/0!</v>
      </c>
      <c r="CK76" s="168" t="e">
        <f>(H63+Z63+BJ63+AR63)/(F63+X63+BH63+AP63)</f>
        <v>#DIV/0!</v>
      </c>
      <c r="CL76" s="168" t="e">
        <f>(I63+AA63+AS63+BK63)/(H63+Z63+AR63+BJ63)</f>
        <v>#DIV/0!</v>
      </c>
    </row>
    <row r="77" spans="1:101">
      <c r="A77" s="713"/>
      <c r="B77" s="813"/>
      <c r="C77" s="92"/>
      <c r="D77" s="212"/>
      <c r="E77" s="390"/>
      <c r="F77" s="125"/>
      <c r="G77" s="125"/>
      <c r="H77" s="125"/>
      <c r="I77" s="125"/>
      <c r="J77" s="125"/>
      <c r="K77" s="125"/>
      <c r="L77" s="125"/>
      <c r="M77" s="133"/>
      <c r="N77" s="189"/>
      <c r="O77" s="125"/>
      <c r="P77" s="125"/>
      <c r="Q77" s="263"/>
      <c r="S77" s="713"/>
      <c r="T77" s="813"/>
      <c r="U77" s="205"/>
      <c r="V77" s="212"/>
      <c r="W77" s="390"/>
      <c r="X77" s="125"/>
      <c r="Y77" s="125"/>
      <c r="Z77" s="125"/>
      <c r="AA77" s="125"/>
      <c r="AB77" s="125"/>
      <c r="AC77" s="125"/>
      <c r="AD77" s="125"/>
      <c r="AE77" s="133"/>
      <c r="AF77" s="189"/>
      <c r="AG77" s="125"/>
      <c r="AH77" s="125"/>
      <c r="AI77" s="263"/>
      <c r="AK77" s="713"/>
      <c r="AL77" s="813"/>
      <c r="AM77" s="82"/>
      <c r="AN77" s="212"/>
      <c r="AO77" s="390"/>
      <c r="AP77" s="125"/>
      <c r="AQ77" s="125"/>
      <c r="AR77" s="125"/>
      <c r="AS77" s="125"/>
      <c r="AT77" s="125"/>
      <c r="AU77" s="125"/>
      <c r="AV77" s="125"/>
      <c r="AW77" s="133"/>
      <c r="AX77" s="189"/>
      <c r="AY77" s="125"/>
      <c r="AZ77" s="125"/>
      <c r="BA77" s="263"/>
      <c r="BC77" s="713"/>
      <c r="BD77" s="813"/>
      <c r="BE77" s="205"/>
      <c r="BF77" s="212"/>
      <c r="BG77" s="390"/>
      <c r="BH77" s="125"/>
      <c r="BI77" s="125"/>
      <c r="BJ77" s="125"/>
      <c r="BK77" s="125"/>
      <c r="BL77" s="125"/>
      <c r="BM77" s="125"/>
      <c r="BN77" s="125"/>
      <c r="BO77" s="133"/>
      <c r="BP77" s="189"/>
      <c r="BQ77" s="125"/>
      <c r="BR77" s="125"/>
      <c r="BS77" s="263"/>
      <c r="CC77" s="843"/>
      <c r="CD77" s="221" t="s">
        <v>30</v>
      </c>
      <c r="CE77" s="168" t="e">
        <f>(E65+W65+AO65+BG65)/($D$67+$V$67)</f>
        <v>#DIV/0!</v>
      </c>
      <c r="CF77" s="168" t="e">
        <f>(F65+X65+AP65+BH65)/(E65+W65+AO65+BG65)</f>
        <v>#DIV/0!</v>
      </c>
      <c r="CG77" s="168" t="e">
        <f>((F65-L65-M65)+(X65-AD65-AE65)+(AP65-AV65-AW65)+(BH65-BN65-BO65))/(F65+X65+AP65+BH65)</f>
        <v>#DIV/0!</v>
      </c>
      <c r="CH77" s="168" t="e">
        <f>(L65+AD65+AV65+BN65)/(F65+X65+AP65+BH65)</f>
        <v>#DIV/0!</v>
      </c>
      <c r="CI77" s="168" t="e">
        <f>(M65+AE65+AW65+BO65)/(F65+X65+AP65+BH65)</f>
        <v>#DIV/0!</v>
      </c>
      <c r="CJ77" s="216" t="e">
        <f>(H65+Z65+AR65+BJ65)/(E65+W65+AO65+ BG65)</f>
        <v>#DIV/0!</v>
      </c>
      <c r="CK77" s="168" t="e">
        <f>(H65+Z65+BJ65+AR65)/(F65+X65+BH65+AP65)</f>
        <v>#DIV/0!</v>
      </c>
      <c r="CL77" s="168" t="e">
        <f>(I65+AA65+AS65+BK65)/(H65+Z65+AR65+BJ65)</f>
        <v>#DIV/0!</v>
      </c>
    </row>
    <row r="78" spans="1:101">
      <c r="A78" s="713"/>
      <c r="B78" s="772" t="s">
        <v>31</v>
      </c>
      <c r="C78" s="94"/>
      <c r="D78" s="215"/>
      <c r="E78" s="389"/>
      <c r="F78" s="123"/>
      <c r="G78" s="123"/>
      <c r="H78" s="123"/>
      <c r="I78" s="123"/>
      <c r="J78" s="123"/>
      <c r="K78" s="123"/>
      <c r="L78" s="123"/>
      <c r="M78" s="137"/>
      <c r="N78" s="195"/>
      <c r="O78" s="123"/>
      <c r="P78" s="123"/>
      <c r="Q78" s="264"/>
      <c r="S78" s="713"/>
      <c r="T78" s="772" t="s">
        <v>31</v>
      </c>
      <c r="U78" s="206"/>
      <c r="V78" s="215"/>
      <c r="W78" s="389"/>
      <c r="X78" s="123"/>
      <c r="Y78" s="123"/>
      <c r="Z78" s="123"/>
      <c r="AA78" s="123"/>
      <c r="AB78" s="123"/>
      <c r="AC78" s="123"/>
      <c r="AD78" s="123"/>
      <c r="AE78" s="137"/>
      <c r="AF78" s="195"/>
      <c r="AG78" s="123"/>
      <c r="AH78" s="123"/>
      <c r="AI78" s="264"/>
      <c r="AK78" s="713"/>
      <c r="AL78" s="772" t="s">
        <v>31</v>
      </c>
      <c r="AM78" s="84"/>
      <c r="AN78" s="215"/>
      <c r="AO78" s="389"/>
      <c r="AP78" s="123"/>
      <c r="AQ78" s="123"/>
      <c r="AR78" s="123"/>
      <c r="AS78" s="123"/>
      <c r="AT78" s="123"/>
      <c r="AU78" s="123"/>
      <c r="AV78" s="123"/>
      <c r="AW78" s="137"/>
      <c r="AX78" s="195"/>
      <c r="AY78" s="123"/>
      <c r="AZ78" s="123"/>
      <c r="BA78" s="264"/>
      <c r="BC78" s="713"/>
      <c r="BD78" s="772" t="s">
        <v>31</v>
      </c>
      <c r="BE78" s="206"/>
      <c r="BF78" s="215"/>
      <c r="BG78" s="389"/>
      <c r="BH78" s="123"/>
      <c r="BI78" s="123"/>
      <c r="BJ78" s="123"/>
      <c r="BK78" s="123"/>
      <c r="BL78" s="123"/>
      <c r="BM78" s="123"/>
      <c r="BN78" s="123"/>
      <c r="BO78" s="137"/>
      <c r="BP78" s="195"/>
      <c r="BQ78" s="123"/>
      <c r="BR78" s="123"/>
      <c r="BS78" s="264"/>
      <c r="CC78" s="843"/>
      <c r="CD78" s="221" t="s">
        <v>31</v>
      </c>
      <c r="CE78" s="168" t="e">
        <f>(E67+W67+AO67+BG67)/($D$67+$V$67)</f>
        <v>#DIV/0!</v>
      </c>
      <c r="CF78" s="168" t="e">
        <f>(F67+X67+AP67+BH67)/(E67+W67+AO67+BG67)</f>
        <v>#DIV/0!</v>
      </c>
      <c r="CG78" s="168" t="e">
        <f>((F67-L67-M67)+(X67-AD67-AE67)+(AP67-AV67-AW67)+(BH67-BN67-BO67))/(F67+X67+AP67+BH67)</f>
        <v>#DIV/0!</v>
      </c>
      <c r="CH78" s="168" t="e">
        <f>(L67+AD67+AV67+BN67)/(F67+X67+AP67+BH67)</f>
        <v>#DIV/0!</v>
      </c>
      <c r="CI78" s="168" t="e">
        <f>(M67+AE67+AW67+BO67)/(F67+X67+AP67+BH67)</f>
        <v>#DIV/0!</v>
      </c>
      <c r="CJ78" s="216" t="e">
        <f>(H67+Z67+AR67+BJ67)/(E67+W67+AO67+ BG67)</f>
        <v>#DIV/0!</v>
      </c>
      <c r="CK78" s="168" t="e">
        <f>(H67+Z67+BJ67+AR67)/(F67+X67+BH67+AP67)</f>
        <v>#DIV/0!</v>
      </c>
      <c r="CL78" s="168" t="e">
        <f>(I67+AA67+AS67+BK67)/(H67+Z67+AR67+BJ67)</f>
        <v>#DIV/0!</v>
      </c>
    </row>
    <row r="79" spans="1:101" ht="13.8" thickBot="1">
      <c r="A79" s="712"/>
      <c r="B79" s="813"/>
      <c r="C79" s="74">
        <f>'03_R5対象者数'!E27</f>
        <v>0</v>
      </c>
      <c r="D79" s="214">
        <f>'03_R5対象者数'!F27</f>
        <v>0</v>
      </c>
      <c r="E79" s="392"/>
      <c r="F79" s="270"/>
      <c r="G79" s="270"/>
      <c r="H79" s="270"/>
      <c r="I79" s="270"/>
      <c r="J79" s="270"/>
      <c r="K79" s="270"/>
      <c r="L79" s="270"/>
      <c r="M79" s="268"/>
      <c r="N79" s="286"/>
      <c r="O79" s="270"/>
      <c r="P79" s="270"/>
      <c r="Q79" s="271"/>
      <c r="S79" s="712"/>
      <c r="T79" s="813"/>
      <c r="U79" s="207">
        <f>'03_R5対象者数'!E45</f>
        <v>0</v>
      </c>
      <c r="V79" s="214">
        <f>'03_R5対象者数'!F45</f>
        <v>0</v>
      </c>
      <c r="W79" s="392"/>
      <c r="X79" s="270"/>
      <c r="Y79" s="270"/>
      <c r="Z79" s="270"/>
      <c r="AA79" s="270"/>
      <c r="AB79" s="270"/>
      <c r="AC79" s="270"/>
      <c r="AD79" s="270"/>
      <c r="AE79" s="268"/>
      <c r="AF79" s="286"/>
      <c r="AG79" s="270"/>
      <c r="AH79" s="270"/>
      <c r="AI79" s="271"/>
      <c r="AK79" s="712"/>
      <c r="AL79" s="813"/>
      <c r="AM79" s="74">
        <f>'03_R5対象者数'!E27</f>
        <v>0</v>
      </c>
      <c r="AN79" s="214">
        <f>'03_R5対象者数'!F27</f>
        <v>0</v>
      </c>
      <c r="AO79" s="392"/>
      <c r="AP79" s="270"/>
      <c r="AQ79" s="270"/>
      <c r="AR79" s="270"/>
      <c r="AS79" s="270"/>
      <c r="AT79" s="270"/>
      <c r="AU79" s="270"/>
      <c r="AV79" s="270"/>
      <c r="AW79" s="268"/>
      <c r="AX79" s="286"/>
      <c r="AY79" s="270"/>
      <c r="AZ79" s="270"/>
      <c r="BA79" s="271"/>
      <c r="BC79" s="712"/>
      <c r="BD79" s="813"/>
      <c r="BE79" s="207">
        <f>'03_R5対象者数'!E45</f>
        <v>0</v>
      </c>
      <c r="BF79" s="214">
        <f>'03_R5対象者数'!F45</f>
        <v>0</v>
      </c>
      <c r="BG79" s="392"/>
      <c r="BH79" s="270"/>
      <c r="BI79" s="270"/>
      <c r="BJ79" s="270"/>
      <c r="BK79" s="270"/>
      <c r="BL79" s="270"/>
      <c r="BM79" s="270"/>
      <c r="BN79" s="270"/>
      <c r="BO79" s="268"/>
      <c r="BP79" s="286"/>
      <c r="BQ79" s="270"/>
      <c r="BR79" s="270"/>
      <c r="BS79" s="271"/>
      <c r="CC79" s="843" t="s">
        <v>62</v>
      </c>
      <c r="CD79" s="221" t="s">
        <v>29</v>
      </c>
      <c r="CE79" s="168" t="e">
        <f>(E69+W69+AO69+BG69)/($D$73+$V$73)</f>
        <v>#DIV/0!</v>
      </c>
      <c r="CF79" s="168" t="e">
        <f>(F69+X69+AP69+BH69)/(E69+W69+AO69+BG69)</f>
        <v>#DIV/0!</v>
      </c>
      <c r="CG79" s="168" t="e">
        <f>((F69-L69-M69)+(X69-AD69-AE69)+(AP69-AV69-AW69)+(BH69-BN69-BO69))/(F69+X69+AP69+BH69)</f>
        <v>#DIV/0!</v>
      </c>
      <c r="CH79" s="168" t="e">
        <f>(L69+AD69+AV69+BN69)/(F69+X69+AP69+BH69)</f>
        <v>#DIV/0!</v>
      </c>
      <c r="CI79" s="168" t="e">
        <f>(M69+AE69+AW69+BO69)/(F69+X69+AP69+BH69)</f>
        <v>#DIV/0!</v>
      </c>
      <c r="CJ79" s="216" t="e">
        <f>(H69+Z69+AR69+BJ69)/(E69+W69+AO69+ BG69)</f>
        <v>#DIV/0!</v>
      </c>
      <c r="CK79" s="168" t="e">
        <f>(H69+Z69+BJ69+AR69)/(F69+X69+BH69+AP69)</f>
        <v>#DIV/0!</v>
      </c>
      <c r="CL79" s="168" t="e">
        <f>(I69+AA69+AS69+BK69)/(H69+Z69+AR69+BJ69)</f>
        <v>#DIV/0!</v>
      </c>
    </row>
    <row r="80" spans="1:101" ht="14.25" customHeight="1" thickTop="1">
      <c r="A80" s="53" t="s">
        <v>235</v>
      </c>
      <c r="B80" s="53"/>
      <c r="C80" s="74">
        <f>'03_R5対象者数'!E46</f>
        <v>0</v>
      </c>
      <c r="D80" s="74">
        <f>'03_R5対象者数'!F46</f>
        <v>0</v>
      </c>
      <c r="E80" s="70">
        <f>SUM(E25,E31,E37,E43,E49,E55)</f>
        <v>0</v>
      </c>
      <c r="F80" s="70">
        <f t="shared" ref="F80:M80" si="30">SUM(F25,F31,F37,F43,F49,F55)</f>
        <v>0</v>
      </c>
      <c r="G80" s="70">
        <f t="shared" si="30"/>
        <v>0</v>
      </c>
      <c r="H80" s="70">
        <f t="shared" si="30"/>
        <v>0</v>
      </c>
      <c r="I80" s="70">
        <f t="shared" si="30"/>
        <v>0</v>
      </c>
      <c r="J80" s="70">
        <f t="shared" si="30"/>
        <v>0</v>
      </c>
      <c r="K80" s="70">
        <f t="shared" si="30"/>
        <v>0</v>
      </c>
      <c r="L80" s="70">
        <f t="shared" si="30"/>
        <v>0</v>
      </c>
      <c r="M80" s="70">
        <f t="shared" si="30"/>
        <v>0</v>
      </c>
      <c r="N80" s="70">
        <f>SUM(N25,N31,N37,N43,N49,N55)</f>
        <v>0</v>
      </c>
      <c r="O80" s="70">
        <f t="shared" ref="O80:P80" si="31">SUM(O25,O31,O37,O43,O49,O55)</f>
        <v>0</v>
      </c>
      <c r="P80" s="70">
        <f t="shared" si="31"/>
        <v>0</v>
      </c>
      <c r="Q80" s="70">
        <f>SUM(Q25,Q31,Q37,Q43,Q49,Q55)</f>
        <v>0</v>
      </c>
      <c r="R80" s="74"/>
      <c r="S80" s="53" t="s">
        <v>235</v>
      </c>
      <c r="T80" s="53"/>
      <c r="U80" s="74">
        <f>'03_R5対象者数'!E47</f>
        <v>0</v>
      </c>
      <c r="V80" s="74">
        <f>'03_R5対象者数'!F47</f>
        <v>0</v>
      </c>
      <c r="W80" s="70">
        <f>SUM(W25,W31,W37,W43,W49,W55)</f>
        <v>0</v>
      </c>
      <c r="X80" s="70">
        <f t="shared" ref="X80:AE80" si="32">SUM(X25,X31,X37,X43,X49,X55)</f>
        <v>0</v>
      </c>
      <c r="Y80" s="70">
        <f t="shared" si="32"/>
        <v>0</v>
      </c>
      <c r="Z80" s="70">
        <f t="shared" si="32"/>
        <v>0</v>
      </c>
      <c r="AA80" s="70">
        <f t="shared" si="32"/>
        <v>0</v>
      </c>
      <c r="AB80" s="70">
        <f t="shared" si="32"/>
        <v>0</v>
      </c>
      <c r="AC80" s="70">
        <f t="shared" si="32"/>
        <v>0</v>
      </c>
      <c r="AD80" s="70">
        <f t="shared" si="32"/>
        <v>0</v>
      </c>
      <c r="AE80" s="70">
        <f t="shared" si="32"/>
        <v>0</v>
      </c>
      <c r="AF80" s="70">
        <f>SUM(AF25,AF31,AF37,AF43,AF49,AF55)</f>
        <v>0</v>
      </c>
      <c r="AG80" s="70">
        <f t="shared" ref="AG80:AH80" si="33">SUM(AG25,AG31,AG37,AG43,AG49,AG55)</f>
        <v>0</v>
      </c>
      <c r="AH80" s="70">
        <f t="shared" si="33"/>
        <v>0</v>
      </c>
      <c r="AI80" s="70">
        <f>SUM(AI25,AI31,AI37,AI43,AI49,AI55)</f>
        <v>0</v>
      </c>
      <c r="AJ80" s="122"/>
      <c r="AK80" s="122" t="s">
        <v>234</v>
      </c>
      <c r="AL80" s="122"/>
      <c r="AM80" s="122">
        <f>'03_R5対象者数'!E46</f>
        <v>0</v>
      </c>
      <c r="AN80" s="122">
        <f>'03_R5対象者数'!F46</f>
        <v>0</v>
      </c>
      <c r="AO80" s="122">
        <f>SUM(AO25,AO31,AO37,AO43,AO49,AO55)</f>
        <v>0</v>
      </c>
      <c r="AP80" s="122">
        <f>SUM(AP25,AP31,AP37,AP43,AP49,AP55)</f>
        <v>0</v>
      </c>
      <c r="AQ80" s="122">
        <f t="shared" ref="AQ80:AW80" si="34">SUM(AQ25,AQ31,AQ37,AQ43,AQ49,AQ55)</f>
        <v>0</v>
      </c>
      <c r="AR80" s="122">
        <f t="shared" si="34"/>
        <v>0</v>
      </c>
      <c r="AS80" s="122">
        <f t="shared" si="34"/>
        <v>0</v>
      </c>
      <c r="AT80" s="122">
        <f t="shared" si="34"/>
        <v>0</v>
      </c>
      <c r="AU80" s="122">
        <f t="shared" si="34"/>
        <v>0</v>
      </c>
      <c r="AV80" s="122">
        <f t="shared" si="34"/>
        <v>0</v>
      </c>
      <c r="AW80" s="122">
        <f t="shared" si="34"/>
        <v>0</v>
      </c>
      <c r="AX80" s="122">
        <f>SUM(AX25,AX31,AX37,AX43,AX49,AX55)</f>
        <v>0</v>
      </c>
      <c r="AY80" s="122">
        <f t="shared" ref="AY80:AZ80" si="35">SUM(AY25,AY31,AY37,AY43,AY49,AY55)</f>
        <v>0</v>
      </c>
      <c r="AZ80" s="122">
        <f t="shared" si="35"/>
        <v>0</v>
      </c>
      <c r="BA80" s="122">
        <f>SUM(BA25,BA31,BA37,BA43,BA49,BA55)</f>
        <v>0</v>
      </c>
      <c r="BB80" s="122"/>
      <c r="BC80" s="122" t="s">
        <v>234</v>
      </c>
      <c r="BD80" s="122"/>
      <c r="BE80" s="122">
        <f>'03_R5対象者数'!E47</f>
        <v>0</v>
      </c>
      <c r="BF80" s="122">
        <f>'03_R5対象者数'!F47</f>
        <v>0</v>
      </c>
      <c r="BG80" s="122">
        <f>SUM(BG25,BG31,BG37,BG43,BG49,BG55)</f>
        <v>0</v>
      </c>
      <c r="BH80" s="122">
        <f>SUM(BH25,BH31,BH37,BH43,BH49,BH55)</f>
        <v>0</v>
      </c>
      <c r="BI80" s="122">
        <f t="shared" ref="BI80:BO80" si="36">SUM(BI25,BI31,BI37,BI43,BI49,BI55)</f>
        <v>0</v>
      </c>
      <c r="BJ80" s="122">
        <f t="shared" si="36"/>
        <v>0</v>
      </c>
      <c r="BK80" s="122">
        <f t="shared" si="36"/>
        <v>0</v>
      </c>
      <c r="BL80" s="122">
        <f t="shared" si="36"/>
        <v>0</v>
      </c>
      <c r="BM80" s="122">
        <f t="shared" si="36"/>
        <v>0</v>
      </c>
      <c r="BN80" s="122">
        <f t="shared" si="36"/>
        <v>0</v>
      </c>
      <c r="BO80" s="122">
        <f t="shared" si="36"/>
        <v>0</v>
      </c>
      <c r="BP80" s="122">
        <f>SUM(BP25,BP31,BP37,BP43,BP49,BP55)</f>
        <v>0</v>
      </c>
      <c r="BQ80" s="122">
        <f t="shared" ref="BQ80:BR80" si="37">SUM(BQ25,BQ31,BQ37,BQ43,BQ49,BQ55)</f>
        <v>0</v>
      </c>
      <c r="BR80" s="122">
        <f t="shared" si="37"/>
        <v>0</v>
      </c>
      <c r="BS80" s="122">
        <f>SUM(BS25,BS31,BS37,BS43,BS49,BS55)</f>
        <v>0</v>
      </c>
      <c r="BT80" s="122"/>
      <c r="BU80" s="122"/>
      <c r="BV80" s="122"/>
      <c r="BW80" s="122"/>
      <c r="BX80" s="122"/>
      <c r="BY80" s="122"/>
      <c r="BZ80" s="122"/>
      <c r="CA80" s="122"/>
      <c r="CB80" s="122"/>
      <c r="CC80" s="843"/>
      <c r="CD80" s="122"/>
      <c r="CE80" s="122"/>
      <c r="CF80" s="122"/>
      <c r="CG80" s="122"/>
      <c r="CH80" s="122"/>
      <c r="CI80" s="122"/>
      <c r="CJ80" s="122"/>
      <c r="CK80" s="122"/>
      <c r="CL80" s="122"/>
      <c r="CM80" s="122"/>
      <c r="CN80" s="122"/>
      <c r="CO80" s="122"/>
      <c r="CP80" s="122"/>
      <c r="CQ80" s="122"/>
      <c r="CR80" s="122"/>
      <c r="CS80" s="122"/>
      <c r="CT80" s="122"/>
      <c r="CU80" s="122"/>
      <c r="CV80" s="122"/>
      <c r="CW80" s="122"/>
    </row>
    <row r="81" spans="1:90" ht="14.85" customHeight="1">
      <c r="S81" s="436" t="s">
        <v>146</v>
      </c>
      <c r="AN81" s="228"/>
      <c r="AO81" s="228"/>
      <c r="AP81" s="228"/>
      <c r="AQ81" s="228"/>
      <c r="BB81" s="228"/>
      <c r="BC81" s="228"/>
      <c r="BD81" s="228"/>
      <c r="BE81" s="228"/>
      <c r="CC81" s="843"/>
      <c r="CD81" s="221" t="s">
        <v>31</v>
      </c>
      <c r="CE81" s="168" t="e">
        <f>(E73+W73+AO73+BG73)/($D$73+$V$73)</f>
        <v>#DIV/0!</v>
      </c>
      <c r="CF81" s="168" t="e">
        <f>(F73+X73+AP73+BH73)/(E73+W73+AO73+BG73)</f>
        <v>#DIV/0!</v>
      </c>
      <c r="CG81" s="168" t="e">
        <f>((F73-L73-M73)+(X73-AD73-AE73)+(AP73-AV73-AW73)+(BH73-BN73-BO73))/(F73+X73+AP73+BH73)</f>
        <v>#DIV/0!</v>
      </c>
      <c r="CH81" s="168" t="e">
        <f>(L73+AD73+AV73+BN73)/(F73+X73+AP73+BH73)</f>
        <v>#DIV/0!</v>
      </c>
      <c r="CI81" s="168" t="e">
        <f>(M73+AE73+AW73+BO73)/(F73+X73+AP73+BH73)</f>
        <v>#DIV/0!</v>
      </c>
      <c r="CJ81" s="216" t="e">
        <f>(H73+Z73+AR73+BJ73)/(E73+W73+AO73+ BG73)</f>
        <v>#DIV/0!</v>
      </c>
      <c r="CK81" s="168" t="e">
        <f>(H73+Z73+BJ73+AR73)/(F73+X73+BH73+AP73)</f>
        <v>#DIV/0!</v>
      </c>
      <c r="CL81" s="168" t="e">
        <f>(I73+AA73+AS73+BK73)/(H73+Z73+AR73+BJ73)</f>
        <v>#DIV/0!</v>
      </c>
    </row>
    <row r="82" spans="1:90" ht="14.25" customHeight="1">
      <c r="A82" s="831" t="s">
        <v>151</v>
      </c>
      <c r="B82" s="831"/>
      <c r="C82" s="831"/>
      <c r="D82" s="831"/>
      <c r="E82" s="831"/>
      <c r="F82" s="831"/>
      <c r="G82" s="831"/>
      <c r="H82" s="831"/>
      <c r="I82" s="831"/>
      <c r="J82" s="831"/>
      <c r="K82" s="831"/>
      <c r="L82" s="831"/>
      <c r="M82" s="831"/>
      <c r="N82" s="831"/>
      <c r="O82" s="831"/>
      <c r="P82" s="831"/>
      <c r="Q82" s="831"/>
      <c r="S82" s="831" t="s">
        <v>152</v>
      </c>
      <c r="T82" s="831"/>
      <c r="U82" s="831"/>
      <c r="V82" s="831"/>
      <c r="W82" s="831"/>
      <c r="X82" s="831"/>
      <c r="Y82" s="831"/>
      <c r="Z82" s="831"/>
      <c r="AA82" s="831"/>
      <c r="AB82" s="831"/>
      <c r="AD82" s="831" t="s">
        <v>153</v>
      </c>
      <c r="AE82" s="831"/>
      <c r="AF82" s="831"/>
      <c r="AG82" s="831"/>
      <c r="AH82" s="831"/>
      <c r="AI82" s="831"/>
      <c r="AJ82" s="831"/>
      <c r="AK82" s="831"/>
      <c r="AL82" s="831"/>
      <c r="AM82" s="831"/>
      <c r="AN82" s="228"/>
      <c r="AO82" s="737" t="s">
        <v>160</v>
      </c>
      <c r="AP82" s="737"/>
      <c r="AQ82" s="737"/>
      <c r="AR82" s="737"/>
      <c r="AS82" s="737"/>
      <c r="AT82" s="737"/>
      <c r="AU82" s="737"/>
      <c r="AV82" s="737"/>
      <c r="AW82" s="737"/>
      <c r="AX82" s="737"/>
      <c r="AY82" s="737"/>
      <c r="AZ82" s="737"/>
      <c r="BA82" s="737"/>
      <c r="BB82" s="737"/>
      <c r="BC82" s="737"/>
      <c r="BD82" s="737"/>
      <c r="BE82" s="737"/>
      <c r="BG82" s="814" t="s">
        <v>155</v>
      </c>
      <c r="BH82" s="814"/>
      <c r="BI82" s="814"/>
      <c r="BJ82" s="814"/>
      <c r="BK82" s="814"/>
      <c r="BL82" s="814"/>
      <c r="BM82" s="814"/>
      <c r="BN82" s="814"/>
      <c r="BO82" s="814"/>
      <c r="BP82" s="814"/>
      <c r="BR82" s="814" t="s">
        <v>157</v>
      </c>
      <c r="BS82" s="814"/>
      <c r="BT82" s="814"/>
      <c r="BU82" s="814"/>
      <c r="BV82" s="814"/>
      <c r="BW82" s="814"/>
      <c r="BX82" s="814"/>
      <c r="BY82" s="814"/>
      <c r="BZ82" s="814"/>
      <c r="CA82" s="814"/>
      <c r="CC82" s="819" t="s">
        <v>187</v>
      </c>
      <c r="CD82" s="221" t="s">
        <v>29</v>
      </c>
      <c r="CE82" s="168" t="e">
        <f>(E75+W75+AO75+BG75)/($D$79+$V$79)</f>
        <v>#DIV/0!</v>
      </c>
      <c r="CF82" s="168" t="e">
        <f>(F75+X75+AP75+BH75)/(E75+W75+AO75+BG75)</f>
        <v>#DIV/0!</v>
      </c>
      <c r="CG82" s="168" t="e">
        <f>((F75-L75-M75)+(X75-AD75-AE75)+(AP75-AV75-AW75)+(BH75-BN75-BO75))/(F75+X75+AP75+BH75)</f>
        <v>#DIV/0!</v>
      </c>
      <c r="CH82" s="168" t="e">
        <f>(L75+AD75+AV75+BN75)/(F75+X75+AP75+BH75)</f>
        <v>#DIV/0!</v>
      </c>
      <c r="CI82" s="168" t="e">
        <f>(M75+AE75+AW75+BO75)/(F75+X75+AP75+BH75)</f>
        <v>#DIV/0!</v>
      </c>
      <c r="CJ82" s="216" t="e">
        <f>(H75+Z75+AR75+BJ75)/(E75+W75+AO75+ BG75)</f>
        <v>#DIV/0!</v>
      </c>
      <c r="CK82" s="168" t="e">
        <f>(H75+Z75+BJ75+AR75)/(F75+X75+BH75+AP75)</f>
        <v>#DIV/0!</v>
      </c>
      <c r="CL82" s="168" t="e">
        <f>(I75+AA75+AS75+BK75)/(H75+Z75+AR75+BJ75)</f>
        <v>#DIV/0!</v>
      </c>
    </row>
    <row r="83" spans="1:90" ht="14.25" customHeight="1">
      <c r="A83" s="832"/>
      <c r="B83" s="832"/>
      <c r="C83" s="832"/>
      <c r="D83" s="832"/>
      <c r="E83" s="832"/>
      <c r="F83" s="832"/>
      <c r="G83" s="832"/>
      <c r="H83" s="832"/>
      <c r="I83" s="832"/>
      <c r="J83" s="832"/>
      <c r="K83" s="832"/>
      <c r="L83" s="832"/>
      <c r="M83" s="832"/>
      <c r="N83" s="832"/>
      <c r="O83" s="832"/>
      <c r="P83" s="832"/>
      <c r="Q83" s="832"/>
      <c r="S83" s="832"/>
      <c r="T83" s="832"/>
      <c r="U83" s="832"/>
      <c r="V83" s="832"/>
      <c r="W83" s="832"/>
      <c r="X83" s="832"/>
      <c r="Y83" s="832"/>
      <c r="Z83" s="832"/>
      <c r="AA83" s="832"/>
      <c r="AB83" s="832"/>
      <c r="AD83" s="832"/>
      <c r="AE83" s="832"/>
      <c r="AF83" s="832"/>
      <c r="AG83" s="832"/>
      <c r="AH83" s="832"/>
      <c r="AI83" s="832"/>
      <c r="AJ83" s="832"/>
      <c r="AK83" s="832"/>
      <c r="AL83" s="832"/>
      <c r="AM83" s="832"/>
      <c r="AO83" s="833"/>
      <c r="AP83" s="833"/>
      <c r="AQ83" s="833"/>
      <c r="AR83" s="833"/>
      <c r="AS83" s="833"/>
      <c r="AT83" s="833"/>
      <c r="AU83" s="833"/>
      <c r="AV83" s="833"/>
      <c r="AW83" s="833"/>
      <c r="AX83" s="833"/>
      <c r="AY83" s="833"/>
      <c r="AZ83" s="833"/>
      <c r="BA83" s="833"/>
      <c r="BB83" s="833"/>
      <c r="BC83" s="833"/>
      <c r="BD83" s="833"/>
      <c r="BE83" s="833"/>
      <c r="BG83" s="830"/>
      <c r="BH83" s="830"/>
      <c r="BI83" s="830"/>
      <c r="BJ83" s="830"/>
      <c r="BK83" s="830"/>
      <c r="BL83" s="830"/>
      <c r="BM83" s="830"/>
      <c r="BN83" s="830"/>
      <c r="BO83" s="830"/>
      <c r="BP83" s="830"/>
      <c r="BR83" s="830"/>
      <c r="BS83" s="830"/>
      <c r="BT83" s="830"/>
      <c r="BU83" s="830"/>
      <c r="BV83" s="830"/>
      <c r="BW83" s="830"/>
      <c r="BX83" s="830"/>
      <c r="BY83" s="830"/>
      <c r="BZ83" s="830"/>
      <c r="CA83" s="830"/>
      <c r="CC83" s="820"/>
      <c r="CD83" s="221" t="s">
        <v>30</v>
      </c>
      <c r="CE83" s="168" t="e">
        <f>(E77+W77+AO77+BG77)/($D$79+$V$79)</f>
        <v>#DIV/0!</v>
      </c>
      <c r="CF83" s="168" t="e">
        <f>(F77+X77+AP77+BH77)/(E77+W77+AO77+BG77)</f>
        <v>#DIV/0!</v>
      </c>
      <c r="CG83" s="168" t="e">
        <f>((F77-L77-M77)+(X77-AD77-AE77)+(AP77-AV77-AW77)+(BH77-BN77-BO77))/(F77+X77+AP77+BH77)</f>
        <v>#DIV/0!</v>
      </c>
      <c r="CH83" s="168" t="e">
        <f>(L77+AD77+AV77+BN77)/(F77+X77+AP77+BH77)</f>
        <v>#DIV/0!</v>
      </c>
      <c r="CI83" s="168" t="e">
        <f>(M77+AE77+AW77+BO77)/(F77+X77+AP77+BH77)</f>
        <v>#DIV/0!</v>
      </c>
      <c r="CJ83" s="216" t="e">
        <f>(H77+Z77+AR77+BJ77)/(E77+W77+AO77+ BG77)</f>
        <v>#DIV/0!</v>
      </c>
      <c r="CK83" s="168" t="e">
        <f>(H77+Z77+BJ77+AR77)/(F77+X77+BH77+AP77)</f>
        <v>#DIV/0!</v>
      </c>
      <c r="CL83" s="168" t="e">
        <f>(I77+AA77+AS77+BK77)/(H77+Z77+AR77+BJ77)</f>
        <v>#DIV/0!</v>
      </c>
    </row>
    <row r="84" spans="1:90" ht="13.5" customHeight="1">
      <c r="A84" s="1"/>
      <c r="B84" s="690" t="s">
        <v>10</v>
      </c>
      <c r="C84" s="749" t="str">
        <f>$C$11</f>
        <v>住基台帳人口(令和５年度)</v>
      </c>
      <c r="D84" s="720" t="s">
        <v>197</v>
      </c>
      <c r="E84" s="835" t="str">
        <f>$E$11</f>
        <v>受診者数
（令和５年度中）</v>
      </c>
      <c r="F84" s="837" t="str">
        <f>$F$11</f>
        <v>要精密
検査者数
(令和５年度中）</v>
      </c>
      <c r="G84" s="4" t="s">
        <v>11</v>
      </c>
      <c r="H84" s="5"/>
      <c r="I84" s="5"/>
      <c r="J84" s="5"/>
      <c r="K84" s="5"/>
      <c r="L84" s="5"/>
      <c r="M84" s="6"/>
      <c r="N84" s="5" t="s">
        <v>12</v>
      </c>
      <c r="O84" s="5"/>
      <c r="P84" s="5"/>
      <c r="Q84" s="5"/>
      <c r="R84" s="165"/>
      <c r="S84" s="844" t="s">
        <v>89</v>
      </c>
      <c r="T84" s="844" t="s">
        <v>90</v>
      </c>
      <c r="U84" s="822" t="s">
        <v>55</v>
      </c>
      <c r="V84" s="822" t="s">
        <v>56</v>
      </c>
      <c r="W84" s="824" t="s">
        <v>57</v>
      </c>
      <c r="X84" s="824" t="s">
        <v>58</v>
      </c>
      <c r="Y84" s="824" t="s">
        <v>59</v>
      </c>
      <c r="Z84" s="824" t="s">
        <v>60</v>
      </c>
      <c r="AA84" s="824" t="s">
        <v>61</v>
      </c>
      <c r="AB84" s="826" t="s">
        <v>63</v>
      </c>
      <c r="AD84" s="844" t="s">
        <v>89</v>
      </c>
      <c r="AE84" s="844" t="s">
        <v>90</v>
      </c>
      <c r="AF84" s="822" t="s">
        <v>55</v>
      </c>
      <c r="AG84" s="822" t="s">
        <v>56</v>
      </c>
      <c r="AH84" s="824" t="s">
        <v>57</v>
      </c>
      <c r="AI84" s="824" t="s">
        <v>58</v>
      </c>
      <c r="AJ84" s="824" t="s">
        <v>59</v>
      </c>
      <c r="AK84" s="824" t="s">
        <v>60</v>
      </c>
      <c r="AL84" s="824" t="s">
        <v>61</v>
      </c>
      <c r="AM84" s="826" t="s">
        <v>63</v>
      </c>
      <c r="AO84" s="1"/>
      <c r="AP84" s="690" t="s">
        <v>10</v>
      </c>
      <c r="AQ84" s="749" t="str">
        <f>$C$11</f>
        <v>住基台帳人口(令和５年度)</v>
      </c>
      <c r="AR84" s="720" t="s">
        <v>197</v>
      </c>
      <c r="AS84" s="835" t="str">
        <f>$E$11</f>
        <v>受診者数
（令和５年度中）</v>
      </c>
      <c r="AT84" s="837" t="str">
        <f>$F$11</f>
        <v>要精密
検査者数
(令和５年度中）</v>
      </c>
      <c r="AU84" s="4" t="s">
        <v>11</v>
      </c>
      <c r="AV84" s="5"/>
      <c r="AW84" s="5"/>
      <c r="AX84" s="5"/>
      <c r="AY84" s="5"/>
      <c r="AZ84" s="5"/>
      <c r="BA84" s="6"/>
      <c r="BB84" s="5" t="s">
        <v>12</v>
      </c>
      <c r="BC84" s="5"/>
      <c r="BD84" s="5"/>
      <c r="BE84" s="5"/>
      <c r="BG84" s="843" t="s">
        <v>89</v>
      </c>
      <c r="BH84" s="843" t="s">
        <v>90</v>
      </c>
      <c r="BI84" s="834" t="s">
        <v>55</v>
      </c>
      <c r="BJ84" s="834" t="s">
        <v>56</v>
      </c>
      <c r="BK84" s="846" t="s">
        <v>57</v>
      </c>
      <c r="BL84" s="846" t="s">
        <v>58</v>
      </c>
      <c r="BM84" s="846" t="s">
        <v>59</v>
      </c>
      <c r="BN84" s="846" t="s">
        <v>60</v>
      </c>
      <c r="BO84" s="846" t="s">
        <v>61</v>
      </c>
      <c r="BP84" s="847" t="s">
        <v>63</v>
      </c>
      <c r="BR84" s="844" t="s">
        <v>89</v>
      </c>
      <c r="BS84" s="844" t="s">
        <v>90</v>
      </c>
      <c r="BT84" s="822" t="s">
        <v>55</v>
      </c>
      <c r="BU84" s="822" t="s">
        <v>56</v>
      </c>
      <c r="BV84" s="824" t="s">
        <v>57</v>
      </c>
      <c r="BW84" s="824" t="s">
        <v>58</v>
      </c>
      <c r="BX84" s="824" t="s">
        <v>59</v>
      </c>
      <c r="BY84" s="824" t="s">
        <v>60</v>
      </c>
      <c r="BZ84" s="824" t="s">
        <v>61</v>
      </c>
      <c r="CA84" s="826" t="s">
        <v>63</v>
      </c>
      <c r="CC84" s="848"/>
      <c r="CD84" s="221" t="s">
        <v>31</v>
      </c>
      <c r="CE84" s="168" t="e">
        <f>(E79+W79+AO79+BG79)/($D$79+$V$79)</f>
        <v>#DIV/0!</v>
      </c>
      <c r="CF84" s="168" t="e">
        <f>(F79+X79+AP79+BH79)/(E79+W79+AO79+BG79)</f>
        <v>#DIV/0!</v>
      </c>
      <c r="CG84" s="168" t="e">
        <f>((F79-L79-M79)+(X79-AD79-AE79)+(AP79-AV79-AW79)+(BH79-BN79-BO79))/(F79+X79+AP79+BH79)</f>
        <v>#DIV/0!</v>
      </c>
      <c r="CH84" s="168" t="e">
        <f>(L79+AD79+AV79+BN79)/(F79+X79+AP79+BH79)</f>
        <v>#DIV/0!</v>
      </c>
      <c r="CI84" s="168" t="e">
        <f>(M79+AE79+AW79+BO79)/(F79+X79+AP79+BH79)</f>
        <v>#DIV/0!</v>
      </c>
      <c r="CJ84" s="216" t="e">
        <f>(H79+Z79+AR79+BJ79)/(E79+W79+AO79+ BG79)</f>
        <v>#DIV/0!</v>
      </c>
      <c r="CK84" s="168" t="e">
        <f>(H79+Z79+BJ79+AR79)/(F79+X79+BH79+AP79)</f>
        <v>#DIV/0!</v>
      </c>
      <c r="CL84" s="168" t="e">
        <f>(I79+AA79+AS79+BK79)/(H79+Z79+AR79+BJ79)</f>
        <v>#DIV/0!</v>
      </c>
    </row>
    <row r="85" spans="1:90" ht="13.5" customHeight="1">
      <c r="A85" s="7"/>
      <c r="B85" s="840"/>
      <c r="C85" s="750"/>
      <c r="D85" s="720"/>
      <c r="E85" s="836"/>
      <c r="F85" s="838"/>
      <c r="G85" s="8" t="s">
        <v>13</v>
      </c>
      <c r="H85" s="9"/>
      <c r="I85" s="9"/>
      <c r="J85" s="9"/>
      <c r="K85" s="9"/>
      <c r="L85" s="394"/>
      <c r="M85" s="10"/>
      <c r="N85" s="5" t="s">
        <v>14</v>
      </c>
      <c r="O85" s="4"/>
      <c r="P85" s="61" t="s">
        <v>15</v>
      </c>
      <c r="Q85" s="4"/>
      <c r="S85" s="845"/>
      <c r="T85" s="845"/>
      <c r="U85" s="823"/>
      <c r="V85" s="823"/>
      <c r="W85" s="825"/>
      <c r="X85" s="825"/>
      <c r="Y85" s="825"/>
      <c r="Z85" s="825"/>
      <c r="AA85" s="825"/>
      <c r="AB85" s="827"/>
      <c r="AD85" s="845"/>
      <c r="AE85" s="845"/>
      <c r="AF85" s="823"/>
      <c r="AG85" s="823"/>
      <c r="AH85" s="825"/>
      <c r="AI85" s="825"/>
      <c r="AJ85" s="825"/>
      <c r="AK85" s="825"/>
      <c r="AL85" s="825"/>
      <c r="AM85" s="827"/>
      <c r="AO85" s="7"/>
      <c r="AP85" s="840"/>
      <c r="AQ85" s="750"/>
      <c r="AR85" s="720"/>
      <c r="AS85" s="836"/>
      <c r="AT85" s="838"/>
      <c r="AU85" s="8" t="s">
        <v>13</v>
      </c>
      <c r="AV85" s="9"/>
      <c r="AW85" s="9"/>
      <c r="AX85" s="9"/>
      <c r="AY85" s="9"/>
      <c r="AZ85" s="394"/>
      <c r="BA85" s="10"/>
      <c r="BB85" s="5" t="s">
        <v>14</v>
      </c>
      <c r="BC85" s="4"/>
      <c r="BD85" s="61" t="s">
        <v>15</v>
      </c>
      <c r="BE85" s="4"/>
      <c r="BG85" s="843"/>
      <c r="BH85" s="843"/>
      <c r="BI85" s="834"/>
      <c r="BJ85" s="834"/>
      <c r="BK85" s="846"/>
      <c r="BL85" s="846"/>
      <c r="BM85" s="846"/>
      <c r="BN85" s="846"/>
      <c r="BO85" s="846"/>
      <c r="BP85" s="847"/>
      <c r="BR85" s="845"/>
      <c r="BS85" s="845"/>
      <c r="BT85" s="823"/>
      <c r="BU85" s="823"/>
      <c r="BV85" s="825"/>
      <c r="BW85" s="825"/>
      <c r="BX85" s="825"/>
      <c r="BY85" s="825"/>
      <c r="BZ85" s="825"/>
      <c r="CA85" s="827"/>
    </row>
    <row r="86" spans="1:90" ht="13.5" customHeight="1">
      <c r="A86" s="7"/>
      <c r="B86" s="840"/>
      <c r="C86" s="750"/>
      <c r="D86" s="720"/>
      <c r="E86" s="836"/>
      <c r="F86" s="838"/>
      <c r="G86" s="11"/>
      <c r="H86" s="8" t="s">
        <v>16</v>
      </c>
      <c r="I86" s="9"/>
      <c r="J86" s="9"/>
      <c r="K86" s="12"/>
      <c r="L86" s="395"/>
      <c r="M86" s="13"/>
      <c r="N86" s="699" t="s">
        <v>22</v>
      </c>
      <c r="O86" s="5"/>
      <c r="P86" s="772" t="s">
        <v>22</v>
      </c>
      <c r="Q86" s="5"/>
      <c r="S86" s="843" t="s">
        <v>65</v>
      </c>
      <c r="T86" s="221" t="s">
        <v>29</v>
      </c>
      <c r="U86" s="168" t="e">
        <f>E21/$D$25</f>
        <v>#DIV/0!</v>
      </c>
      <c r="V86" s="168" t="e">
        <f>F21/E21</f>
        <v>#DIV/0!</v>
      </c>
      <c r="W86" s="168" t="e">
        <f>(F21-L21-M21)/F21</f>
        <v>#DIV/0!</v>
      </c>
      <c r="X86" s="168" t="e">
        <f>L21/F21</f>
        <v>#DIV/0!</v>
      </c>
      <c r="Y86" s="168" t="e">
        <f>M21/F21</f>
        <v>#DIV/0!</v>
      </c>
      <c r="Z86" s="216" t="e">
        <f>H21/ E21</f>
        <v>#DIV/0!</v>
      </c>
      <c r="AA86" s="168" t="e">
        <f>H21/F21</f>
        <v>#DIV/0!</v>
      </c>
      <c r="AB86" s="168" t="e">
        <f>I21/H21</f>
        <v>#DIV/0!</v>
      </c>
      <c r="AD86" s="843" t="s">
        <v>65</v>
      </c>
      <c r="AE86" s="221" t="s">
        <v>29</v>
      </c>
      <c r="AF86" s="168" t="e">
        <f>W21/$V$25</f>
        <v>#DIV/0!</v>
      </c>
      <c r="AG86" s="168" t="e">
        <f>X21/W21</f>
        <v>#DIV/0!</v>
      </c>
      <c r="AH86" s="168" t="e">
        <f>(X21-AD21-AE21)/X21</f>
        <v>#DIV/0!</v>
      </c>
      <c r="AI86" s="168" t="e">
        <f>AD21/X21</f>
        <v>#DIV/0!</v>
      </c>
      <c r="AJ86" s="168" t="e">
        <f>AE21/X21</f>
        <v>#DIV/0!</v>
      </c>
      <c r="AK86" s="216" t="e">
        <f>Z21/ W21</f>
        <v>#DIV/0!</v>
      </c>
      <c r="AL86" s="168" t="e">
        <f>Z21/X21</f>
        <v>#DIV/0!</v>
      </c>
      <c r="AM86" s="168" t="e">
        <f>AA21/Z21</f>
        <v>#DIV/0!</v>
      </c>
      <c r="AO86" s="7"/>
      <c r="AP86" s="840"/>
      <c r="AQ86" s="750"/>
      <c r="AR86" s="720"/>
      <c r="AS86" s="836"/>
      <c r="AT86" s="838"/>
      <c r="AU86" s="11"/>
      <c r="AV86" s="8" t="s">
        <v>16</v>
      </c>
      <c r="AW86" s="9"/>
      <c r="AX86" s="9"/>
      <c r="AY86" s="12"/>
      <c r="AZ86" s="395"/>
      <c r="BA86" s="13"/>
      <c r="BB86" s="699" t="s">
        <v>22</v>
      </c>
      <c r="BC86" s="5"/>
      <c r="BD86" s="772" t="s">
        <v>22</v>
      </c>
      <c r="BE86" s="5"/>
      <c r="BG86" s="843" t="s">
        <v>65</v>
      </c>
      <c r="BH86" s="221" t="s">
        <v>29</v>
      </c>
      <c r="BI86" s="168" t="e">
        <f>AO21/$AN$25</f>
        <v>#DIV/0!</v>
      </c>
      <c r="BJ86" s="168" t="e">
        <f>AP21/AO21</f>
        <v>#DIV/0!</v>
      </c>
      <c r="BK86" s="168" t="e">
        <f>(AP21-AV21-AW21)/AP21</f>
        <v>#DIV/0!</v>
      </c>
      <c r="BL86" s="168" t="e">
        <f>AV21/AP21</f>
        <v>#DIV/0!</v>
      </c>
      <c r="BM86" s="168" t="e">
        <f>AW21/AP21</f>
        <v>#DIV/0!</v>
      </c>
      <c r="BN86" s="216" t="e">
        <f>AR21/ AO21</f>
        <v>#DIV/0!</v>
      </c>
      <c r="BO86" s="168" t="e">
        <f>AR21/AP21</f>
        <v>#DIV/0!</v>
      </c>
      <c r="BP86" s="168" t="e">
        <f>AS21/AR21</f>
        <v>#DIV/0!</v>
      </c>
      <c r="BR86" s="843" t="s">
        <v>65</v>
      </c>
      <c r="BS86" s="221" t="s">
        <v>29</v>
      </c>
      <c r="BT86" s="168" t="e">
        <f>BG21/$BF$25</f>
        <v>#DIV/0!</v>
      </c>
      <c r="BU86" s="168" t="e">
        <f>BH21/BG21</f>
        <v>#DIV/0!</v>
      </c>
      <c r="BV86" s="168" t="e">
        <f>(BH21-BN21-BO21)/BH21</f>
        <v>#DIV/0!</v>
      </c>
      <c r="BW86" s="168" t="e">
        <f>BN21/BH21</f>
        <v>#DIV/0!</v>
      </c>
      <c r="BX86" s="168" t="e">
        <f>BO21/BH21</f>
        <v>#DIV/0!</v>
      </c>
      <c r="BY86" s="216" t="e">
        <f>BJ21/ BG21</f>
        <v>#DIV/0!</v>
      </c>
      <c r="BZ86" s="168" t="e">
        <f>BJ21/BH21</f>
        <v>#DIV/0!</v>
      </c>
      <c r="CA86" s="168" t="e">
        <f>BK21/BJ21</f>
        <v>#DIV/0!</v>
      </c>
    </row>
    <row r="87" spans="1:90" ht="13.5" customHeight="1">
      <c r="A87" s="7"/>
      <c r="B87" s="840"/>
      <c r="C87" s="750"/>
      <c r="D87" s="720"/>
      <c r="E87" s="836"/>
      <c r="F87" s="838"/>
      <c r="G87" s="14"/>
      <c r="H87" s="398"/>
      <c r="I87" s="15"/>
      <c r="J87" s="711" t="s">
        <v>17</v>
      </c>
      <c r="K87" s="711" t="s">
        <v>104</v>
      </c>
      <c r="L87" s="399" t="s">
        <v>18</v>
      </c>
      <c r="M87" s="68" t="s">
        <v>19</v>
      </c>
      <c r="N87" s="829"/>
      <c r="O87" s="16"/>
      <c r="P87" s="811"/>
      <c r="Q87" s="16"/>
      <c r="S87" s="843"/>
      <c r="T87" s="221" t="s">
        <v>30</v>
      </c>
      <c r="U87" s="168" t="e">
        <f>E23/$D$25</f>
        <v>#DIV/0!</v>
      </c>
      <c r="V87" s="168" t="e">
        <f>F23/E23</f>
        <v>#DIV/0!</v>
      </c>
      <c r="W87" s="168" t="e">
        <f>(F23-L23-M23)/F23</f>
        <v>#DIV/0!</v>
      </c>
      <c r="X87" s="168" t="e">
        <f>L23/F23</f>
        <v>#DIV/0!</v>
      </c>
      <c r="Y87" s="168" t="e">
        <f>M23/F23</f>
        <v>#DIV/0!</v>
      </c>
      <c r="Z87" s="216" t="e">
        <f>H23/ E23</f>
        <v>#DIV/0!</v>
      </c>
      <c r="AA87" s="168" t="e">
        <f>H23/F23</f>
        <v>#DIV/0!</v>
      </c>
      <c r="AB87" s="168" t="e">
        <f>I23/H23</f>
        <v>#DIV/0!</v>
      </c>
      <c r="AD87" s="843"/>
      <c r="AE87" s="221" t="s">
        <v>30</v>
      </c>
      <c r="AF87" s="168" t="e">
        <f>W23/$V$25</f>
        <v>#DIV/0!</v>
      </c>
      <c r="AG87" s="168" t="e">
        <f>X23/W23</f>
        <v>#DIV/0!</v>
      </c>
      <c r="AH87" s="168" t="e">
        <f>(X23-AD23-AE23)/X23</f>
        <v>#DIV/0!</v>
      </c>
      <c r="AI87" s="168" t="e">
        <f>AD23/X23</f>
        <v>#DIV/0!</v>
      </c>
      <c r="AJ87" s="168" t="e">
        <f>AE23/X23</f>
        <v>#DIV/0!</v>
      </c>
      <c r="AK87" s="216" t="e">
        <f>Z23/ W23</f>
        <v>#DIV/0!</v>
      </c>
      <c r="AL87" s="168" t="e">
        <f>Z23/X23</f>
        <v>#DIV/0!</v>
      </c>
      <c r="AM87" s="168" t="e">
        <f>AA23/Z23</f>
        <v>#DIV/0!</v>
      </c>
      <c r="AO87" s="7"/>
      <c r="AP87" s="840"/>
      <c r="AQ87" s="750"/>
      <c r="AR87" s="720"/>
      <c r="AS87" s="836"/>
      <c r="AT87" s="838"/>
      <c r="AU87" s="14"/>
      <c r="AV87" s="398"/>
      <c r="AW87" s="15"/>
      <c r="AX87" s="711" t="s">
        <v>17</v>
      </c>
      <c r="AY87" s="711" t="s">
        <v>104</v>
      </c>
      <c r="AZ87" s="399" t="s">
        <v>18</v>
      </c>
      <c r="BA87" s="68" t="s">
        <v>19</v>
      </c>
      <c r="BB87" s="829"/>
      <c r="BC87" s="16"/>
      <c r="BD87" s="811"/>
      <c r="BE87" s="16"/>
      <c r="BG87" s="843"/>
      <c r="BH87" s="221" t="s">
        <v>30</v>
      </c>
      <c r="BI87" s="168" t="e">
        <f>AO23/$AN$25</f>
        <v>#DIV/0!</v>
      </c>
      <c r="BJ87" s="168" t="e">
        <f>AP23/AO23</f>
        <v>#DIV/0!</v>
      </c>
      <c r="BK87" s="168" t="e">
        <f>(AP23-AV23-AW23)/AP23</f>
        <v>#DIV/0!</v>
      </c>
      <c r="BL87" s="168" t="e">
        <f>AV23/AP23</f>
        <v>#DIV/0!</v>
      </c>
      <c r="BM87" s="168" t="e">
        <f>AW23/AP23</f>
        <v>#DIV/0!</v>
      </c>
      <c r="BN87" s="216" t="e">
        <f>AR23/ AO23</f>
        <v>#DIV/0!</v>
      </c>
      <c r="BO87" s="168" t="e">
        <f>AR23/AP23</f>
        <v>#DIV/0!</v>
      </c>
      <c r="BP87" s="168" t="e">
        <f>AS23/AR23</f>
        <v>#DIV/0!</v>
      </c>
      <c r="BR87" s="843"/>
      <c r="BS87" s="221" t="s">
        <v>30</v>
      </c>
      <c r="BT87" s="168" t="e">
        <f>BG23/$BF$25</f>
        <v>#DIV/0!</v>
      </c>
      <c r="BU87" s="168" t="e">
        <f>BH23/BG23</f>
        <v>#DIV/0!</v>
      </c>
      <c r="BV87" s="168" t="e">
        <f>(BH23-BN23-BO23)/BH23</f>
        <v>#DIV/0!</v>
      </c>
      <c r="BW87" s="168" t="e">
        <f>BN23/BH23</f>
        <v>#DIV/0!</v>
      </c>
      <c r="BX87" s="168" t="e">
        <f>BO23/BH23</f>
        <v>#DIV/0!</v>
      </c>
      <c r="BY87" s="216" t="e">
        <f>BJ23/ BG23</f>
        <v>#DIV/0!</v>
      </c>
      <c r="BZ87" s="168" t="e">
        <f>BJ23/BH23</f>
        <v>#DIV/0!</v>
      </c>
      <c r="CA87" s="168" t="e">
        <f>BK23/BJ23</f>
        <v>#DIV/0!</v>
      </c>
    </row>
    <row r="88" spans="1:90" ht="13.5" customHeight="1">
      <c r="A88" s="7"/>
      <c r="B88" s="840"/>
      <c r="C88" s="750"/>
      <c r="D88" s="720"/>
      <c r="E88" s="836"/>
      <c r="F88" s="838"/>
      <c r="G88" s="839" t="s">
        <v>20</v>
      </c>
      <c r="H88" s="828" t="s">
        <v>21</v>
      </c>
      <c r="I88" s="17"/>
      <c r="J88" s="713"/>
      <c r="K88" s="713"/>
      <c r="L88" s="399"/>
      <c r="M88" s="18"/>
      <c r="N88" s="829"/>
      <c r="O88" s="711" t="s">
        <v>23</v>
      </c>
      <c r="P88" s="811"/>
      <c r="Q88" s="711" t="s">
        <v>23</v>
      </c>
      <c r="S88" s="843"/>
      <c r="T88" s="221" t="s">
        <v>31</v>
      </c>
      <c r="U88" s="168" t="e">
        <f>E25/$D$25</f>
        <v>#DIV/0!</v>
      </c>
      <c r="V88" s="168" t="e">
        <f>F25/E25</f>
        <v>#DIV/0!</v>
      </c>
      <c r="W88" s="168" t="e">
        <f>(F25-L25-M25)/F25</f>
        <v>#DIV/0!</v>
      </c>
      <c r="X88" s="168" t="e">
        <f>L25/F25</f>
        <v>#DIV/0!</v>
      </c>
      <c r="Y88" s="168" t="e">
        <f>M25/F25</f>
        <v>#DIV/0!</v>
      </c>
      <c r="Z88" s="216" t="e">
        <f>H25/ E25</f>
        <v>#DIV/0!</v>
      </c>
      <c r="AA88" s="168" t="e">
        <f>H25/F25</f>
        <v>#DIV/0!</v>
      </c>
      <c r="AB88" s="168" t="e">
        <f>I25/H25</f>
        <v>#DIV/0!</v>
      </c>
      <c r="AD88" s="843"/>
      <c r="AE88" s="221" t="s">
        <v>31</v>
      </c>
      <c r="AF88" s="168" t="e">
        <f>W25/$V$25</f>
        <v>#DIV/0!</v>
      </c>
      <c r="AG88" s="168" t="e">
        <f>X25/W25</f>
        <v>#DIV/0!</v>
      </c>
      <c r="AH88" s="168" t="e">
        <f>(X25-AD25-AE25)/X25</f>
        <v>#DIV/0!</v>
      </c>
      <c r="AI88" s="168" t="e">
        <f>AD25/X25</f>
        <v>#DIV/0!</v>
      </c>
      <c r="AJ88" s="168" t="e">
        <f>AE25/X25</f>
        <v>#DIV/0!</v>
      </c>
      <c r="AK88" s="216" t="e">
        <f>Z25/ W25</f>
        <v>#DIV/0!</v>
      </c>
      <c r="AL88" s="168" t="e">
        <f>Z25/X25</f>
        <v>#DIV/0!</v>
      </c>
      <c r="AM88" s="168" t="e">
        <f>AA25/Z25</f>
        <v>#DIV/0!</v>
      </c>
      <c r="AO88" s="7"/>
      <c r="AP88" s="840"/>
      <c r="AQ88" s="750"/>
      <c r="AR88" s="720"/>
      <c r="AS88" s="836"/>
      <c r="AT88" s="838"/>
      <c r="AU88" s="839" t="s">
        <v>20</v>
      </c>
      <c r="AV88" s="828" t="s">
        <v>21</v>
      </c>
      <c r="AW88" s="17"/>
      <c r="AX88" s="713"/>
      <c r="AY88" s="713"/>
      <c r="AZ88" s="399"/>
      <c r="BA88" s="18"/>
      <c r="BB88" s="829"/>
      <c r="BC88" s="711" t="s">
        <v>23</v>
      </c>
      <c r="BD88" s="811"/>
      <c r="BE88" s="711" t="s">
        <v>23</v>
      </c>
      <c r="BG88" s="843"/>
      <c r="BH88" s="221" t="s">
        <v>31</v>
      </c>
      <c r="BI88" s="168" t="e">
        <f>AO25/$AN$25</f>
        <v>#DIV/0!</v>
      </c>
      <c r="BJ88" s="168" t="e">
        <f>AP25/AO25</f>
        <v>#DIV/0!</v>
      </c>
      <c r="BK88" s="168" t="e">
        <f>(AP25-AV25-AW25)/AP25</f>
        <v>#DIV/0!</v>
      </c>
      <c r="BL88" s="168" t="e">
        <f>AV25/AP25</f>
        <v>#DIV/0!</v>
      </c>
      <c r="BM88" s="168" t="e">
        <f>AW25/AP25</f>
        <v>#DIV/0!</v>
      </c>
      <c r="BN88" s="216" t="e">
        <f>AR25/ AO25</f>
        <v>#DIV/0!</v>
      </c>
      <c r="BO88" s="168" t="e">
        <f>AR25/AP25</f>
        <v>#DIV/0!</v>
      </c>
      <c r="BP88" s="168" t="e">
        <f>AS25/AR25</f>
        <v>#DIV/0!</v>
      </c>
      <c r="BR88" s="843"/>
      <c r="BS88" s="221" t="s">
        <v>31</v>
      </c>
      <c r="BT88" s="168" t="e">
        <f>BG25/$BF$25</f>
        <v>#DIV/0!</v>
      </c>
      <c r="BU88" s="168" t="e">
        <f>BH25/BG25</f>
        <v>#DIV/0!</v>
      </c>
      <c r="BV88" s="168" t="e">
        <f>(BH25-BN25-BO25)/BH25</f>
        <v>#DIV/0!</v>
      </c>
      <c r="BW88" s="168" t="e">
        <f>BN25/BH25</f>
        <v>#DIV/0!</v>
      </c>
      <c r="BX88" s="168" t="e">
        <f>BO25/BH25</f>
        <v>#DIV/0!</v>
      </c>
      <c r="BY88" s="216" t="e">
        <f>BJ25/ BG25</f>
        <v>#DIV/0!</v>
      </c>
      <c r="BZ88" s="168" t="e">
        <f>BJ25/BH25</f>
        <v>#DIV/0!</v>
      </c>
      <c r="CA88" s="168" t="e">
        <f>BK25/BJ25</f>
        <v>#DIV/0!</v>
      </c>
    </row>
    <row r="89" spans="1:90" ht="14.85" customHeight="1">
      <c r="A89" s="7"/>
      <c r="B89" s="840"/>
      <c r="C89" s="750"/>
      <c r="D89" s="720"/>
      <c r="E89" s="836"/>
      <c r="F89" s="838"/>
      <c r="G89" s="839"/>
      <c r="H89" s="828"/>
      <c r="I89" s="711" t="s">
        <v>96</v>
      </c>
      <c r="J89" s="713"/>
      <c r="K89" s="713"/>
      <c r="L89" s="19"/>
      <c r="M89" s="20"/>
      <c r="N89" s="829"/>
      <c r="O89" s="713"/>
      <c r="P89" s="811"/>
      <c r="Q89" s="713"/>
      <c r="S89" s="843" t="s">
        <v>66</v>
      </c>
      <c r="T89" s="221" t="s">
        <v>29</v>
      </c>
      <c r="U89" s="168" t="e">
        <f>E27/$D$31</f>
        <v>#DIV/0!</v>
      </c>
      <c r="V89" s="168" t="e">
        <f>F27/E27</f>
        <v>#DIV/0!</v>
      </c>
      <c r="W89" s="168" t="e">
        <f>(F27-L27-M27)/F27</f>
        <v>#DIV/0!</v>
      </c>
      <c r="X89" s="168" t="e">
        <f>L27/F27</f>
        <v>#DIV/0!</v>
      </c>
      <c r="Y89" s="168" t="e">
        <f>M27/F27</f>
        <v>#DIV/0!</v>
      </c>
      <c r="Z89" s="216" t="e">
        <f>H27/ E27</f>
        <v>#DIV/0!</v>
      </c>
      <c r="AA89" s="168" t="e">
        <f>H27/F27</f>
        <v>#DIV/0!</v>
      </c>
      <c r="AB89" s="168" t="e">
        <f>I27/H27</f>
        <v>#DIV/0!</v>
      </c>
      <c r="AD89" s="843" t="s">
        <v>66</v>
      </c>
      <c r="AE89" s="221" t="s">
        <v>29</v>
      </c>
      <c r="AF89" s="168" t="e">
        <f>W27/$V$31</f>
        <v>#DIV/0!</v>
      </c>
      <c r="AG89" s="168" t="e">
        <f>X27/W27</f>
        <v>#DIV/0!</v>
      </c>
      <c r="AH89" s="168" t="e">
        <f>(X27-AD27-AE27)/X27</f>
        <v>#DIV/0!</v>
      </c>
      <c r="AI89" s="168" t="e">
        <f>AD27/X27</f>
        <v>#DIV/0!</v>
      </c>
      <c r="AJ89" s="168" t="e">
        <f>AE27/X27</f>
        <v>#DIV/0!</v>
      </c>
      <c r="AK89" s="216" t="e">
        <f>Z27/ W27</f>
        <v>#DIV/0!</v>
      </c>
      <c r="AL89" s="168" t="e">
        <f>Z27/X27</f>
        <v>#DIV/0!</v>
      </c>
      <c r="AM89" s="168" t="e">
        <f>AA27/Z27</f>
        <v>#DIV/0!</v>
      </c>
      <c r="AO89" s="7"/>
      <c r="AP89" s="840"/>
      <c r="AQ89" s="750"/>
      <c r="AR89" s="720"/>
      <c r="AS89" s="836"/>
      <c r="AT89" s="838"/>
      <c r="AU89" s="839"/>
      <c r="AV89" s="828"/>
      <c r="AW89" s="711" t="s">
        <v>96</v>
      </c>
      <c r="AX89" s="713"/>
      <c r="AY89" s="713"/>
      <c r="AZ89" s="19"/>
      <c r="BA89" s="20"/>
      <c r="BB89" s="829"/>
      <c r="BC89" s="713"/>
      <c r="BD89" s="811"/>
      <c r="BE89" s="713"/>
      <c r="BG89" s="843" t="s">
        <v>66</v>
      </c>
      <c r="BH89" s="221" t="s">
        <v>29</v>
      </c>
      <c r="BI89" s="168" t="e">
        <f>AO27/$AN$31</f>
        <v>#DIV/0!</v>
      </c>
      <c r="BJ89" s="168" t="e">
        <f>AP27/AO27</f>
        <v>#DIV/0!</v>
      </c>
      <c r="BK89" s="168" t="e">
        <f>(AP27-AV27-AW27)/AP27</f>
        <v>#DIV/0!</v>
      </c>
      <c r="BL89" s="168" t="e">
        <f>AV27/AP27</f>
        <v>#DIV/0!</v>
      </c>
      <c r="BM89" s="168" t="e">
        <f>AW27/AP27</f>
        <v>#DIV/0!</v>
      </c>
      <c r="BN89" s="216" t="e">
        <f>AR27/ AO27</f>
        <v>#DIV/0!</v>
      </c>
      <c r="BO89" s="168" t="e">
        <f>AR27/AP27</f>
        <v>#DIV/0!</v>
      </c>
      <c r="BP89" s="168" t="e">
        <f>AS27/AR27</f>
        <v>#DIV/0!</v>
      </c>
      <c r="BR89" s="843" t="s">
        <v>66</v>
      </c>
      <c r="BS89" s="221" t="s">
        <v>29</v>
      </c>
      <c r="BT89" s="168" t="e">
        <f>BG27/$BF$31</f>
        <v>#DIV/0!</v>
      </c>
      <c r="BU89" s="168" t="e">
        <f>BH27/BG27</f>
        <v>#DIV/0!</v>
      </c>
      <c r="BV89" s="168" t="e">
        <f>(BH27-BN27-BO27)/BH27</f>
        <v>#DIV/0!</v>
      </c>
      <c r="BW89" s="168" t="e">
        <f>BN27/BH27</f>
        <v>#DIV/0!</v>
      </c>
      <c r="BX89" s="168" t="e">
        <f>BO27/BH27</f>
        <v>#DIV/0!</v>
      </c>
      <c r="BY89" s="216" t="e">
        <f>BJ27/ BG27</f>
        <v>#DIV/0!</v>
      </c>
      <c r="BZ89" s="168" t="e">
        <f>BJ27/BH27</f>
        <v>#DIV/0!</v>
      </c>
      <c r="CA89" s="168" t="e">
        <f>BK27/BJ27</f>
        <v>#DIV/0!</v>
      </c>
    </row>
    <row r="90" spans="1:90">
      <c r="A90" s="7"/>
      <c r="B90" s="840"/>
      <c r="C90" s="750"/>
      <c r="D90" s="720"/>
      <c r="E90" s="836"/>
      <c r="F90" s="838"/>
      <c r="G90" s="399"/>
      <c r="H90" s="828"/>
      <c r="I90" s="713"/>
      <c r="J90" s="713"/>
      <c r="K90" s="713"/>
      <c r="L90" s="19"/>
      <c r="M90" s="20"/>
      <c r="N90" s="829"/>
      <c r="O90" s="713"/>
      <c r="P90" s="811"/>
      <c r="Q90" s="713"/>
      <c r="S90" s="843"/>
      <c r="T90" s="221" t="s">
        <v>30</v>
      </c>
      <c r="U90" s="168" t="e">
        <f>E29/$D$31</f>
        <v>#DIV/0!</v>
      </c>
      <c r="V90" s="168" t="e">
        <f>F29/E29</f>
        <v>#DIV/0!</v>
      </c>
      <c r="W90" s="168" t="e">
        <f>(F29-L29-M29)/F29</f>
        <v>#DIV/0!</v>
      </c>
      <c r="X90" s="168" t="e">
        <f>L29/F29</f>
        <v>#DIV/0!</v>
      </c>
      <c r="Y90" s="168" t="e">
        <f>M29/F29</f>
        <v>#DIV/0!</v>
      </c>
      <c r="Z90" s="216" t="e">
        <f>H29/ E29</f>
        <v>#DIV/0!</v>
      </c>
      <c r="AA90" s="168" t="e">
        <f>H29/F29</f>
        <v>#DIV/0!</v>
      </c>
      <c r="AB90" s="168" t="e">
        <f>I29/H29</f>
        <v>#DIV/0!</v>
      </c>
      <c r="AD90" s="843"/>
      <c r="AE90" s="221" t="s">
        <v>30</v>
      </c>
      <c r="AF90" s="168" t="e">
        <f>W29/$V$31</f>
        <v>#DIV/0!</v>
      </c>
      <c r="AG90" s="168" t="e">
        <f>X29/W29</f>
        <v>#DIV/0!</v>
      </c>
      <c r="AH90" s="168" t="e">
        <f>(X29-AD29-AE29)/X29</f>
        <v>#DIV/0!</v>
      </c>
      <c r="AI90" s="168" t="e">
        <f>AD29/X29</f>
        <v>#DIV/0!</v>
      </c>
      <c r="AJ90" s="168" t="e">
        <f>AE29/X29</f>
        <v>#DIV/0!</v>
      </c>
      <c r="AK90" s="216" t="e">
        <f>Z29/ W29</f>
        <v>#DIV/0!</v>
      </c>
      <c r="AL90" s="168" t="e">
        <f>Z29/X29</f>
        <v>#DIV/0!</v>
      </c>
      <c r="AM90" s="168" t="e">
        <f>AA29/Z29</f>
        <v>#DIV/0!</v>
      </c>
      <c r="AO90" s="7"/>
      <c r="AP90" s="840"/>
      <c r="AQ90" s="750"/>
      <c r="AR90" s="720"/>
      <c r="AS90" s="836"/>
      <c r="AT90" s="838"/>
      <c r="AU90" s="399"/>
      <c r="AV90" s="828"/>
      <c r="AW90" s="713"/>
      <c r="AX90" s="713"/>
      <c r="AY90" s="713"/>
      <c r="AZ90" s="19"/>
      <c r="BA90" s="20"/>
      <c r="BB90" s="829"/>
      <c r="BC90" s="713"/>
      <c r="BD90" s="811"/>
      <c r="BE90" s="713"/>
      <c r="BG90" s="843"/>
      <c r="BH90" s="221" t="s">
        <v>30</v>
      </c>
      <c r="BI90" s="168" t="e">
        <f>AO29/$AN$31</f>
        <v>#DIV/0!</v>
      </c>
      <c r="BJ90" s="168" t="e">
        <f>AP29/AO29</f>
        <v>#DIV/0!</v>
      </c>
      <c r="BK90" s="168" t="e">
        <f>(AP29-AV29-AW29)/AP29</f>
        <v>#DIV/0!</v>
      </c>
      <c r="BL90" s="168" t="e">
        <f>AV29/AP29</f>
        <v>#DIV/0!</v>
      </c>
      <c r="BM90" s="168" t="e">
        <f>AW29/AP29</f>
        <v>#DIV/0!</v>
      </c>
      <c r="BN90" s="216" t="e">
        <f>AR29/ AO29</f>
        <v>#DIV/0!</v>
      </c>
      <c r="BO90" s="168" t="e">
        <f>AR29/AP29</f>
        <v>#DIV/0!</v>
      </c>
      <c r="BP90" s="168" t="e">
        <f>AS29/AR29</f>
        <v>#DIV/0!</v>
      </c>
      <c r="BR90" s="843"/>
      <c r="BS90" s="221" t="s">
        <v>30</v>
      </c>
      <c r="BT90" s="168" t="e">
        <f>BG29/$BF$31</f>
        <v>#DIV/0!</v>
      </c>
      <c r="BU90" s="168" t="e">
        <f>BH29/BG29</f>
        <v>#DIV/0!</v>
      </c>
      <c r="BV90" s="168" t="e">
        <f>(BH29-BN29-BO29)/BH29</f>
        <v>#DIV/0!</v>
      </c>
      <c r="BW90" s="168" t="e">
        <f>BN29/BH29</f>
        <v>#DIV/0!</v>
      </c>
      <c r="BX90" s="168" t="e">
        <f>BO29/BH29</f>
        <v>#DIV/0!</v>
      </c>
      <c r="BY90" s="216" t="e">
        <f>BJ29/ BG29</f>
        <v>#DIV/0!</v>
      </c>
      <c r="BZ90" s="168" t="e">
        <f>BJ29/BH29</f>
        <v>#DIV/0!</v>
      </c>
      <c r="CA90" s="168" t="e">
        <f>BK29/BJ29</f>
        <v>#DIV/0!</v>
      </c>
    </row>
    <row r="91" spans="1:90">
      <c r="A91" s="7"/>
      <c r="B91" s="840"/>
      <c r="C91" s="750"/>
      <c r="D91" s="720"/>
      <c r="E91" s="836"/>
      <c r="F91" s="838"/>
      <c r="G91" s="399"/>
      <c r="H91" s="828"/>
      <c r="I91" s="713"/>
      <c r="J91" s="713"/>
      <c r="K91" s="713"/>
      <c r="L91" s="19"/>
      <c r="M91" s="20"/>
      <c r="N91" s="829"/>
      <c r="O91" s="713"/>
      <c r="P91" s="811"/>
      <c r="Q91" s="713"/>
      <c r="S91" s="843"/>
      <c r="T91" s="221" t="s">
        <v>31</v>
      </c>
      <c r="U91" s="168" t="e">
        <f>E31/$D$31</f>
        <v>#DIV/0!</v>
      </c>
      <c r="V91" s="168" t="e">
        <f>F31/E31</f>
        <v>#DIV/0!</v>
      </c>
      <c r="W91" s="168" t="e">
        <f>(F31-L31-M31)/F31</f>
        <v>#DIV/0!</v>
      </c>
      <c r="X91" s="168" t="e">
        <f>L31/F31</f>
        <v>#DIV/0!</v>
      </c>
      <c r="Y91" s="168" t="e">
        <f>M31/F31</f>
        <v>#DIV/0!</v>
      </c>
      <c r="Z91" s="216" t="e">
        <f>H31/ E31</f>
        <v>#DIV/0!</v>
      </c>
      <c r="AA91" s="168" t="e">
        <f>H31/F31</f>
        <v>#DIV/0!</v>
      </c>
      <c r="AB91" s="168" t="e">
        <f>I31/H31</f>
        <v>#DIV/0!</v>
      </c>
      <c r="AD91" s="843"/>
      <c r="AE91" s="221" t="s">
        <v>31</v>
      </c>
      <c r="AF91" s="168" t="e">
        <f>W31/$V$31</f>
        <v>#DIV/0!</v>
      </c>
      <c r="AG91" s="168" t="e">
        <f>X31/W31</f>
        <v>#DIV/0!</v>
      </c>
      <c r="AH91" s="168" t="e">
        <f>(X31-AD31-AE31)/X31</f>
        <v>#DIV/0!</v>
      </c>
      <c r="AI91" s="168" t="e">
        <f>AD31/X31</f>
        <v>#DIV/0!</v>
      </c>
      <c r="AJ91" s="168" t="e">
        <f>AE31/X31</f>
        <v>#DIV/0!</v>
      </c>
      <c r="AK91" s="216" t="e">
        <f>Z31/ W31</f>
        <v>#DIV/0!</v>
      </c>
      <c r="AL91" s="168" t="e">
        <f>Z31/X31</f>
        <v>#DIV/0!</v>
      </c>
      <c r="AM91" s="168" t="e">
        <f>AA31/Z31</f>
        <v>#DIV/0!</v>
      </c>
      <c r="AO91" s="7"/>
      <c r="AP91" s="840"/>
      <c r="AQ91" s="750"/>
      <c r="AR91" s="720"/>
      <c r="AS91" s="836"/>
      <c r="AT91" s="838"/>
      <c r="AU91" s="399"/>
      <c r="AV91" s="828"/>
      <c r="AW91" s="713"/>
      <c r="AX91" s="713"/>
      <c r="AY91" s="713"/>
      <c r="AZ91" s="19"/>
      <c r="BA91" s="20"/>
      <c r="BB91" s="829"/>
      <c r="BC91" s="713"/>
      <c r="BD91" s="811"/>
      <c r="BE91" s="713"/>
      <c r="BG91" s="843"/>
      <c r="BH91" s="221" t="s">
        <v>31</v>
      </c>
      <c r="BI91" s="168" t="e">
        <f>AO31/$AN$31</f>
        <v>#DIV/0!</v>
      </c>
      <c r="BJ91" s="168" t="e">
        <f>AP31/AO31</f>
        <v>#DIV/0!</v>
      </c>
      <c r="BK91" s="168" t="e">
        <f>(AP31-AV31-AW31)/AP31</f>
        <v>#DIV/0!</v>
      </c>
      <c r="BL91" s="168" t="e">
        <f>AV31/AP31</f>
        <v>#DIV/0!</v>
      </c>
      <c r="BM91" s="168" t="e">
        <f>AW31/AP31</f>
        <v>#DIV/0!</v>
      </c>
      <c r="BN91" s="216" t="e">
        <f>AR31/ AO31</f>
        <v>#DIV/0!</v>
      </c>
      <c r="BO91" s="168" t="e">
        <f>AR31/AP31</f>
        <v>#DIV/0!</v>
      </c>
      <c r="BP91" s="168" t="e">
        <f>AS31/AR31</f>
        <v>#DIV/0!</v>
      </c>
      <c r="BR91" s="843"/>
      <c r="BS91" s="221" t="s">
        <v>31</v>
      </c>
      <c r="BT91" s="168" t="e">
        <f>BG31/$BF$31</f>
        <v>#DIV/0!</v>
      </c>
      <c r="BU91" s="168" t="e">
        <f>BH31/BG31</f>
        <v>#DIV/0!</v>
      </c>
      <c r="BV91" s="168" t="e">
        <f>(BH31-BN31-BO31)/BH31</f>
        <v>#DIV/0!</v>
      </c>
      <c r="BW91" s="168" t="e">
        <f>BN31/BH31</f>
        <v>#DIV/0!</v>
      </c>
      <c r="BX91" s="168" t="e">
        <f>BO31/BH31</f>
        <v>#DIV/0!</v>
      </c>
      <c r="BY91" s="216" t="e">
        <f>BJ31/ BG31</f>
        <v>#DIV/0!</v>
      </c>
      <c r="BZ91" s="168" t="e">
        <f>BJ31/BH31</f>
        <v>#DIV/0!</v>
      </c>
      <c r="CA91" s="168" t="e">
        <f>BK31/BJ31</f>
        <v>#DIV/0!</v>
      </c>
    </row>
    <row r="92" spans="1:90">
      <c r="A92" s="7"/>
      <c r="B92" s="840"/>
      <c r="C92" s="810"/>
      <c r="D92" s="720"/>
      <c r="E92" s="841"/>
      <c r="F92" s="842"/>
      <c r="G92" s="400"/>
      <c r="H92" s="41"/>
      <c r="I92" s="712"/>
      <c r="J92" s="321"/>
      <c r="K92" s="712"/>
      <c r="L92" s="59"/>
      <c r="M92" s="60"/>
      <c r="N92" s="701"/>
      <c r="O92" s="712"/>
      <c r="P92" s="813"/>
      <c r="Q92" s="712"/>
      <c r="S92" s="843" t="s">
        <v>67</v>
      </c>
      <c r="T92" s="221" t="s">
        <v>29</v>
      </c>
      <c r="U92" s="168" t="e">
        <f>E33/$D$37</f>
        <v>#DIV/0!</v>
      </c>
      <c r="V92" s="168" t="e">
        <f>F33/E33</f>
        <v>#DIV/0!</v>
      </c>
      <c r="W92" s="168" t="e">
        <f>(F33-L33-M33)/F33</f>
        <v>#DIV/0!</v>
      </c>
      <c r="X92" s="168" t="e">
        <f>L33/F33</f>
        <v>#DIV/0!</v>
      </c>
      <c r="Y92" s="168" t="e">
        <f>M33/F33</f>
        <v>#DIV/0!</v>
      </c>
      <c r="Z92" s="216" t="e">
        <f>H33/ E33</f>
        <v>#DIV/0!</v>
      </c>
      <c r="AA92" s="168" t="e">
        <f>H33/F33</f>
        <v>#DIV/0!</v>
      </c>
      <c r="AB92" s="168" t="e">
        <f>I33/H33</f>
        <v>#DIV/0!</v>
      </c>
      <c r="AD92" s="843" t="s">
        <v>67</v>
      </c>
      <c r="AE92" s="221" t="s">
        <v>29</v>
      </c>
      <c r="AF92" s="168" t="e">
        <f>W33/$V$37</f>
        <v>#DIV/0!</v>
      </c>
      <c r="AG92" s="168" t="e">
        <f>X33/W33</f>
        <v>#DIV/0!</v>
      </c>
      <c r="AH92" s="168" t="e">
        <f>(X33-AD33-AE33)/X33</f>
        <v>#DIV/0!</v>
      </c>
      <c r="AI92" s="168" t="e">
        <f>AD33/X33</f>
        <v>#DIV/0!</v>
      </c>
      <c r="AJ92" s="168" t="e">
        <f>AE33/X33</f>
        <v>#DIV/0!</v>
      </c>
      <c r="AK92" s="216" t="e">
        <f>Z33/ W33</f>
        <v>#DIV/0!</v>
      </c>
      <c r="AL92" s="168" t="e">
        <f>Z33/X33</f>
        <v>#DIV/0!</v>
      </c>
      <c r="AM92" s="168" t="e">
        <f>AA33/Z33</f>
        <v>#DIV/0!</v>
      </c>
      <c r="AO92" s="7"/>
      <c r="AP92" s="840"/>
      <c r="AQ92" s="810"/>
      <c r="AR92" s="720"/>
      <c r="AS92" s="841"/>
      <c r="AT92" s="842"/>
      <c r="AU92" s="400"/>
      <c r="AV92" s="41"/>
      <c r="AW92" s="712"/>
      <c r="AX92" s="321"/>
      <c r="AY92" s="712"/>
      <c r="AZ92" s="59"/>
      <c r="BA92" s="60"/>
      <c r="BB92" s="701"/>
      <c r="BC92" s="712"/>
      <c r="BD92" s="813"/>
      <c r="BE92" s="712"/>
      <c r="BG92" s="843" t="s">
        <v>67</v>
      </c>
      <c r="BH92" s="221" t="s">
        <v>29</v>
      </c>
      <c r="BI92" s="168" t="e">
        <f>AO33/$AN$37</f>
        <v>#DIV/0!</v>
      </c>
      <c r="BJ92" s="168" t="e">
        <f>AP33/AO33</f>
        <v>#DIV/0!</v>
      </c>
      <c r="BK92" s="168" t="e">
        <f>(AP33-AV33-AW33)/AP33</f>
        <v>#DIV/0!</v>
      </c>
      <c r="BL92" s="168" t="e">
        <f>AV33/AP33</f>
        <v>#DIV/0!</v>
      </c>
      <c r="BM92" s="168" t="e">
        <f>AW33/AP33</f>
        <v>#DIV/0!</v>
      </c>
      <c r="BN92" s="216" t="e">
        <f>AR33/ AO33</f>
        <v>#DIV/0!</v>
      </c>
      <c r="BO92" s="168" t="e">
        <f>AR33/AP33</f>
        <v>#DIV/0!</v>
      </c>
      <c r="BP92" s="168" t="e">
        <f>AS33/AR33</f>
        <v>#DIV/0!</v>
      </c>
      <c r="BR92" s="843" t="s">
        <v>67</v>
      </c>
      <c r="BS92" s="221" t="s">
        <v>29</v>
      </c>
      <c r="BT92" s="168" t="e">
        <f>BG33/$BF$37</f>
        <v>#DIV/0!</v>
      </c>
      <c r="BU92" s="168" t="e">
        <f>BH33/BG33</f>
        <v>#DIV/0!</v>
      </c>
      <c r="BV92" s="168" t="e">
        <f>(BH33-BN33-BO33)/BH33</f>
        <v>#DIV/0!</v>
      </c>
      <c r="BW92" s="168" t="e">
        <f>BN33/BH33</f>
        <v>#DIV/0!</v>
      </c>
      <c r="BX92" s="168" t="e">
        <f>BO33/BH33</f>
        <v>#DIV/0!</v>
      </c>
      <c r="BY92" s="216" t="e">
        <f>BJ33/ BG33</f>
        <v>#DIV/0!</v>
      </c>
      <c r="BZ92" s="168" t="e">
        <f>BJ33/BH33</f>
        <v>#DIV/0!</v>
      </c>
      <c r="CA92" s="168" t="e">
        <f>BK33/BJ33</f>
        <v>#DIV/0!</v>
      </c>
    </row>
    <row r="93" spans="1:90">
      <c r="A93" s="711" t="s">
        <v>28</v>
      </c>
      <c r="B93" s="81" t="s">
        <v>29</v>
      </c>
      <c r="C93" s="97"/>
      <c r="D93" s="208"/>
      <c r="E93" s="155">
        <f t="shared" ref="E93:Q93" si="38">E21+W21</f>
        <v>0</v>
      </c>
      <c r="F93" s="209">
        <f t="shared" si="38"/>
        <v>0</v>
      </c>
      <c r="G93" s="51">
        <f t="shared" si="38"/>
        <v>0</v>
      </c>
      <c r="H93" s="51">
        <f t="shared" si="38"/>
        <v>0</v>
      </c>
      <c r="I93" s="51">
        <f t="shared" si="38"/>
        <v>0</v>
      </c>
      <c r="J93" s="51">
        <f t="shared" si="38"/>
        <v>0</v>
      </c>
      <c r="K93" s="51">
        <f t="shared" si="38"/>
        <v>0</v>
      </c>
      <c r="L93" s="51">
        <f t="shared" si="38"/>
        <v>0</v>
      </c>
      <c r="M93" s="155">
        <f t="shared" si="38"/>
        <v>0</v>
      </c>
      <c r="N93" s="209">
        <f t="shared" si="38"/>
        <v>0</v>
      </c>
      <c r="O93" s="51">
        <f t="shared" si="38"/>
        <v>0</v>
      </c>
      <c r="P93" s="51">
        <f t="shared" si="38"/>
        <v>0</v>
      </c>
      <c r="Q93" s="51">
        <f t="shared" si="38"/>
        <v>0</v>
      </c>
      <c r="S93" s="843"/>
      <c r="T93" s="221" t="s">
        <v>30</v>
      </c>
      <c r="U93" s="168" t="e">
        <f>E35/$D$37</f>
        <v>#DIV/0!</v>
      </c>
      <c r="V93" s="168" t="e">
        <f>F35/E35</f>
        <v>#DIV/0!</v>
      </c>
      <c r="W93" s="168" t="e">
        <f>(F35-L35-M35)/F35</f>
        <v>#DIV/0!</v>
      </c>
      <c r="X93" s="168" t="e">
        <f>L35/F35</f>
        <v>#DIV/0!</v>
      </c>
      <c r="Y93" s="168" t="e">
        <f>M35/F35</f>
        <v>#DIV/0!</v>
      </c>
      <c r="Z93" s="216" t="e">
        <f>H35/ E35</f>
        <v>#DIV/0!</v>
      </c>
      <c r="AA93" s="168" t="e">
        <f>H35/F35</f>
        <v>#DIV/0!</v>
      </c>
      <c r="AB93" s="168" t="e">
        <f>I35/H35</f>
        <v>#DIV/0!</v>
      </c>
      <c r="AD93" s="843"/>
      <c r="AE93" s="221" t="s">
        <v>30</v>
      </c>
      <c r="AF93" s="168" t="e">
        <f>W35/$V$37</f>
        <v>#DIV/0!</v>
      </c>
      <c r="AG93" s="168" t="e">
        <f>X35/W35</f>
        <v>#DIV/0!</v>
      </c>
      <c r="AH93" s="168" t="e">
        <f>(X35-AD35-AE35)/X35</f>
        <v>#DIV/0!</v>
      </c>
      <c r="AI93" s="168" t="e">
        <f>AD35/X35</f>
        <v>#DIV/0!</v>
      </c>
      <c r="AJ93" s="168" t="e">
        <f>AE35/X35</f>
        <v>#DIV/0!</v>
      </c>
      <c r="AK93" s="216" t="e">
        <f>Z35/ W35</f>
        <v>#DIV/0!</v>
      </c>
      <c r="AL93" s="168" t="e">
        <f>Z35/X35</f>
        <v>#DIV/0!</v>
      </c>
      <c r="AM93" s="168" t="e">
        <f>AA35/Z35</f>
        <v>#DIV/0!</v>
      </c>
      <c r="AO93" s="711" t="s">
        <v>28</v>
      </c>
      <c r="AP93" s="81" t="s">
        <v>29</v>
      </c>
      <c r="AQ93" s="97"/>
      <c r="AR93" s="208"/>
      <c r="AS93" s="155">
        <f t="shared" ref="AS93:BE93" si="39">AO21+BG21</f>
        <v>0</v>
      </c>
      <c r="AT93" s="209">
        <f t="shared" si="39"/>
        <v>0</v>
      </c>
      <c r="AU93" s="51">
        <f t="shared" si="39"/>
        <v>0</v>
      </c>
      <c r="AV93" s="51">
        <f t="shared" si="39"/>
        <v>0</v>
      </c>
      <c r="AW93" s="51">
        <f t="shared" si="39"/>
        <v>0</v>
      </c>
      <c r="AX93" s="51">
        <f t="shared" si="39"/>
        <v>0</v>
      </c>
      <c r="AY93" s="51">
        <f t="shared" si="39"/>
        <v>0</v>
      </c>
      <c r="AZ93" s="51">
        <f t="shared" si="39"/>
        <v>0</v>
      </c>
      <c r="BA93" s="155">
        <f t="shared" si="39"/>
        <v>0</v>
      </c>
      <c r="BB93" s="209">
        <f t="shared" si="39"/>
        <v>0</v>
      </c>
      <c r="BC93" s="51">
        <f t="shared" si="39"/>
        <v>0</v>
      </c>
      <c r="BD93" s="51">
        <f t="shared" si="39"/>
        <v>0</v>
      </c>
      <c r="BE93" s="51">
        <f t="shared" si="39"/>
        <v>0</v>
      </c>
      <c r="BG93" s="843"/>
      <c r="BH93" s="221" t="s">
        <v>30</v>
      </c>
      <c r="BI93" s="168" t="e">
        <f>AO35/$AN$37</f>
        <v>#DIV/0!</v>
      </c>
      <c r="BJ93" s="168" t="e">
        <f>AP35/AO35</f>
        <v>#DIV/0!</v>
      </c>
      <c r="BK93" s="168" t="e">
        <f>(AP35-AV35-AW35)/AP35</f>
        <v>#DIV/0!</v>
      </c>
      <c r="BL93" s="168" t="e">
        <f>AV35/AP35</f>
        <v>#DIV/0!</v>
      </c>
      <c r="BM93" s="168" t="e">
        <f>AW35/AP35</f>
        <v>#DIV/0!</v>
      </c>
      <c r="BN93" s="216" t="e">
        <f>AR35/ AO35</f>
        <v>#DIV/0!</v>
      </c>
      <c r="BO93" s="168" t="e">
        <f>AR35/AP35</f>
        <v>#DIV/0!</v>
      </c>
      <c r="BP93" s="168" t="e">
        <f>AS35/AR35</f>
        <v>#DIV/0!</v>
      </c>
      <c r="BR93" s="843"/>
      <c r="BS93" s="221" t="s">
        <v>30</v>
      </c>
      <c r="BT93" s="168" t="e">
        <f>BG35/$BF$37</f>
        <v>#DIV/0!</v>
      </c>
      <c r="BU93" s="168" t="e">
        <f>BH35/BG35</f>
        <v>#DIV/0!</v>
      </c>
      <c r="BV93" s="168" t="e">
        <f>(BH35-BN35-BO35)/BH35</f>
        <v>#DIV/0!</v>
      </c>
      <c r="BW93" s="168" t="e">
        <f>BN35/BH35</f>
        <v>#DIV/0!</v>
      </c>
      <c r="BX93" s="168" t="e">
        <f>BO35/BH35</f>
        <v>#DIV/0!</v>
      </c>
      <c r="BY93" s="216" t="e">
        <f>BJ35/ BG35</f>
        <v>#DIV/0!</v>
      </c>
      <c r="BZ93" s="168" t="e">
        <f>BJ35/BH35</f>
        <v>#DIV/0!</v>
      </c>
      <c r="CA93" s="168" t="e">
        <f>BK35/BJ35</f>
        <v>#DIV/0!</v>
      </c>
    </row>
    <row r="94" spans="1:90">
      <c r="A94" s="713"/>
      <c r="B94" s="81" t="s">
        <v>30</v>
      </c>
      <c r="C94" s="97"/>
      <c r="D94" s="208"/>
      <c r="E94" s="155">
        <f t="shared" ref="E94:Q94" si="40">E23+W23</f>
        <v>0</v>
      </c>
      <c r="F94" s="209">
        <f t="shared" si="40"/>
        <v>0</v>
      </c>
      <c r="G94" s="51">
        <f t="shared" si="40"/>
        <v>0</v>
      </c>
      <c r="H94" s="51">
        <f t="shared" si="40"/>
        <v>0</v>
      </c>
      <c r="I94" s="51">
        <f t="shared" si="40"/>
        <v>0</v>
      </c>
      <c r="J94" s="51">
        <f t="shared" si="40"/>
        <v>0</v>
      </c>
      <c r="K94" s="51">
        <f t="shared" si="40"/>
        <v>0</v>
      </c>
      <c r="L94" s="51">
        <f t="shared" si="40"/>
        <v>0</v>
      </c>
      <c r="M94" s="155">
        <f t="shared" si="40"/>
        <v>0</v>
      </c>
      <c r="N94" s="209">
        <f t="shared" si="40"/>
        <v>0</v>
      </c>
      <c r="O94" s="51">
        <f t="shared" si="40"/>
        <v>0</v>
      </c>
      <c r="P94" s="51">
        <f t="shared" si="40"/>
        <v>0</v>
      </c>
      <c r="Q94" s="51">
        <f t="shared" si="40"/>
        <v>0</v>
      </c>
      <c r="S94" s="843"/>
      <c r="T94" s="221" t="s">
        <v>31</v>
      </c>
      <c r="U94" s="168" t="e">
        <f>E37/$D$37</f>
        <v>#DIV/0!</v>
      </c>
      <c r="V94" s="168" t="e">
        <f>F37/E37</f>
        <v>#DIV/0!</v>
      </c>
      <c r="W94" s="168" t="e">
        <f>(F37-L37-M37)/F37</f>
        <v>#DIV/0!</v>
      </c>
      <c r="X94" s="168" t="e">
        <f>L37/F37</f>
        <v>#DIV/0!</v>
      </c>
      <c r="Y94" s="168" t="e">
        <f>M37/F37</f>
        <v>#DIV/0!</v>
      </c>
      <c r="Z94" s="216" t="e">
        <f>H37/ E37</f>
        <v>#DIV/0!</v>
      </c>
      <c r="AA94" s="168" t="e">
        <f>H37/F37</f>
        <v>#DIV/0!</v>
      </c>
      <c r="AB94" s="168" t="e">
        <f>I37/H37</f>
        <v>#DIV/0!</v>
      </c>
      <c r="AD94" s="843"/>
      <c r="AE94" s="221" t="s">
        <v>31</v>
      </c>
      <c r="AF94" s="168" t="e">
        <f>W37/$V$37</f>
        <v>#DIV/0!</v>
      </c>
      <c r="AG94" s="168" t="e">
        <f>X37/W37</f>
        <v>#DIV/0!</v>
      </c>
      <c r="AH94" s="168" t="e">
        <f>(X37-AD37-AE37)/X37</f>
        <v>#DIV/0!</v>
      </c>
      <c r="AI94" s="168" t="e">
        <f>AD37/X37</f>
        <v>#DIV/0!</v>
      </c>
      <c r="AJ94" s="168" t="e">
        <f>AE37/X37</f>
        <v>#DIV/0!</v>
      </c>
      <c r="AK94" s="216" t="e">
        <f>Z37/ W37</f>
        <v>#DIV/0!</v>
      </c>
      <c r="AL94" s="168" t="e">
        <f>Z37/X37</f>
        <v>#DIV/0!</v>
      </c>
      <c r="AM94" s="168" t="e">
        <f>AA37/Z37</f>
        <v>#DIV/0!</v>
      </c>
      <c r="AO94" s="713"/>
      <c r="AP94" s="81" t="s">
        <v>30</v>
      </c>
      <c r="AQ94" s="97"/>
      <c r="AR94" s="208"/>
      <c r="AS94" s="155">
        <f t="shared" ref="AS94:BE94" si="41">AO23+BG23</f>
        <v>0</v>
      </c>
      <c r="AT94" s="209">
        <f t="shared" si="41"/>
        <v>0</v>
      </c>
      <c r="AU94" s="51">
        <f t="shared" si="41"/>
        <v>0</v>
      </c>
      <c r="AV94" s="51">
        <f t="shared" si="41"/>
        <v>0</v>
      </c>
      <c r="AW94" s="51">
        <f t="shared" si="41"/>
        <v>0</v>
      </c>
      <c r="AX94" s="51">
        <f t="shared" si="41"/>
        <v>0</v>
      </c>
      <c r="AY94" s="51">
        <f t="shared" si="41"/>
        <v>0</v>
      </c>
      <c r="AZ94" s="51">
        <f t="shared" si="41"/>
        <v>0</v>
      </c>
      <c r="BA94" s="155">
        <f t="shared" si="41"/>
        <v>0</v>
      </c>
      <c r="BB94" s="209">
        <f t="shared" si="41"/>
        <v>0</v>
      </c>
      <c r="BC94" s="51">
        <f t="shared" si="41"/>
        <v>0</v>
      </c>
      <c r="BD94" s="51">
        <f t="shared" si="41"/>
        <v>0</v>
      </c>
      <c r="BE94" s="51">
        <f t="shared" si="41"/>
        <v>0</v>
      </c>
      <c r="BG94" s="843"/>
      <c r="BH94" s="221" t="s">
        <v>31</v>
      </c>
      <c r="BI94" s="168" t="e">
        <f>AO37/$AN$37</f>
        <v>#DIV/0!</v>
      </c>
      <c r="BJ94" s="168" t="e">
        <f>AP37/AO37</f>
        <v>#DIV/0!</v>
      </c>
      <c r="BK94" s="168" t="e">
        <f>(AP37-AV37-AW37)/AP37</f>
        <v>#DIV/0!</v>
      </c>
      <c r="BL94" s="168" t="e">
        <f>AV37/AP37</f>
        <v>#DIV/0!</v>
      </c>
      <c r="BM94" s="168" t="e">
        <f>AW37/AP37</f>
        <v>#DIV/0!</v>
      </c>
      <c r="BN94" s="216" t="e">
        <f>AR37/ AO37</f>
        <v>#DIV/0!</v>
      </c>
      <c r="BO94" s="168" t="e">
        <f>AR37/AP37</f>
        <v>#DIV/0!</v>
      </c>
      <c r="BP94" s="168" t="e">
        <f>AS37/AR37</f>
        <v>#DIV/0!</v>
      </c>
      <c r="BR94" s="843"/>
      <c r="BS94" s="221" t="s">
        <v>31</v>
      </c>
      <c r="BT94" s="168" t="e">
        <f>BG37/$BF$37</f>
        <v>#DIV/0!</v>
      </c>
      <c r="BU94" s="168" t="e">
        <f>BH37/BG37</f>
        <v>#DIV/0!</v>
      </c>
      <c r="BV94" s="168" t="e">
        <f>(BH37-BN37-BO37)/BH37</f>
        <v>#DIV/0!</v>
      </c>
      <c r="BW94" s="168" t="e">
        <f>BN37/BH37</f>
        <v>#DIV/0!</v>
      </c>
      <c r="BX94" s="168" t="e">
        <f>BO37/BH37</f>
        <v>#DIV/0!</v>
      </c>
      <c r="BY94" s="216" t="e">
        <f>BJ37/ BG37</f>
        <v>#DIV/0!</v>
      </c>
      <c r="BZ94" s="168" t="e">
        <f>BJ37/BH37</f>
        <v>#DIV/0!</v>
      </c>
      <c r="CA94" s="168" t="e">
        <f>BK37/BJ37</f>
        <v>#DIV/0!</v>
      </c>
    </row>
    <row r="95" spans="1:90">
      <c r="A95" s="712"/>
      <c r="B95" s="81" t="s">
        <v>31</v>
      </c>
      <c r="C95" s="75">
        <f>C25+U25</f>
        <v>0</v>
      </c>
      <c r="D95" s="103">
        <f>D25+V25</f>
        <v>0</v>
      </c>
      <c r="E95" s="155">
        <f t="shared" ref="E95:Q95" si="42">E25+W25</f>
        <v>0</v>
      </c>
      <c r="F95" s="209">
        <f t="shared" si="42"/>
        <v>0</v>
      </c>
      <c r="G95" s="51">
        <f t="shared" si="42"/>
        <v>0</v>
      </c>
      <c r="H95" s="51">
        <f t="shared" si="42"/>
        <v>0</v>
      </c>
      <c r="I95" s="51">
        <f t="shared" si="42"/>
        <v>0</v>
      </c>
      <c r="J95" s="51">
        <f t="shared" si="42"/>
        <v>0</v>
      </c>
      <c r="K95" s="51">
        <f t="shared" si="42"/>
        <v>0</v>
      </c>
      <c r="L95" s="51">
        <f t="shared" si="42"/>
        <v>0</v>
      </c>
      <c r="M95" s="155">
        <f t="shared" si="42"/>
        <v>0</v>
      </c>
      <c r="N95" s="209">
        <f t="shared" si="42"/>
        <v>0</v>
      </c>
      <c r="O95" s="51">
        <f t="shared" si="42"/>
        <v>0</v>
      </c>
      <c r="P95" s="51">
        <f t="shared" si="42"/>
        <v>0</v>
      </c>
      <c r="Q95" s="51">
        <f t="shared" si="42"/>
        <v>0</v>
      </c>
      <c r="S95" s="843" t="s">
        <v>68</v>
      </c>
      <c r="T95" s="221" t="s">
        <v>29</v>
      </c>
      <c r="U95" s="168" t="e">
        <f>E39/$D$43</f>
        <v>#DIV/0!</v>
      </c>
      <c r="V95" s="168" t="e">
        <f>F39/E39</f>
        <v>#DIV/0!</v>
      </c>
      <c r="W95" s="168" t="e">
        <f>(F39-L39-M39)/F39</f>
        <v>#DIV/0!</v>
      </c>
      <c r="X95" s="168" t="e">
        <f>L39/F39</f>
        <v>#DIV/0!</v>
      </c>
      <c r="Y95" s="168" t="e">
        <f>M39/F39</f>
        <v>#DIV/0!</v>
      </c>
      <c r="Z95" s="216" t="e">
        <f>H39/ E39</f>
        <v>#DIV/0!</v>
      </c>
      <c r="AA95" s="168" t="e">
        <f>H39/F39</f>
        <v>#DIV/0!</v>
      </c>
      <c r="AB95" s="168" t="e">
        <f>I39/H39</f>
        <v>#DIV/0!</v>
      </c>
      <c r="AD95" s="843" t="s">
        <v>68</v>
      </c>
      <c r="AE95" s="221" t="s">
        <v>29</v>
      </c>
      <c r="AF95" s="168" t="e">
        <f>W39/$V$43</f>
        <v>#DIV/0!</v>
      </c>
      <c r="AG95" s="168" t="e">
        <f>X39/W39</f>
        <v>#DIV/0!</v>
      </c>
      <c r="AH95" s="168" t="e">
        <f>(X39-AD39-AE39)/X39</f>
        <v>#DIV/0!</v>
      </c>
      <c r="AI95" s="168" t="e">
        <f>AD39/X39</f>
        <v>#DIV/0!</v>
      </c>
      <c r="AJ95" s="168" t="e">
        <f>AE39/X39</f>
        <v>#DIV/0!</v>
      </c>
      <c r="AK95" s="216" t="e">
        <f>Z39/ W39</f>
        <v>#DIV/0!</v>
      </c>
      <c r="AL95" s="168" t="e">
        <f>Z39/X39</f>
        <v>#DIV/0!</v>
      </c>
      <c r="AM95" s="168" t="e">
        <f>AA39/Z39</f>
        <v>#DIV/0!</v>
      </c>
      <c r="AO95" s="712"/>
      <c r="AP95" s="81" t="s">
        <v>31</v>
      </c>
      <c r="AQ95" s="75">
        <f>AM25+BE25</f>
        <v>0</v>
      </c>
      <c r="AR95" s="103">
        <f>AN25+BF25</f>
        <v>0</v>
      </c>
      <c r="AS95" s="155">
        <f t="shared" ref="AS95:BE95" si="43">AO25+BG25</f>
        <v>0</v>
      </c>
      <c r="AT95" s="209">
        <f t="shared" si="43"/>
        <v>0</v>
      </c>
      <c r="AU95" s="51">
        <f t="shared" si="43"/>
        <v>0</v>
      </c>
      <c r="AV95" s="51">
        <f t="shared" si="43"/>
        <v>0</v>
      </c>
      <c r="AW95" s="51">
        <f t="shared" si="43"/>
        <v>0</v>
      </c>
      <c r="AX95" s="51">
        <f t="shared" si="43"/>
        <v>0</v>
      </c>
      <c r="AY95" s="51">
        <f t="shared" si="43"/>
        <v>0</v>
      </c>
      <c r="AZ95" s="51">
        <f t="shared" si="43"/>
        <v>0</v>
      </c>
      <c r="BA95" s="155">
        <f t="shared" si="43"/>
        <v>0</v>
      </c>
      <c r="BB95" s="209">
        <f t="shared" si="43"/>
        <v>0</v>
      </c>
      <c r="BC95" s="51">
        <f t="shared" si="43"/>
        <v>0</v>
      </c>
      <c r="BD95" s="51">
        <f t="shared" si="43"/>
        <v>0</v>
      </c>
      <c r="BE95" s="51">
        <f t="shared" si="43"/>
        <v>0</v>
      </c>
      <c r="BG95" s="843" t="s">
        <v>68</v>
      </c>
      <c r="BH95" s="221" t="s">
        <v>29</v>
      </c>
      <c r="BI95" s="168" t="e">
        <f>AO39/$AN$43</f>
        <v>#DIV/0!</v>
      </c>
      <c r="BJ95" s="168" t="e">
        <f>AP39/AO39</f>
        <v>#DIV/0!</v>
      </c>
      <c r="BK95" s="168" t="e">
        <f>(AP39-AV39-AW39)/AP39</f>
        <v>#DIV/0!</v>
      </c>
      <c r="BL95" s="168" t="e">
        <f>AV39/AP39</f>
        <v>#DIV/0!</v>
      </c>
      <c r="BM95" s="168" t="e">
        <f>AW39/AP39</f>
        <v>#DIV/0!</v>
      </c>
      <c r="BN95" s="216" t="e">
        <f>AR39/ AO39</f>
        <v>#DIV/0!</v>
      </c>
      <c r="BO95" s="168" t="e">
        <f>AR39/AP39</f>
        <v>#DIV/0!</v>
      </c>
      <c r="BP95" s="168" t="e">
        <f>AS39/AR39</f>
        <v>#DIV/0!</v>
      </c>
      <c r="BR95" s="843" t="s">
        <v>68</v>
      </c>
      <c r="BS95" s="221" t="s">
        <v>29</v>
      </c>
      <c r="BT95" s="168" t="e">
        <f>BG39/$BF$43</f>
        <v>#DIV/0!</v>
      </c>
      <c r="BU95" s="168" t="e">
        <f>BH39/BG39</f>
        <v>#DIV/0!</v>
      </c>
      <c r="BV95" s="168" t="e">
        <f>(BH39-BN39-BO39)/BH39</f>
        <v>#DIV/0!</v>
      </c>
      <c r="BW95" s="168" t="e">
        <f>BN39/BH39</f>
        <v>#DIV/0!</v>
      </c>
      <c r="BX95" s="168" t="e">
        <f>BO39/BH39</f>
        <v>#DIV/0!</v>
      </c>
      <c r="BY95" s="216" t="e">
        <f>BJ39/ BG39</f>
        <v>#DIV/0!</v>
      </c>
      <c r="BZ95" s="168" t="e">
        <f>BJ39/BH39</f>
        <v>#DIV/0!</v>
      </c>
      <c r="CA95" s="168" t="e">
        <f>BK39/BJ39</f>
        <v>#DIV/0!</v>
      </c>
    </row>
    <row r="96" spans="1:90">
      <c r="A96" s="711" t="s">
        <v>32</v>
      </c>
      <c r="B96" s="81" t="s">
        <v>29</v>
      </c>
      <c r="C96" s="97"/>
      <c r="D96" s="208"/>
      <c r="E96" s="155">
        <f t="shared" ref="E96:Q96" si="44">E27+W27</f>
        <v>0</v>
      </c>
      <c r="F96" s="209">
        <f t="shared" si="44"/>
        <v>0</v>
      </c>
      <c r="G96" s="51">
        <f t="shared" si="44"/>
        <v>0</v>
      </c>
      <c r="H96" s="51">
        <f t="shared" si="44"/>
        <v>0</v>
      </c>
      <c r="I96" s="51">
        <f t="shared" si="44"/>
        <v>0</v>
      </c>
      <c r="J96" s="51">
        <f t="shared" si="44"/>
        <v>0</v>
      </c>
      <c r="K96" s="51">
        <f t="shared" si="44"/>
        <v>0</v>
      </c>
      <c r="L96" s="51">
        <f t="shared" si="44"/>
        <v>0</v>
      </c>
      <c r="M96" s="155">
        <f t="shared" si="44"/>
        <v>0</v>
      </c>
      <c r="N96" s="209">
        <f t="shared" si="44"/>
        <v>0</v>
      </c>
      <c r="O96" s="51">
        <f t="shared" si="44"/>
        <v>0</v>
      </c>
      <c r="P96" s="51">
        <f t="shared" si="44"/>
        <v>0</v>
      </c>
      <c r="Q96" s="51">
        <f t="shared" si="44"/>
        <v>0</v>
      </c>
      <c r="S96" s="843"/>
      <c r="T96" s="221" t="s">
        <v>30</v>
      </c>
      <c r="U96" s="168" t="e">
        <f>E41/$D$43</f>
        <v>#DIV/0!</v>
      </c>
      <c r="V96" s="168" t="e">
        <f>F41/E41</f>
        <v>#DIV/0!</v>
      </c>
      <c r="W96" s="168" t="e">
        <f>(F41-L41-M41)/F41</f>
        <v>#DIV/0!</v>
      </c>
      <c r="X96" s="168" t="e">
        <f>L41/F41</f>
        <v>#DIV/0!</v>
      </c>
      <c r="Y96" s="168" t="e">
        <f>M41/F41</f>
        <v>#DIV/0!</v>
      </c>
      <c r="Z96" s="216" t="e">
        <f>H41/ E41</f>
        <v>#DIV/0!</v>
      </c>
      <c r="AA96" s="168" t="e">
        <f>H41/F41</f>
        <v>#DIV/0!</v>
      </c>
      <c r="AB96" s="168" t="e">
        <f>I41/H41</f>
        <v>#DIV/0!</v>
      </c>
      <c r="AD96" s="843"/>
      <c r="AE96" s="221" t="s">
        <v>30</v>
      </c>
      <c r="AF96" s="168" t="e">
        <f>W41/$V$43</f>
        <v>#DIV/0!</v>
      </c>
      <c r="AG96" s="168" t="e">
        <f>X41/W41</f>
        <v>#DIV/0!</v>
      </c>
      <c r="AH96" s="168" t="e">
        <f>(X41-AD41-AE41)/X41</f>
        <v>#DIV/0!</v>
      </c>
      <c r="AI96" s="168" t="e">
        <f>AD41/X41</f>
        <v>#DIV/0!</v>
      </c>
      <c r="AJ96" s="168" t="e">
        <f>AE41/X41</f>
        <v>#DIV/0!</v>
      </c>
      <c r="AK96" s="216" t="e">
        <f>Z41/ W41</f>
        <v>#DIV/0!</v>
      </c>
      <c r="AL96" s="168" t="e">
        <f>Z41/X41</f>
        <v>#DIV/0!</v>
      </c>
      <c r="AM96" s="168" t="e">
        <f>AA41/Z41</f>
        <v>#DIV/0!</v>
      </c>
      <c r="AO96" s="711" t="s">
        <v>32</v>
      </c>
      <c r="AP96" s="81" t="s">
        <v>29</v>
      </c>
      <c r="AQ96" s="97"/>
      <c r="AR96" s="208"/>
      <c r="AS96" s="155">
        <f t="shared" ref="AS96:BE96" si="45">AO27+BG27</f>
        <v>0</v>
      </c>
      <c r="AT96" s="209">
        <f t="shared" si="45"/>
        <v>0</v>
      </c>
      <c r="AU96" s="51">
        <f t="shared" si="45"/>
        <v>0</v>
      </c>
      <c r="AV96" s="51">
        <f t="shared" si="45"/>
        <v>0</v>
      </c>
      <c r="AW96" s="51">
        <f t="shared" si="45"/>
        <v>0</v>
      </c>
      <c r="AX96" s="51">
        <f t="shared" si="45"/>
        <v>0</v>
      </c>
      <c r="AY96" s="51">
        <f t="shared" si="45"/>
        <v>0</v>
      </c>
      <c r="AZ96" s="51">
        <f t="shared" si="45"/>
        <v>0</v>
      </c>
      <c r="BA96" s="155">
        <f t="shared" si="45"/>
        <v>0</v>
      </c>
      <c r="BB96" s="209">
        <f t="shared" si="45"/>
        <v>0</v>
      </c>
      <c r="BC96" s="51">
        <f t="shared" si="45"/>
        <v>0</v>
      </c>
      <c r="BD96" s="51">
        <f t="shared" si="45"/>
        <v>0</v>
      </c>
      <c r="BE96" s="51">
        <f t="shared" si="45"/>
        <v>0</v>
      </c>
      <c r="BG96" s="843"/>
      <c r="BH96" s="221" t="s">
        <v>30</v>
      </c>
      <c r="BI96" s="168" t="e">
        <f>AO41/$AN$43</f>
        <v>#DIV/0!</v>
      </c>
      <c r="BJ96" s="168" t="e">
        <f>AP41/AO41</f>
        <v>#DIV/0!</v>
      </c>
      <c r="BK96" s="168" t="e">
        <f>(AP41-AV41-AW41)/AP41</f>
        <v>#DIV/0!</v>
      </c>
      <c r="BL96" s="168" t="e">
        <f>AV41/AP41</f>
        <v>#DIV/0!</v>
      </c>
      <c r="BM96" s="168" t="e">
        <f>AW41/AP41</f>
        <v>#DIV/0!</v>
      </c>
      <c r="BN96" s="216" t="e">
        <f>AR41/ AO41</f>
        <v>#DIV/0!</v>
      </c>
      <c r="BO96" s="168" t="e">
        <f>AR41/AP41</f>
        <v>#DIV/0!</v>
      </c>
      <c r="BP96" s="168" t="e">
        <f>AS41/AR41</f>
        <v>#DIV/0!</v>
      </c>
      <c r="BR96" s="843"/>
      <c r="BS96" s="221" t="s">
        <v>30</v>
      </c>
      <c r="BT96" s="168" t="e">
        <f>BG41/$BF$43</f>
        <v>#DIV/0!</v>
      </c>
      <c r="BU96" s="168" t="e">
        <f>BH41/BG41</f>
        <v>#DIV/0!</v>
      </c>
      <c r="BV96" s="168" t="e">
        <f>(BH41-BN41-BO41)/BH41</f>
        <v>#DIV/0!</v>
      </c>
      <c r="BW96" s="168" t="e">
        <f>BN41/BH41</f>
        <v>#DIV/0!</v>
      </c>
      <c r="BX96" s="168" t="e">
        <f>BO41/BH41</f>
        <v>#DIV/0!</v>
      </c>
      <c r="BY96" s="216" t="e">
        <f>BJ41/ BG41</f>
        <v>#DIV/0!</v>
      </c>
      <c r="BZ96" s="168" t="e">
        <f>BJ41/BH41</f>
        <v>#DIV/0!</v>
      </c>
      <c r="CA96" s="168" t="e">
        <f>BK41/BJ41</f>
        <v>#DIV/0!</v>
      </c>
    </row>
    <row r="97" spans="1:79">
      <c r="A97" s="713"/>
      <c r="B97" s="81" t="s">
        <v>30</v>
      </c>
      <c r="C97" s="97"/>
      <c r="D97" s="208"/>
      <c r="E97" s="155">
        <f t="shared" ref="E97:Q97" si="46">E29+W29</f>
        <v>0</v>
      </c>
      <c r="F97" s="209">
        <f t="shared" si="46"/>
        <v>0</v>
      </c>
      <c r="G97" s="51">
        <f t="shared" si="46"/>
        <v>0</v>
      </c>
      <c r="H97" s="51">
        <f t="shared" si="46"/>
        <v>0</v>
      </c>
      <c r="I97" s="51">
        <f t="shared" si="46"/>
        <v>0</v>
      </c>
      <c r="J97" s="51">
        <f t="shared" si="46"/>
        <v>0</v>
      </c>
      <c r="K97" s="51">
        <f t="shared" si="46"/>
        <v>0</v>
      </c>
      <c r="L97" s="51">
        <f t="shared" si="46"/>
        <v>0</v>
      </c>
      <c r="M97" s="155">
        <f t="shared" si="46"/>
        <v>0</v>
      </c>
      <c r="N97" s="209">
        <f t="shared" si="46"/>
        <v>0</v>
      </c>
      <c r="O97" s="51">
        <f t="shared" si="46"/>
        <v>0</v>
      </c>
      <c r="P97" s="51">
        <f t="shared" si="46"/>
        <v>0</v>
      </c>
      <c r="Q97" s="51">
        <f t="shared" si="46"/>
        <v>0</v>
      </c>
      <c r="S97" s="843"/>
      <c r="T97" s="221" t="s">
        <v>31</v>
      </c>
      <c r="U97" s="168" t="e">
        <f>E43/$D$43</f>
        <v>#DIV/0!</v>
      </c>
      <c r="V97" s="168" t="e">
        <f>F43/E43</f>
        <v>#DIV/0!</v>
      </c>
      <c r="W97" s="168" t="e">
        <f>(F43-L43-M43)/F43</f>
        <v>#DIV/0!</v>
      </c>
      <c r="X97" s="168" t="e">
        <f>L43/F43</f>
        <v>#DIV/0!</v>
      </c>
      <c r="Y97" s="168" t="e">
        <f>M43/F43</f>
        <v>#DIV/0!</v>
      </c>
      <c r="Z97" s="216" t="e">
        <f>H43/ E43</f>
        <v>#DIV/0!</v>
      </c>
      <c r="AA97" s="168" t="e">
        <f>H43/F43</f>
        <v>#DIV/0!</v>
      </c>
      <c r="AB97" s="168" t="e">
        <f>I43/H43</f>
        <v>#DIV/0!</v>
      </c>
      <c r="AD97" s="843"/>
      <c r="AE97" s="221" t="s">
        <v>31</v>
      </c>
      <c r="AF97" s="168" t="e">
        <f>W43/$V$43</f>
        <v>#DIV/0!</v>
      </c>
      <c r="AG97" s="168" t="e">
        <f>X43/W43</f>
        <v>#DIV/0!</v>
      </c>
      <c r="AH97" s="168" t="e">
        <f>(X43-AD43-AE43)/X43</f>
        <v>#DIV/0!</v>
      </c>
      <c r="AI97" s="168" t="e">
        <f>AD43/X43</f>
        <v>#DIV/0!</v>
      </c>
      <c r="AJ97" s="168" t="e">
        <f>AE43/X43</f>
        <v>#DIV/0!</v>
      </c>
      <c r="AK97" s="216" t="e">
        <f>Z43/ W43</f>
        <v>#DIV/0!</v>
      </c>
      <c r="AL97" s="168" t="e">
        <f>Z43/X43</f>
        <v>#DIV/0!</v>
      </c>
      <c r="AM97" s="168" t="e">
        <f>AA43/Z43</f>
        <v>#DIV/0!</v>
      </c>
      <c r="AO97" s="713"/>
      <c r="AP97" s="81" t="s">
        <v>30</v>
      </c>
      <c r="AQ97" s="97"/>
      <c r="AR97" s="208"/>
      <c r="AS97" s="155">
        <f t="shared" ref="AS97:BE97" si="47">AO29+BG29</f>
        <v>0</v>
      </c>
      <c r="AT97" s="209">
        <f t="shared" si="47"/>
        <v>0</v>
      </c>
      <c r="AU97" s="51">
        <f t="shared" si="47"/>
        <v>0</v>
      </c>
      <c r="AV97" s="51">
        <f t="shared" si="47"/>
        <v>0</v>
      </c>
      <c r="AW97" s="51">
        <f t="shared" si="47"/>
        <v>0</v>
      </c>
      <c r="AX97" s="51">
        <f t="shared" si="47"/>
        <v>0</v>
      </c>
      <c r="AY97" s="51">
        <f t="shared" si="47"/>
        <v>0</v>
      </c>
      <c r="AZ97" s="51">
        <f t="shared" si="47"/>
        <v>0</v>
      </c>
      <c r="BA97" s="155">
        <f t="shared" si="47"/>
        <v>0</v>
      </c>
      <c r="BB97" s="209">
        <f t="shared" si="47"/>
        <v>0</v>
      </c>
      <c r="BC97" s="51">
        <f t="shared" si="47"/>
        <v>0</v>
      </c>
      <c r="BD97" s="51">
        <f t="shared" si="47"/>
        <v>0</v>
      </c>
      <c r="BE97" s="51">
        <f t="shared" si="47"/>
        <v>0</v>
      </c>
      <c r="BG97" s="843"/>
      <c r="BH97" s="221" t="s">
        <v>31</v>
      </c>
      <c r="BI97" s="168" t="e">
        <f>AO43/$AN$43</f>
        <v>#DIV/0!</v>
      </c>
      <c r="BJ97" s="168" t="e">
        <f>AP43/AO43</f>
        <v>#DIV/0!</v>
      </c>
      <c r="BK97" s="168" t="e">
        <f>(AP43-AV43-AW43)/AP43</f>
        <v>#DIV/0!</v>
      </c>
      <c r="BL97" s="168" t="e">
        <f>AV43/AP43</f>
        <v>#DIV/0!</v>
      </c>
      <c r="BM97" s="168" t="e">
        <f>AW43/AP43</f>
        <v>#DIV/0!</v>
      </c>
      <c r="BN97" s="216" t="e">
        <f>AR43/ AO43</f>
        <v>#DIV/0!</v>
      </c>
      <c r="BO97" s="168" t="e">
        <f>AR43/AP43</f>
        <v>#DIV/0!</v>
      </c>
      <c r="BP97" s="168" t="e">
        <f>AS43/AR43</f>
        <v>#DIV/0!</v>
      </c>
      <c r="BR97" s="843"/>
      <c r="BS97" s="221" t="s">
        <v>31</v>
      </c>
      <c r="BT97" s="168" t="e">
        <f>BG43/$BF$43</f>
        <v>#DIV/0!</v>
      </c>
      <c r="BU97" s="168" t="e">
        <f>BH43/BG43</f>
        <v>#DIV/0!</v>
      </c>
      <c r="BV97" s="168" t="e">
        <f>(BH43-BN43-BO43)/BH43</f>
        <v>#DIV/0!</v>
      </c>
      <c r="BW97" s="168" t="e">
        <f>BN43/BH43</f>
        <v>#DIV/0!</v>
      </c>
      <c r="BX97" s="168" t="e">
        <f>BO43/BH43</f>
        <v>#DIV/0!</v>
      </c>
      <c r="BY97" s="216" t="e">
        <f>BJ43/ BG43</f>
        <v>#DIV/0!</v>
      </c>
      <c r="BZ97" s="168" t="e">
        <f>BJ43/BH43</f>
        <v>#DIV/0!</v>
      </c>
      <c r="CA97" s="168" t="e">
        <f>BK43/BJ43</f>
        <v>#DIV/0!</v>
      </c>
    </row>
    <row r="98" spans="1:79">
      <c r="A98" s="712"/>
      <c r="B98" s="81" t="s">
        <v>31</v>
      </c>
      <c r="C98" s="75">
        <f>C31+U31</f>
        <v>0</v>
      </c>
      <c r="D98" s="103">
        <f>D31+V31</f>
        <v>0</v>
      </c>
      <c r="E98" s="155">
        <f t="shared" ref="E98:Q98" si="48">E31+W31</f>
        <v>0</v>
      </c>
      <c r="F98" s="209">
        <f t="shared" si="48"/>
        <v>0</v>
      </c>
      <c r="G98" s="51">
        <f t="shared" si="48"/>
        <v>0</v>
      </c>
      <c r="H98" s="51">
        <f t="shared" si="48"/>
        <v>0</v>
      </c>
      <c r="I98" s="51">
        <f t="shared" si="48"/>
        <v>0</v>
      </c>
      <c r="J98" s="51">
        <f t="shared" si="48"/>
        <v>0</v>
      </c>
      <c r="K98" s="51">
        <f t="shared" si="48"/>
        <v>0</v>
      </c>
      <c r="L98" s="51">
        <f t="shared" si="48"/>
        <v>0</v>
      </c>
      <c r="M98" s="155">
        <f t="shared" si="48"/>
        <v>0</v>
      </c>
      <c r="N98" s="209">
        <f t="shared" si="48"/>
        <v>0</v>
      </c>
      <c r="O98" s="51">
        <f t="shared" si="48"/>
        <v>0</v>
      </c>
      <c r="P98" s="51">
        <f t="shared" si="48"/>
        <v>0</v>
      </c>
      <c r="Q98" s="51">
        <f t="shared" si="48"/>
        <v>0</v>
      </c>
      <c r="S98" s="843" t="s">
        <v>69</v>
      </c>
      <c r="T98" s="221" t="s">
        <v>29</v>
      </c>
      <c r="U98" s="168" t="e">
        <f>E45/$D$49</f>
        <v>#DIV/0!</v>
      </c>
      <c r="V98" s="168" t="e">
        <f>F45/E45</f>
        <v>#DIV/0!</v>
      </c>
      <c r="W98" s="168" t="e">
        <f>(F45-L45-M45)/F45</f>
        <v>#DIV/0!</v>
      </c>
      <c r="X98" s="168" t="e">
        <f>L45/F45</f>
        <v>#DIV/0!</v>
      </c>
      <c r="Y98" s="168" t="e">
        <f>M45/F45</f>
        <v>#DIV/0!</v>
      </c>
      <c r="Z98" s="216" t="e">
        <f>H45/ E45</f>
        <v>#DIV/0!</v>
      </c>
      <c r="AA98" s="168" t="e">
        <f>H45/F45</f>
        <v>#DIV/0!</v>
      </c>
      <c r="AB98" s="168" t="e">
        <f>I45/H45</f>
        <v>#DIV/0!</v>
      </c>
      <c r="AD98" s="843" t="s">
        <v>69</v>
      </c>
      <c r="AE98" s="221" t="s">
        <v>29</v>
      </c>
      <c r="AF98" s="168" t="e">
        <f>W45/$V$49</f>
        <v>#DIV/0!</v>
      </c>
      <c r="AG98" s="168" t="e">
        <f>X45/W45</f>
        <v>#DIV/0!</v>
      </c>
      <c r="AH98" s="168" t="e">
        <f>(X45-AD45-AE45)/X45</f>
        <v>#DIV/0!</v>
      </c>
      <c r="AI98" s="168" t="e">
        <f>AD45/X45</f>
        <v>#DIV/0!</v>
      </c>
      <c r="AJ98" s="168" t="e">
        <f>AE45/X45</f>
        <v>#DIV/0!</v>
      </c>
      <c r="AK98" s="216" t="e">
        <f>Z45/ W45</f>
        <v>#DIV/0!</v>
      </c>
      <c r="AL98" s="168" t="e">
        <f>Z45/X45</f>
        <v>#DIV/0!</v>
      </c>
      <c r="AM98" s="168" t="e">
        <f>AA45/Z45</f>
        <v>#DIV/0!</v>
      </c>
      <c r="AO98" s="712"/>
      <c r="AP98" s="81" t="s">
        <v>31</v>
      </c>
      <c r="AQ98" s="75">
        <f>AM31+BE31</f>
        <v>0</v>
      </c>
      <c r="AR98" s="103">
        <f>AN31+BF31</f>
        <v>0</v>
      </c>
      <c r="AS98" s="155">
        <f t="shared" ref="AS98:BE98" si="49">AO31+BG31</f>
        <v>0</v>
      </c>
      <c r="AT98" s="209">
        <f t="shared" si="49"/>
        <v>0</v>
      </c>
      <c r="AU98" s="51">
        <f t="shared" si="49"/>
        <v>0</v>
      </c>
      <c r="AV98" s="51">
        <f t="shared" si="49"/>
        <v>0</v>
      </c>
      <c r="AW98" s="51">
        <f t="shared" si="49"/>
        <v>0</v>
      </c>
      <c r="AX98" s="51">
        <f t="shared" si="49"/>
        <v>0</v>
      </c>
      <c r="AY98" s="51">
        <f t="shared" si="49"/>
        <v>0</v>
      </c>
      <c r="AZ98" s="51">
        <f t="shared" si="49"/>
        <v>0</v>
      </c>
      <c r="BA98" s="155">
        <f t="shared" si="49"/>
        <v>0</v>
      </c>
      <c r="BB98" s="209">
        <f t="shared" si="49"/>
        <v>0</v>
      </c>
      <c r="BC98" s="51">
        <f t="shared" si="49"/>
        <v>0</v>
      </c>
      <c r="BD98" s="51">
        <f t="shared" si="49"/>
        <v>0</v>
      </c>
      <c r="BE98" s="51">
        <f t="shared" si="49"/>
        <v>0</v>
      </c>
      <c r="BG98" s="843" t="s">
        <v>69</v>
      </c>
      <c r="BH98" s="221" t="s">
        <v>29</v>
      </c>
      <c r="BI98" s="168" t="e">
        <f>AO45/$AN$49</f>
        <v>#DIV/0!</v>
      </c>
      <c r="BJ98" s="168" t="e">
        <f>AP45/AO45</f>
        <v>#DIV/0!</v>
      </c>
      <c r="BK98" s="168" t="e">
        <f>(AP45-AV45-AW45)/AP45</f>
        <v>#DIV/0!</v>
      </c>
      <c r="BL98" s="168" t="e">
        <f>AV45/AP45</f>
        <v>#DIV/0!</v>
      </c>
      <c r="BM98" s="168" t="e">
        <f>AW45/AP45</f>
        <v>#DIV/0!</v>
      </c>
      <c r="BN98" s="216" t="e">
        <f>AR45/ AO45</f>
        <v>#DIV/0!</v>
      </c>
      <c r="BO98" s="168" t="e">
        <f>AR45/AP45</f>
        <v>#DIV/0!</v>
      </c>
      <c r="BP98" s="168" t="e">
        <f>AS45/AR45</f>
        <v>#DIV/0!</v>
      </c>
      <c r="BR98" s="843" t="s">
        <v>69</v>
      </c>
      <c r="BS98" s="221" t="s">
        <v>29</v>
      </c>
      <c r="BT98" s="168" t="e">
        <f>BG45/$BF$49</f>
        <v>#DIV/0!</v>
      </c>
      <c r="BU98" s="168" t="e">
        <f>BH45/BG45</f>
        <v>#DIV/0!</v>
      </c>
      <c r="BV98" s="168" t="e">
        <f>(BH45-BN45-BO45)/BH45</f>
        <v>#DIV/0!</v>
      </c>
      <c r="BW98" s="168" t="e">
        <f>BN45/BH45</f>
        <v>#DIV/0!</v>
      </c>
      <c r="BX98" s="168" t="e">
        <f>BO45/BH45</f>
        <v>#DIV/0!</v>
      </c>
      <c r="BY98" s="216" t="e">
        <f>BJ45/ BG45</f>
        <v>#DIV/0!</v>
      </c>
      <c r="BZ98" s="168" t="e">
        <f>BJ45/BH45</f>
        <v>#DIV/0!</v>
      </c>
      <c r="CA98" s="168" t="e">
        <f>BK45/BJ45</f>
        <v>#DIV/0!</v>
      </c>
    </row>
    <row r="99" spans="1:79">
      <c r="A99" s="711" t="s">
        <v>33</v>
      </c>
      <c r="B99" s="81" t="s">
        <v>29</v>
      </c>
      <c r="C99" s="97"/>
      <c r="D99" s="208"/>
      <c r="E99" s="155">
        <f t="shared" ref="E99:Q99" si="50">E33+W33</f>
        <v>0</v>
      </c>
      <c r="F99" s="209">
        <f t="shared" si="50"/>
        <v>0</v>
      </c>
      <c r="G99" s="51">
        <f t="shared" si="50"/>
        <v>0</v>
      </c>
      <c r="H99" s="51">
        <f t="shared" si="50"/>
        <v>0</v>
      </c>
      <c r="I99" s="51">
        <f t="shared" si="50"/>
        <v>0</v>
      </c>
      <c r="J99" s="51">
        <f t="shared" si="50"/>
        <v>0</v>
      </c>
      <c r="K99" s="51">
        <f t="shared" si="50"/>
        <v>0</v>
      </c>
      <c r="L99" s="51">
        <f t="shared" si="50"/>
        <v>0</v>
      </c>
      <c r="M99" s="155">
        <f t="shared" si="50"/>
        <v>0</v>
      </c>
      <c r="N99" s="209">
        <f t="shared" si="50"/>
        <v>0</v>
      </c>
      <c r="O99" s="51">
        <f t="shared" si="50"/>
        <v>0</v>
      </c>
      <c r="P99" s="51">
        <f t="shared" si="50"/>
        <v>0</v>
      </c>
      <c r="Q99" s="51">
        <f t="shared" si="50"/>
        <v>0</v>
      </c>
      <c r="S99" s="843"/>
      <c r="T99" s="221" t="s">
        <v>30</v>
      </c>
      <c r="U99" s="168" t="e">
        <f>E47/$D$49</f>
        <v>#DIV/0!</v>
      </c>
      <c r="V99" s="168" t="e">
        <f>F47/E47</f>
        <v>#DIV/0!</v>
      </c>
      <c r="W99" s="168" t="e">
        <f>(F47-L47-M47)/F6</f>
        <v>#DIV/0!</v>
      </c>
      <c r="X99" s="168" t="e">
        <f>L47/F47</f>
        <v>#DIV/0!</v>
      </c>
      <c r="Y99" s="168" t="e">
        <f>M47/F47</f>
        <v>#DIV/0!</v>
      </c>
      <c r="Z99" s="216" t="e">
        <f>H47/ E47</f>
        <v>#DIV/0!</v>
      </c>
      <c r="AA99" s="168" t="e">
        <f>H47/F47</f>
        <v>#DIV/0!</v>
      </c>
      <c r="AB99" s="168" t="e">
        <f>I47/H47</f>
        <v>#DIV/0!</v>
      </c>
      <c r="AD99" s="843"/>
      <c r="AE99" s="221" t="s">
        <v>30</v>
      </c>
      <c r="AF99" s="168" t="e">
        <f>W47/$V$49</f>
        <v>#DIV/0!</v>
      </c>
      <c r="AG99" s="168" t="e">
        <f>X47/W47</f>
        <v>#DIV/0!</v>
      </c>
      <c r="AH99" s="168" t="e">
        <f>(X47-AD47-AE47)/X47</f>
        <v>#DIV/0!</v>
      </c>
      <c r="AI99" s="168" t="e">
        <f>AD47/X47</f>
        <v>#DIV/0!</v>
      </c>
      <c r="AJ99" s="168" t="e">
        <f>AE47/X47</f>
        <v>#DIV/0!</v>
      </c>
      <c r="AK99" s="216" t="e">
        <f>Z47/ W47</f>
        <v>#DIV/0!</v>
      </c>
      <c r="AL99" s="168" t="e">
        <f>Z47/X47</f>
        <v>#DIV/0!</v>
      </c>
      <c r="AM99" s="168" t="e">
        <f>AA47/Z47</f>
        <v>#DIV/0!</v>
      </c>
      <c r="AO99" s="711" t="s">
        <v>33</v>
      </c>
      <c r="AP99" s="81" t="s">
        <v>29</v>
      </c>
      <c r="AQ99" s="97"/>
      <c r="AR99" s="208"/>
      <c r="AS99" s="155">
        <f t="shared" ref="AS99:BE99" si="51">AO33+BG33</f>
        <v>0</v>
      </c>
      <c r="AT99" s="209">
        <f t="shared" si="51"/>
        <v>0</v>
      </c>
      <c r="AU99" s="51">
        <f t="shared" si="51"/>
        <v>0</v>
      </c>
      <c r="AV99" s="51">
        <f t="shared" si="51"/>
        <v>0</v>
      </c>
      <c r="AW99" s="51">
        <f t="shared" si="51"/>
        <v>0</v>
      </c>
      <c r="AX99" s="51">
        <f t="shared" si="51"/>
        <v>0</v>
      </c>
      <c r="AY99" s="51">
        <f t="shared" si="51"/>
        <v>0</v>
      </c>
      <c r="AZ99" s="51">
        <f t="shared" si="51"/>
        <v>0</v>
      </c>
      <c r="BA99" s="155">
        <f t="shared" si="51"/>
        <v>0</v>
      </c>
      <c r="BB99" s="209">
        <f t="shared" si="51"/>
        <v>0</v>
      </c>
      <c r="BC99" s="51">
        <f t="shared" si="51"/>
        <v>0</v>
      </c>
      <c r="BD99" s="51">
        <f t="shared" si="51"/>
        <v>0</v>
      </c>
      <c r="BE99" s="51">
        <f t="shared" si="51"/>
        <v>0</v>
      </c>
      <c r="BG99" s="843"/>
      <c r="BH99" s="221" t="s">
        <v>30</v>
      </c>
      <c r="BI99" s="168" t="e">
        <f>AO47/$AN$49</f>
        <v>#DIV/0!</v>
      </c>
      <c r="BJ99" s="168" t="e">
        <f>AP47/AO47</f>
        <v>#DIV/0!</v>
      </c>
      <c r="BK99" s="168" t="e">
        <f>(AP47-AV47-AW47)/AP47</f>
        <v>#DIV/0!</v>
      </c>
      <c r="BL99" s="168" t="e">
        <f>AV47/AP47</f>
        <v>#DIV/0!</v>
      </c>
      <c r="BM99" s="168" t="e">
        <f>AW47/AP47</f>
        <v>#DIV/0!</v>
      </c>
      <c r="BN99" s="216" t="e">
        <f>AR47/ AO47</f>
        <v>#DIV/0!</v>
      </c>
      <c r="BO99" s="168" t="e">
        <f>AR47/AP47</f>
        <v>#DIV/0!</v>
      </c>
      <c r="BP99" s="168" t="e">
        <f>AS47/AR47</f>
        <v>#DIV/0!</v>
      </c>
      <c r="BR99" s="843"/>
      <c r="BS99" s="221" t="s">
        <v>30</v>
      </c>
      <c r="BT99" s="168" t="e">
        <f>BG47/$BF$49</f>
        <v>#DIV/0!</v>
      </c>
      <c r="BU99" s="168" t="e">
        <f>BH47/BG47</f>
        <v>#DIV/0!</v>
      </c>
      <c r="BV99" s="168" t="e">
        <f>(BH47-BN47-BO47)/BH47</f>
        <v>#DIV/0!</v>
      </c>
      <c r="BW99" s="168" t="e">
        <f>BN47/BH47</f>
        <v>#DIV/0!</v>
      </c>
      <c r="BX99" s="168" t="e">
        <f>BO47/BH47</f>
        <v>#DIV/0!</v>
      </c>
      <c r="BY99" s="216" t="e">
        <f>BJ47/ BG47</f>
        <v>#DIV/0!</v>
      </c>
      <c r="BZ99" s="168" t="e">
        <f>BJ47/BH47</f>
        <v>#DIV/0!</v>
      </c>
      <c r="CA99" s="168" t="e">
        <f>BK47/BJ47</f>
        <v>#DIV/0!</v>
      </c>
    </row>
    <row r="100" spans="1:79">
      <c r="A100" s="713"/>
      <c r="B100" s="81" t="s">
        <v>30</v>
      </c>
      <c r="C100" s="97"/>
      <c r="D100" s="208"/>
      <c r="E100" s="155">
        <f t="shared" ref="E100:Q100" si="52">E35+W35</f>
        <v>0</v>
      </c>
      <c r="F100" s="209">
        <f t="shared" si="52"/>
        <v>0</v>
      </c>
      <c r="G100" s="51">
        <f t="shared" si="52"/>
        <v>0</v>
      </c>
      <c r="H100" s="51">
        <f t="shared" si="52"/>
        <v>0</v>
      </c>
      <c r="I100" s="51">
        <f t="shared" si="52"/>
        <v>0</v>
      </c>
      <c r="J100" s="51">
        <f t="shared" si="52"/>
        <v>0</v>
      </c>
      <c r="K100" s="51">
        <f t="shared" si="52"/>
        <v>0</v>
      </c>
      <c r="L100" s="51">
        <f t="shared" si="52"/>
        <v>0</v>
      </c>
      <c r="M100" s="155">
        <f t="shared" si="52"/>
        <v>0</v>
      </c>
      <c r="N100" s="209">
        <f t="shared" si="52"/>
        <v>0</v>
      </c>
      <c r="O100" s="51">
        <f t="shared" si="52"/>
        <v>0</v>
      </c>
      <c r="P100" s="51">
        <f t="shared" si="52"/>
        <v>0</v>
      </c>
      <c r="Q100" s="51">
        <f t="shared" si="52"/>
        <v>0</v>
      </c>
      <c r="S100" s="843"/>
      <c r="T100" s="221" t="s">
        <v>31</v>
      </c>
      <c r="U100" s="168" t="e">
        <f>E49/$D$49</f>
        <v>#DIV/0!</v>
      </c>
      <c r="V100" s="168" t="e">
        <f>F49/E49</f>
        <v>#DIV/0!</v>
      </c>
      <c r="W100" s="168" t="e">
        <f>(F49-L49-M49)/F49</f>
        <v>#DIV/0!</v>
      </c>
      <c r="X100" s="168" t="e">
        <f>L49/F49</f>
        <v>#DIV/0!</v>
      </c>
      <c r="Y100" s="168" t="e">
        <f>M49/F49</f>
        <v>#DIV/0!</v>
      </c>
      <c r="Z100" s="216" t="e">
        <f>H49/ E49</f>
        <v>#DIV/0!</v>
      </c>
      <c r="AA100" s="168" t="e">
        <f>H49/F49</f>
        <v>#DIV/0!</v>
      </c>
      <c r="AB100" s="168" t="e">
        <f>I49/H49</f>
        <v>#DIV/0!</v>
      </c>
      <c r="AD100" s="843"/>
      <c r="AE100" s="221" t="s">
        <v>31</v>
      </c>
      <c r="AF100" s="168" t="e">
        <f>W49/$V$49</f>
        <v>#DIV/0!</v>
      </c>
      <c r="AG100" s="168" t="e">
        <f>X49/W49</f>
        <v>#DIV/0!</v>
      </c>
      <c r="AH100" s="168" t="e">
        <f>(X49-AD49-AE49)/X49</f>
        <v>#DIV/0!</v>
      </c>
      <c r="AI100" s="168" t="e">
        <f>AD49/X49</f>
        <v>#DIV/0!</v>
      </c>
      <c r="AJ100" s="168" t="e">
        <f>AE49/X49</f>
        <v>#DIV/0!</v>
      </c>
      <c r="AK100" s="216" t="e">
        <f>Z49/ W49</f>
        <v>#DIV/0!</v>
      </c>
      <c r="AL100" s="168" t="e">
        <f>Z49/X49</f>
        <v>#DIV/0!</v>
      </c>
      <c r="AM100" s="168" t="e">
        <f>AA49/Z49</f>
        <v>#DIV/0!</v>
      </c>
      <c r="AO100" s="713"/>
      <c r="AP100" s="81" t="s">
        <v>30</v>
      </c>
      <c r="AQ100" s="97"/>
      <c r="AR100" s="208"/>
      <c r="AS100" s="155">
        <f t="shared" ref="AS100:BE100" si="53">AO35+BG35</f>
        <v>0</v>
      </c>
      <c r="AT100" s="209">
        <f t="shared" si="53"/>
        <v>0</v>
      </c>
      <c r="AU100" s="51">
        <f t="shared" si="53"/>
        <v>0</v>
      </c>
      <c r="AV100" s="51">
        <f t="shared" si="53"/>
        <v>0</v>
      </c>
      <c r="AW100" s="51">
        <f t="shared" si="53"/>
        <v>0</v>
      </c>
      <c r="AX100" s="51">
        <f t="shared" si="53"/>
        <v>0</v>
      </c>
      <c r="AY100" s="51">
        <f t="shared" si="53"/>
        <v>0</v>
      </c>
      <c r="AZ100" s="51">
        <f t="shared" si="53"/>
        <v>0</v>
      </c>
      <c r="BA100" s="155">
        <f t="shared" si="53"/>
        <v>0</v>
      </c>
      <c r="BB100" s="209">
        <f t="shared" si="53"/>
        <v>0</v>
      </c>
      <c r="BC100" s="51">
        <f t="shared" si="53"/>
        <v>0</v>
      </c>
      <c r="BD100" s="51">
        <f t="shared" si="53"/>
        <v>0</v>
      </c>
      <c r="BE100" s="51">
        <f t="shared" si="53"/>
        <v>0</v>
      </c>
      <c r="BG100" s="843"/>
      <c r="BH100" s="221" t="s">
        <v>31</v>
      </c>
      <c r="BI100" s="168" t="e">
        <f>AO49/$AN$49</f>
        <v>#DIV/0!</v>
      </c>
      <c r="BJ100" s="168" t="e">
        <f>AP49/AO49</f>
        <v>#DIV/0!</v>
      </c>
      <c r="BK100" s="168" t="e">
        <f>(AP49-AV49-AW49)/AP49</f>
        <v>#DIV/0!</v>
      </c>
      <c r="BL100" s="168" t="e">
        <f>AV49/AP49</f>
        <v>#DIV/0!</v>
      </c>
      <c r="BM100" s="168" t="e">
        <f>AW49/AP49</f>
        <v>#DIV/0!</v>
      </c>
      <c r="BN100" s="216" t="e">
        <f>AR49/ AO49</f>
        <v>#DIV/0!</v>
      </c>
      <c r="BO100" s="168" t="e">
        <f>AR49/AP49</f>
        <v>#DIV/0!</v>
      </c>
      <c r="BP100" s="168" t="e">
        <f>AS49/AR49</f>
        <v>#DIV/0!</v>
      </c>
      <c r="BR100" s="843"/>
      <c r="BS100" s="221" t="s">
        <v>31</v>
      </c>
      <c r="BT100" s="168" t="e">
        <f>BG49/$BF$49</f>
        <v>#DIV/0!</v>
      </c>
      <c r="BU100" s="168" t="e">
        <f>BH49/BG49</f>
        <v>#DIV/0!</v>
      </c>
      <c r="BV100" s="168" t="e">
        <f>(BH49-BN49-BO49)/BH49</f>
        <v>#DIV/0!</v>
      </c>
      <c r="BW100" s="168" t="e">
        <f>BN49/BH49</f>
        <v>#DIV/0!</v>
      </c>
      <c r="BX100" s="168" t="e">
        <f>BO49/BH49</f>
        <v>#DIV/0!</v>
      </c>
      <c r="BY100" s="216" t="e">
        <f>BJ49/ BG49</f>
        <v>#DIV/0!</v>
      </c>
      <c r="BZ100" s="168" t="e">
        <f>BJ49/BH49</f>
        <v>#DIV/0!</v>
      </c>
      <c r="CA100" s="168" t="e">
        <f>BK49/BJ49</f>
        <v>#DIV/0!</v>
      </c>
    </row>
    <row r="101" spans="1:79" ht="13.5" customHeight="1">
      <c r="A101" s="712"/>
      <c r="B101" s="81" t="s">
        <v>31</v>
      </c>
      <c r="C101" s="75">
        <f>C37+U37</f>
        <v>0</v>
      </c>
      <c r="D101" s="103">
        <f>D37+V37</f>
        <v>0</v>
      </c>
      <c r="E101" s="155">
        <f t="shared" ref="E101:Q101" si="54">E37+W37</f>
        <v>0</v>
      </c>
      <c r="F101" s="209">
        <f t="shared" si="54"/>
        <v>0</v>
      </c>
      <c r="G101" s="51">
        <f t="shared" si="54"/>
        <v>0</v>
      </c>
      <c r="H101" s="51">
        <f t="shared" si="54"/>
        <v>0</v>
      </c>
      <c r="I101" s="51">
        <f t="shared" si="54"/>
        <v>0</v>
      </c>
      <c r="J101" s="51">
        <f t="shared" si="54"/>
        <v>0</v>
      </c>
      <c r="K101" s="51">
        <f t="shared" si="54"/>
        <v>0</v>
      </c>
      <c r="L101" s="51">
        <f t="shared" si="54"/>
        <v>0</v>
      </c>
      <c r="M101" s="155">
        <f t="shared" si="54"/>
        <v>0</v>
      </c>
      <c r="N101" s="209">
        <f t="shared" si="54"/>
        <v>0</v>
      </c>
      <c r="O101" s="51">
        <f t="shared" si="54"/>
        <v>0</v>
      </c>
      <c r="P101" s="51">
        <f t="shared" si="54"/>
        <v>0</v>
      </c>
      <c r="Q101" s="51">
        <f t="shared" si="54"/>
        <v>0</v>
      </c>
      <c r="S101" s="843" t="s">
        <v>70</v>
      </c>
      <c r="T101" s="221" t="s">
        <v>29</v>
      </c>
      <c r="U101" s="168" t="e">
        <f>E51/$D$55</f>
        <v>#DIV/0!</v>
      </c>
      <c r="V101" s="168" t="e">
        <f>F51/E51</f>
        <v>#DIV/0!</v>
      </c>
      <c r="W101" s="168" t="e">
        <f>(F51-L51-M51)/F51</f>
        <v>#DIV/0!</v>
      </c>
      <c r="X101" s="168" t="e">
        <f>L51/F51</f>
        <v>#DIV/0!</v>
      </c>
      <c r="Y101" s="168" t="e">
        <f>M51/F51</f>
        <v>#DIV/0!</v>
      </c>
      <c r="Z101" s="216" t="e">
        <f>H51/ E51</f>
        <v>#DIV/0!</v>
      </c>
      <c r="AA101" s="168" t="e">
        <f>H51/F51</f>
        <v>#DIV/0!</v>
      </c>
      <c r="AB101" s="168" t="e">
        <f>I51/H51</f>
        <v>#DIV/0!</v>
      </c>
      <c r="AD101" s="843" t="s">
        <v>70</v>
      </c>
      <c r="AE101" s="221" t="s">
        <v>29</v>
      </c>
      <c r="AF101" s="168" t="e">
        <f>W51/$V$55</f>
        <v>#DIV/0!</v>
      </c>
      <c r="AG101" s="168" t="e">
        <f>X51/W51</f>
        <v>#DIV/0!</v>
      </c>
      <c r="AH101" s="168" t="e">
        <f>(X51-AD51-AE51)/X51</f>
        <v>#DIV/0!</v>
      </c>
      <c r="AI101" s="168" t="e">
        <f>AD51/X51</f>
        <v>#DIV/0!</v>
      </c>
      <c r="AJ101" s="168" t="e">
        <f>AE51/X51</f>
        <v>#DIV/0!</v>
      </c>
      <c r="AK101" s="216" t="e">
        <f>Z51/ W51</f>
        <v>#DIV/0!</v>
      </c>
      <c r="AL101" s="168" t="e">
        <f>Z51/X51</f>
        <v>#DIV/0!</v>
      </c>
      <c r="AM101" s="168" t="e">
        <f>AA51/Z51</f>
        <v>#DIV/0!</v>
      </c>
      <c r="AO101" s="712"/>
      <c r="AP101" s="81" t="s">
        <v>31</v>
      </c>
      <c r="AQ101" s="75">
        <f>AM37+BE37</f>
        <v>0</v>
      </c>
      <c r="AR101" s="103">
        <f>AN37+BF37</f>
        <v>0</v>
      </c>
      <c r="AS101" s="155">
        <f t="shared" ref="AS101:BE101" si="55">AO37+BG37</f>
        <v>0</v>
      </c>
      <c r="AT101" s="209">
        <f t="shared" si="55"/>
        <v>0</v>
      </c>
      <c r="AU101" s="51">
        <f t="shared" si="55"/>
        <v>0</v>
      </c>
      <c r="AV101" s="51">
        <f t="shared" si="55"/>
        <v>0</v>
      </c>
      <c r="AW101" s="51">
        <f t="shared" si="55"/>
        <v>0</v>
      </c>
      <c r="AX101" s="51">
        <f t="shared" si="55"/>
        <v>0</v>
      </c>
      <c r="AY101" s="51">
        <f t="shared" si="55"/>
        <v>0</v>
      </c>
      <c r="AZ101" s="51">
        <f t="shared" si="55"/>
        <v>0</v>
      </c>
      <c r="BA101" s="155">
        <f t="shared" si="55"/>
        <v>0</v>
      </c>
      <c r="BB101" s="209">
        <f t="shared" si="55"/>
        <v>0</v>
      </c>
      <c r="BC101" s="51">
        <f t="shared" si="55"/>
        <v>0</v>
      </c>
      <c r="BD101" s="51">
        <f t="shared" si="55"/>
        <v>0</v>
      </c>
      <c r="BE101" s="51">
        <f t="shared" si="55"/>
        <v>0</v>
      </c>
      <c r="BG101" s="843" t="s">
        <v>70</v>
      </c>
      <c r="BH101" s="221" t="s">
        <v>29</v>
      </c>
      <c r="BI101" s="168" t="e">
        <f>AO51/$AN$55</f>
        <v>#DIV/0!</v>
      </c>
      <c r="BJ101" s="168" t="e">
        <f>AP51/AO51</f>
        <v>#DIV/0!</v>
      </c>
      <c r="BK101" s="168" t="e">
        <f>(AP51-AV51-AW51)/AP51</f>
        <v>#DIV/0!</v>
      </c>
      <c r="BL101" s="168" t="e">
        <f>AV51/AP51</f>
        <v>#DIV/0!</v>
      </c>
      <c r="BM101" s="168" t="e">
        <f>AW51/AP51</f>
        <v>#DIV/0!</v>
      </c>
      <c r="BN101" s="216" t="e">
        <f>AR51/ AO51</f>
        <v>#DIV/0!</v>
      </c>
      <c r="BO101" s="168" t="e">
        <f>AR51/AP51</f>
        <v>#DIV/0!</v>
      </c>
      <c r="BP101" s="168" t="e">
        <f>AS51/AR51</f>
        <v>#DIV/0!</v>
      </c>
      <c r="BR101" s="843" t="s">
        <v>70</v>
      </c>
      <c r="BS101" s="221" t="s">
        <v>29</v>
      </c>
      <c r="BT101" s="168" t="e">
        <f>BG51/$BF$55</f>
        <v>#DIV/0!</v>
      </c>
      <c r="BU101" s="168" t="e">
        <f>BH51/BG51</f>
        <v>#DIV/0!</v>
      </c>
      <c r="BV101" s="168" t="e">
        <f>(BH51-BN51-BO51)/BH51</f>
        <v>#DIV/0!</v>
      </c>
      <c r="BW101" s="168" t="e">
        <f>BN51/BH51</f>
        <v>#DIV/0!</v>
      </c>
      <c r="BX101" s="168" t="e">
        <f>BO51/BH51</f>
        <v>#DIV/0!</v>
      </c>
      <c r="BY101" s="216" t="e">
        <f>BJ51/ BG51</f>
        <v>#DIV/0!</v>
      </c>
      <c r="BZ101" s="168" t="e">
        <f>BJ51/BH51</f>
        <v>#DIV/0!</v>
      </c>
      <c r="CA101" s="168" t="e">
        <f>BK51/BJ51</f>
        <v>#DIV/0!</v>
      </c>
    </row>
    <row r="102" spans="1:79">
      <c r="A102" s="711" t="s">
        <v>34</v>
      </c>
      <c r="B102" s="81" t="s">
        <v>29</v>
      </c>
      <c r="C102" s="97"/>
      <c r="D102" s="208"/>
      <c r="E102" s="155">
        <f t="shared" ref="E102:Q102" si="56">E39+W39</f>
        <v>0</v>
      </c>
      <c r="F102" s="209">
        <f t="shared" si="56"/>
        <v>0</v>
      </c>
      <c r="G102" s="51">
        <f t="shared" si="56"/>
        <v>0</v>
      </c>
      <c r="H102" s="51">
        <f t="shared" si="56"/>
        <v>0</v>
      </c>
      <c r="I102" s="51">
        <f t="shared" si="56"/>
        <v>0</v>
      </c>
      <c r="J102" s="51">
        <f t="shared" si="56"/>
        <v>0</v>
      </c>
      <c r="K102" s="51">
        <f t="shared" si="56"/>
        <v>0</v>
      </c>
      <c r="L102" s="51">
        <f t="shared" si="56"/>
        <v>0</v>
      </c>
      <c r="M102" s="155">
        <f t="shared" si="56"/>
        <v>0</v>
      </c>
      <c r="N102" s="209">
        <f t="shared" si="56"/>
        <v>0</v>
      </c>
      <c r="O102" s="51">
        <f t="shared" si="56"/>
        <v>0</v>
      </c>
      <c r="P102" s="51">
        <f t="shared" si="56"/>
        <v>0</v>
      </c>
      <c r="Q102" s="51">
        <f t="shared" si="56"/>
        <v>0</v>
      </c>
      <c r="S102" s="843"/>
      <c r="T102" s="221" t="s">
        <v>30</v>
      </c>
      <c r="U102" s="168" t="e">
        <f>E53/$D$55</f>
        <v>#DIV/0!</v>
      </c>
      <c r="V102" s="168" t="e">
        <f>F53/E53</f>
        <v>#DIV/0!</v>
      </c>
      <c r="W102" s="168" t="e">
        <f>(F53-L53-M53)/F53</f>
        <v>#DIV/0!</v>
      </c>
      <c r="X102" s="168" t="e">
        <f>L53/F53</f>
        <v>#DIV/0!</v>
      </c>
      <c r="Y102" s="168" t="e">
        <f>M53/F53</f>
        <v>#DIV/0!</v>
      </c>
      <c r="Z102" s="216" t="e">
        <f>H53/ E53</f>
        <v>#DIV/0!</v>
      </c>
      <c r="AA102" s="168" t="e">
        <f>H53/F53</f>
        <v>#DIV/0!</v>
      </c>
      <c r="AB102" s="168" t="e">
        <f>I53/H53</f>
        <v>#DIV/0!</v>
      </c>
      <c r="AD102" s="843"/>
      <c r="AE102" s="221" t="s">
        <v>30</v>
      </c>
      <c r="AF102" s="168" t="e">
        <f>W53/$V$55</f>
        <v>#DIV/0!</v>
      </c>
      <c r="AG102" s="168" t="e">
        <f>X53/W53</f>
        <v>#DIV/0!</v>
      </c>
      <c r="AH102" s="168" t="e">
        <f>(X53-AD53-AE53)/X53</f>
        <v>#DIV/0!</v>
      </c>
      <c r="AI102" s="168" t="e">
        <f>AD53/X53</f>
        <v>#DIV/0!</v>
      </c>
      <c r="AJ102" s="168" t="e">
        <f>AE53/X53</f>
        <v>#DIV/0!</v>
      </c>
      <c r="AK102" s="216" t="e">
        <f>Z53/ W53</f>
        <v>#DIV/0!</v>
      </c>
      <c r="AL102" s="168" t="e">
        <f>Z53/X53</f>
        <v>#DIV/0!</v>
      </c>
      <c r="AM102" s="168" t="e">
        <f>AA53/Z53</f>
        <v>#DIV/0!</v>
      </c>
      <c r="AO102" s="711" t="s">
        <v>34</v>
      </c>
      <c r="AP102" s="81" t="s">
        <v>29</v>
      </c>
      <c r="AQ102" s="97"/>
      <c r="AR102" s="208"/>
      <c r="AS102" s="155">
        <f t="shared" ref="AS102:BE102" si="57">AO39+BG39</f>
        <v>0</v>
      </c>
      <c r="AT102" s="209">
        <f t="shared" si="57"/>
        <v>0</v>
      </c>
      <c r="AU102" s="51">
        <f t="shared" si="57"/>
        <v>0</v>
      </c>
      <c r="AV102" s="51">
        <f t="shared" si="57"/>
        <v>0</v>
      </c>
      <c r="AW102" s="51">
        <f t="shared" si="57"/>
        <v>0</v>
      </c>
      <c r="AX102" s="51">
        <f t="shared" si="57"/>
        <v>0</v>
      </c>
      <c r="AY102" s="51">
        <f t="shared" si="57"/>
        <v>0</v>
      </c>
      <c r="AZ102" s="51">
        <f t="shared" si="57"/>
        <v>0</v>
      </c>
      <c r="BA102" s="155">
        <f t="shared" si="57"/>
        <v>0</v>
      </c>
      <c r="BB102" s="209">
        <f t="shared" si="57"/>
        <v>0</v>
      </c>
      <c r="BC102" s="51">
        <f t="shared" si="57"/>
        <v>0</v>
      </c>
      <c r="BD102" s="51">
        <f t="shared" si="57"/>
        <v>0</v>
      </c>
      <c r="BE102" s="51">
        <f t="shared" si="57"/>
        <v>0</v>
      </c>
      <c r="BG102" s="843"/>
      <c r="BH102" s="221" t="s">
        <v>30</v>
      </c>
      <c r="BI102" s="168" t="e">
        <f>AO53/$AN$55</f>
        <v>#DIV/0!</v>
      </c>
      <c r="BJ102" s="168" t="e">
        <f>AP53/AO53</f>
        <v>#DIV/0!</v>
      </c>
      <c r="BK102" s="168" t="e">
        <f>(AP53-AV53-AW53)/AP53</f>
        <v>#DIV/0!</v>
      </c>
      <c r="BL102" s="168" t="e">
        <f>AV53/AP53</f>
        <v>#DIV/0!</v>
      </c>
      <c r="BM102" s="168" t="e">
        <f>AW53/AP53</f>
        <v>#DIV/0!</v>
      </c>
      <c r="BN102" s="216" t="e">
        <f>AR53/ AO53</f>
        <v>#DIV/0!</v>
      </c>
      <c r="BO102" s="168" t="e">
        <f>AR53/AP53</f>
        <v>#DIV/0!</v>
      </c>
      <c r="BP102" s="168" t="e">
        <f>AS53/AR53</f>
        <v>#DIV/0!</v>
      </c>
      <c r="BR102" s="843"/>
      <c r="BS102" s="221" t="s">
        <v>30</v>
      </c>
      <c r="BT102" s="168" t="e">
        <f>BG53/$BF$55</f>
        <v>#DIV/0!</v>
      </c>
      <c r="BU102" s="168" t="e">
        <f>BH53/BG53</f>
        <v>#DIV/0!</v>
      </c>
      <c r="BV102" s="168" t="e">
        <f>(BH53-BN53-BO53)/BH53</f>
        <v>#DIV/0!</v>
      </c>
      <c r="BW102" s="168" t="e">
        <f>BN53/BH53</f>
        <v>#DIV/0!</v>
      </c>
      <c r="BX102" s="168" t="e">
        <f>BO53/BH53</f>
        <v>#DIV/0!</v>
      </c>
      <c r="BY102" s="216" t="e">
        <f>BJ53/ BG53</f>
        <v>#DIV/0!</v>
      </c>
      <c r="BZ102" s="168" t="e">
        <f>BJ53/BH53</f>
        <v>#DIV/0!</v>
      </c>
      <c r="CA102" s="168" t="e">
        <f>BK53/BJ53</f>
        <v>#DIV/0!</v>
      </c>
    </row>
    <row r="103" spans="1:79">
      <c r="A103" s="713"/>
      <c r="B103" s="81" t="s">
        <v>30</v>
      </c>
      <c r="C103" s="97"/>
      <c r="D103" s="208"/>
      <c r="E103" s="155">
        <f t="shared" ref="E103:Q103" si="58">E41+W41</f>
        <v>0</v>
      </c>
      <c r="F103" s="209">
        <f t="shared" si="58"/>
        <v>0</v>
      </c>
      <c r="G103" s="51">
        <f t="shared" si="58"/>
        <v>0</v>
      </c>
      <c r="H103" s="51">
        <f t="shared" si="58"/>
        <v>0</v>
      </c>
      <c r="I103" s="51">
        <f t="shared" si="58"/>
        <v>0</v>
      </c>
      <c r="J103" s="51">
        <f t="shared" si="58"/>
        <v>0</v>
      </c>
      <c r="K103" s="51">
        <f t="shared" si="58"/>
        <v>0</v>
      </c>
      <c r="L103" s="51">
        <f t="shared" si="58"/>
        <v>0</v>
      </c>
      <c r="M103" s="155">
        <f t="shared" si="58"/>
        <v>0</v>
      </c>
      <c r="N103" s="209">
        <f t="shared" si="58"/>
        <v>0</v>
      </c>
      <c r="O103" s="51">
        <f t="shared" si="58"/>
        <v>0</v>
      </c>
      <c r="P103" s="51">
        <f t="shared" si="58"/>
        <v>0</v>
      </c>
      <c r="Q103" s="51">
        <f t="shared" si="58"/>
        <v>0</v>
      </c>
      <c r="S103" s="843"/>
      <c r="T103" s="221" t="s">
        <v>31</v>
      </c>
      <c r="U103" s="168" t="e">
        <f>E55/$D$55</f>
        <v>#DIV/0!</v>
      </c>
      <c r="V103" s="168" t="e">
        <f>F55/E55</f>
        <v>#DIV/0!</v>
      </c>
      <c r="W103" s="168" t="e">
        <f>(F55-L55-M55)/F55</f>
        <v>#DIV/0!</v>
      </c>
      <c r="X103" s="168" t="e">
        <f>L55/F55</f>
        <v>#DIV/0!</v>
      </c>
      <c r="Y103" s="168" t="e">
        <f>M55/F55</f>
        <v>#DIV/0!</v>
      </c>
      <c r="Z103" s="216" t="e">
        <f>H55/ E55</f>
        <v>#DIV/0!</v>
      </c>
      <c r="AA103" s="168" t="e">
        <f>H55/F55</f>
        <v>#DIV/0!</v>
      </c>
      <c r="AB103" s="168" t="e">
        <f>I55/H55</f>
        <v>#DIV/0!</v>
      </c>
      <c r="AD103" s="843"/>
      <c r="AE103" s="221" t="s">
        <v>31</v>
      </c>
      <c r="AF103" s="168" t="e">
        <f>W55/$V$55</f>
        <v>#DIV/0!</v>
      </c>
      <c r="AG103" s="168" t="e">
        <f>X55/W55</f>
        <v>#DIV/0!</v>
      </c>
      <c r="AH103" s="168" t="e">
        <f>(X55-AD55-AE55)/X55</f>
        <v>#DIV/0!</v>
      </c>
      <c r="AI103" s="168" t="e">
        <f>AD55/X55</f>
        <v>#DIV/0!</v>
      </c>
      <c r="AJ103" s="168" t="e">
        <f>AE55/X55</f>
        <v>#DIV/0!</v>
      </c>
      <c r="AK103" s="216" t="e">
        <f>Z55/ W55</f>
        <v>#DIV/0!</v>
      </c>
      <c r="AL103" s="168" t="e">
        <f>Z55/X55</f>
        <v>#DIV/0!</v>
      </c>
      <c r="AM103" s="168" t="e">
        <f>AA55/Z55</f>
        <v>#DIV/0!</v>
      </c>
      <c r="AO103" s="713"/>
      <c r="AP103" s="81" t="s">
        <v>30</v>
      </c>
      <c r="AQ103" s="97"/>
      <c r="AR103" s="208"/>
      <c r="AS103" s="155">
        <f t="shared" ref="AS103:BE103" si="59">AO41+BG41</f>
        <v>0</v>
      </c>
      <c r="AT103" s="209">
        <f t="shared" si="59"/>
        <v>0</v>
      </c>
      <c r="AU103" s="51">
        <f t="shared" si="59"/>
        <v>0</v>
      </c>
      <c r="AV103" s="51">
        <f t="shared" si="59"/>
        <v>0</v>
      </c>
      <c r="AW103" s="51">
        <f t="shared" si="59"/>
        <v>0</v>
      </c>
      <c r="AX103" s="51">
        <f t="shared" si="59"/>
        <v>0</v>
      </c>
      <c r="AY103" s="51">
        <f t="shared" si="59"/>
        <v>0</v>
      </c>
      <c r="AZ103" s="51">
        <f t="shared" si="59"/>
        <v>0</v>
      </c>
      <c r="BA103" s="155">
        <f t="shared" si="59"/>
        <v>0</v>
      </c>
      <c r="BB103" s="209">
        <f t="shared" si="59"/>
        <v>0</v>
      </c>
      <c r="BC103" s="51">
        <f t="shared" si="59"/>
        <v>0</v>
      </c>
      <c r="BD103" s="51">
        <f t="shared" si="59"/>
        <v>0</v>
      </c>
      <c r="BE103" s="51">
        <f t="shared" si="59"/>
        <v>0</v>
      </c>
      <c r="BG103" s="843"/>
      <c r="BH103" s="221" t="s">
        <v>31</v>
      </c>
      <c r="BI103" s="168" t="e">
        <f>AO55/$AN$55</f>
        <v>#DIV/0!</v>
      </c>
      <c r="BJ103" s="168" t="e">
        <f>AP55/AO55</f>
        <v>#DIV/0!</v>
      </c>
      <c r="BK103" s="168" t="e">
        <f>(AP55-AV55-AW55)/AP55</f>
        <v>#DIV/0!</v>
      </c>
      <c r="BL103" s="168" t="e">
        <f>AV55/AP55</f>
        <v>#DIV/0!</v>
      </c>
      <c r="BM103" s="168" t="e">
        <f>AW55/AP55</f>
        <v>#DIV/0!</v>
      </c>
      <c r="BN103" s="216" t="e">
        <f>AR55/ AO55</f>
        <v>#DIV/0!</v>
      </c>
      <c r="BO103" s="168" t="e">
        <f>AR55/AP55</f>
        <v>#DIV/0!</v>
      </c>
      <c r="BP103" s="168" t="e">
        <f>AS55/AR55</f>
        <v>#DIV/0!</v>
      </c>
      <c r="BR103" s="843"/>
      <c r="BS103" s="221" t="s">
        <v>31</v>
      </c>
      <c r="BT103" s="168" t="e">
        <f>BG55/$BF$55</f>
        <v>#DIV/0!</v>
      </c>
      <c r="BU103" s="168" t="e">
        <f>BH55/BG55</f>
        <v>#DIV/0!</v>
      </c>
      <c r="BV103" s="168" t="e">
        <f>(BH55-BN55-BO55)/BH55</f>
        <v>#DIV/0!</v>
      </c>
      <c r="BW103" s="168" t="e">
        <f>BN55/BH55</f>
        <v>#DIV/0!</v>
      </c>
      <c r="BX103" s="168" t="e">
        <f>BO55/BH55</f>
        <v>#DIV/0!</v>
      </c>
      <c r="BY103" s="216" t="e">
        <f>BJ55/ BG55</f>
        <v>#DIV/0!</v>
      </c>
      <c r="BZ103" s="168" t="e">
        <f>BJ55/BH55</f>
        <v>#DIV/0!</v>
      </c>
      <c r="CA103" s="168" t="e">
        <f>BK55/BJ55</f>
        <v>#DIV/0!</v>
      </c>
    </row>
    <row r="104" spans="1:79">
      <c r="A104" s="712"/>
      <c r="B104" s="81" t="s">
        <v>31</v>
      </c>
      <c r="C104" s="75">
        <f>C43+U43</f>
        <v>0</v>
      </c>
      <c r="D104" s="103">
        <f>D43+V43</f>
        <v>0</v>
      </c>
      <c r="E104" s="155">
        <f t="shared" ref="E104:Q104" si="60">E43+W43</f>
        <v>0</v>
      </c>
      <c r="F104" s="209">
        <f t="shared" si="60"/>
        <v>0</v>
      </c>
      <c r="G104" s="51">
        <f t="shared" si="60"/>
        <v>0</v>
      </c>
      <c r="H104" s="51">
        <f t="shared" si="60"/>
        <v>0</v>
      </c>
      <c r="I104" s="51">
        <f t="shared" si="60"/>
        <v>0</v>
      </c>
      <c r="J104" s="51">
        <f t="shared" si="60"/>
        <v>0</v>
      </c>
      <c r="K104" s="51">
        <f t="shared" si="60"/>
        <v>0</v>
      </c>
      <c r="L104" s="51">
        <f t="shared" si="60"/>
        <v>0</v>
      </c>
      <c r="M104" s="155">
        <f t="shared" si="60"/>
        <v>0</v>
      </c>
      <c r="N104" s="209">
        <f t="shared" si="60"/>
        <v>0</v>
      </c>
      <c r="O104" s="51">
        <f t="shared" si="60"/>
        <v>0</v>
      </c>
      <c r="P104" s="51">
        <f t="shared" si="60"/>
        <v>0</v>
      </c>
      <c r="Q104" s="51">
        <f t="shared" si="60"/>
        <v>0</v>
      </c>
      <c r="S104" s="843" t="s">
        <v>71</v>
      </c>
      <c r="T104" s="221" t="s">
        <v>29</v>
      </c>
      <c r="U104" s="168" t="e">
        <f>E57/$D$61</f>
        <v>#DIV/0!</v>
      </c>
      <c r="V104" s="168" t="e">
        <f>F57/E57</f>
        <v>#DIV/0!</v>
      </c>
      <c r="W104" s="168" t="e">
        <f>(F57-L57-M57)/F57</f>
        <v>#DIV/0!</v>
      </c>
      <c r="X104" s="168" t="e">
        <f>L57/F57</f>
        <v>#DIV/0!</v>
      </c>
      <c r="Y104" s="168" t="e">
        <f>M57/F57</f>
        <v>#DIV/0!</v>
      </c>
      <c r="Z104" s="216" t="e">
        <f>H57/ E57</f>
        <v>#DIV/0!</v>
      </c>
      <c r="AA104" s="168" t="e">
        <f>H57/F57</f>
        <v>#DIV/0!</v>
      </c>
      <c r="AB104" s="168" t="e">
        <f>I57/H57</f>
        <v>#DIV/0!</v>
      </c>
      <c r="AD104" s="843" t="s">
        <v>71</v>
      </c>
      <c r="AE104" s="221" t="s">
        <v>29</v>
      </c>
      <c r="AF104" s="168" t="e">
        <f>W57/$V$61</f>
        <v>#DIV/0!</v>
      </c>
      <c r="AG104" s="168" t="e">
        <f>X57/W57</f>
        <v>#DIV/0!</v>
      </c>
      <c r="AH104" s="168" t="e">
        <f>(X57-AD57-AE57)/X57</f>
        <v>#DIV/0!</v>
      </c>
      <c r="AI104" s="168" t="e">
        <f>AD57/X57</f>
        <v>#DIV/0!</v>
      </c>
      <c r="AJ104" s="168" t="e">
        <f>AE57/X57</f>
        <v>#DIV/0!</v>
      </c>
      <c r="AK104" s="216" t="e">
        <f>Z57/ W57</f>
        <v>#DIV/0!</v>
      </c>
      <c r="AL104" s="168" t="e">
        <f>Z57/X57</f>
        <v>#DIV/0!</v>
      </c>
      <c r="AM104" s="168" t="e">
        <f>AA57/Z57</f>
        <v>#DIV/0!</v>
      </c>
      <c r="AO104" s="712"/>
      <c r="AP104" s="81" t="s">
        <v>31</v>
      </c>
      <c r="AQ104" s="75">
        <f>AM43+BE43</f>
        <v>0</v>
      </c>
      <c r="AR104" s="103">
        <f>AN43+BF43</f>
        <v>0</v>
      </c>
      <c r="AS104" s="155">
        <f t="shared" ref="AS104:BE104" si="61">AO43+BG43</f>
        <v>0</v>
      </c>
      <c r="AT104" s="209">
        <f t="shared" si="61"/>
        <v>0</v>
      </c>
      <c r="AU104" s="51">
        <f t="shared" si="61"/>
        <v>0</v>
      </c>
      <c r="AV104" s="51">
        <f t="shared" si="61"/>
        <v>0</v>
      </c>
      <c r="AW104" s="51">
        <f t="shared" si="61"/>
        <v>0</v>
      </c>
      <c r="AX104" s="51">
        <f t="shared" si="61"/>
        <v>0</v>
      </c>
      <c r="AY104" s="51">
        <f t="shared" si="61"/>
        <v>0</v>
      </c>
      <c r="AZ104" s="51">
        <f t="shared" si="61"/>
        <v>0</v>
      </c>
      <c r="BA104" s="155">
        <f t="shared" si="61"/>
        <v>0</v>
      </c>
      <c r="BB104" s="209">
        <f t="shared" si="61"/>
        <v>0</v>
      </c>
      <c r="BC104" s="51">
        <f t="shared" si="61"/>
        <v>0</v>
      </c>
      <c r="BD104" s="51">
        <f t="shared" si="61"/>
        <v>0</v>
      </c>
      <c r="BE104" s="51">
        <f t="shared" si="61"/>
        <v>0</v>
      </c>
      <c r="BG104" s="843" t="s">
        <v>71</v>
      </c>
      <c r="BH104" s="221" t="s">
        <v>29</v>
      </c>
      <c r="BI104" s="168" t="e">
        <f>AO57/$AN$61</f>
        <v>#DIV/0!</v>
      </c>
      <c r="BJ104" s="168" t="e">
        <f>AP57/AO57</f>
        <v>#DIV/0!</v>
      </c>
      <c r="BK104" s="168" t="e">
        <f>(AP57-AV57-AW57)/AP57</f>
        <v>#DIV/0!</v>
      </c>
      <c r="BL104" s="168" t="e">
        <f>AV57/AP57</f>
        <v>#DIV/0!</v>
      </c>
      <c r="BM104" s="168" t="e">
        <f>AW57/AP57</f>
        <v>#DIV/0!</v>
      </c>
      <c r="BN104" s="216" t="e">
        <f>AR57/ AO57</f>
        <v>#DIV/0!</v>
      </c>
      <c r="BO104" s="168" t="e">
        <f>AR57/AP57</f>
        <v>#DIV/0!</v>
      </c>
      <c r="BP104" s="168" t="e">
        <f>AS57/AR57</f>
        <v>#DIV/0!</v>
      </c>
      <c r="BR104" s="843" t="s">
        <v>71</v>
      </c>
      <c r="BS104" s="221" t="s">
        <v>29</v>
      </c>
      <c r="BT104" s="168" t="e">
        <f>BG57/$BF$61</f>
        <v>#DIV/0!</v>
      </c>
      <c r="BU104" s="168" t="e">
        <f>BH57/BG57</f>
        <v>#DIV/0!</v>
      </c>
      <c r="BV104" s="168" t="e">
        <f>(BH57-BN57-BO57)/BH57</f>
        <v>#DIV/0!</v>
      </c>
      <c r="BW104" s="168" t="e">
        <f>BN57/BH57</f>
        <v>#DIV/0!</v>
      </c>
      <c r="BX104" s="168" t="e">
        <f>BO57/BH57</f>
        <v>#DIV/0!</v>
      </c>
      <c r="BY104" s="216" t="e">
        <f>BJ57/ BG57</f>
        <v>#DIV/0!</v>
      </c>
      <c r="BZ104" s="168" t="e">
        <f>BJ57/BH57</f>
        <v>#DIV/0!</v>
      </c>
      <c r="CA104" s="168" t="e">
        <f>BK57/BJ57</f>
        <v>#DIV/0!</v>
      </c>
    </row>
    <row r="105" spans="1:79">
      <c r="A105" s="711" t="s">
        <v>35</v>
      </c>
      <c r="B105" s="81" t="s">
        <v>29</v>
      </c>
      <c r="C105" s="97"/>
      <c r="D105" s="208"/>
      <c r="E105" s="155">
        <f t="shared" ref="E105:Q105" si="62">E45+W45</f>
        <v>0</v>
      </c>
      <c r="F105" s="209">
        <f t="shared" si="62"/>
        <v>0</v>
      </c>
      <c r="G105" s="51">
        <f t="shared" si="62"/>
        <v>0</v>
      </c>
      <c r="H105" s="51">
        <f t="shared" si="62"/>
        <v>0</v>
      </c>
      <c r="I105" s="51">
        <f t="shared" si="62"/>
        <v>0</v>
      </c>
      <c r="J105" s="51">
        <f t="shared" si="62"/>
        <v>0</v>
      </c>
      <c r="K105" s="51">
        <f t="shared" si="62"/>
        <v>0</v>
      </c>
      <c r="L105" s="51">
        <f t="shared" si="62"/>
        <v>0</v>
      </c>
      <c r="M105" s="155">
        <f t="shared" si="62"/>
        <v>0</v>
      </c>
      <c r="N105" s="209">
        <f t="shared" si="62"/>
        <v>0</v>
      </c>
      <c r="O105" s="51">
        <f t="shared" si="62"/>
        <v>0</v>
      </c>
      <c r="P105" s="51">
        <f t="shared" si="62"/>
        <v>0</v>
      </c>
      <c r="Q105" s="51">
        <f t="shared" si="62"/>
        <v>0</v>
      </c>
      <c r="S105" s="843"/>
      <c r="T105" s="221" t="s">
        <v>30</v>
      </c>
      <c r="U105" s="168" t="e">
        <f>E59/$D$61</f>
        <v>#DIV/0!</v>
      </c>
      <c r="V105" s="168" t="e">
        <f>F59/E59</f>
        <v>#DIV/0!</v>
      </c>
      <c r="W105" s="168" t="e">
        <f>(F59-L59-M59)/F59</f>
        <v>#DIV/0!</v>
      </c>
      <c r="X105" s="168" t="e">
        <f>L59/F59</f>
        <v>#DIV/0!</v>
      </c>
      <c r="Y105" s="168" t="e">
        <f>M59/F59</f>
        <v>#DIV/0!</v>
      </c>
      <c r="Z105" s="216" t="e">
        <f>H59/ E59</f>
        <v>#DIV/0!</v>
      </c>
      <c r="AA105" s="168" t="e">
        <f>H59/F59</f>
        <v>#DIV/0!</v>
      </c>
      <c r="AB105" s="168" t="e">
        <f>I59/H59</f>
        <v>#DIV/0!</v>
      </c>
      <c r="AD105" s="843"/>
      <c r="AE105" s="221" t="s">
        <v>30</v>
      </c>
      <c r="AF105" s="168" t="e">
        <f>W59/$V$61</f>
        <v>#DIV/0!</v>
      </c>
      <c r="AG105" s="168" t="e">
        <f>X59/W59</f>
        <v>#DIV/0!</v>
      </c>
      <c r="AH105" s="168" t="e">
        <f>(X59-AD59-AE59)/X59</f>
        <v>#DIV/0!</v>
      </c>
      <c r="AI105" s="168" t="e">
        <f>AD59/X59</f>
        <v>#DIV/0!</v>
      </c>
      <c r="AJ105" s="168" t="e">
        <f>AE59/X59</f>
        <v>#DIV/0!</v>
      </c>
      <c r="AK105" s="216" t="e">
        <f>Z59/ W59</f>
        <v>#DIV/0!</v>
      </c>
      <c r="AL105" s="168" t="e">
        <f>Z59/X59</f>
        <v>#DIV/0!</v>
      </c>
      <c r="AM105" s="168" t="e">
        <f>AA59/Z59</f>
        <v>#DIV/0!</v>
      </c>
      <c r="AO105" s="711" t="s">
        <v>35</v>
      </c>
      <c r="AP105" s="81" t="s">
        <v>29</v>
      </c>
      <c r="AQ105" s="97"/>
      <c r="AR105" s="208"/>
      <c r="AS105" s="155">
        <f t="shared" ref="AS105:BE105" si="63">AO45+BG45</f>
        <v>0</v>
      </c>
      <c r="AT105" s="209">
        <f t="shared" si="63"/>
        <v>0</v>
      </c>
      <c r="AU105" s="51">
        <f t="shared" si="63"/>
        <v>0</v>
      </c>
      <c r="AV105" s="51">
        <f t="shared" si="63"/>
        <v>0</v>
      </c>
      <c r="AW105" s="51">
        <f t="shared" si="63"/>
        <v>0</v>
      </c>
      <c r="AX105" s="51">
        <f t="shared" si="63"/>
        <v>0</v>
      </c>
      <c r="AY105" s="51">
        <f t="shared" si="63"/>
        <v>0</v>
      </c>
      <c r="AZ105" s="51">
        <f t="shared" si="63"/>
        <v>0</v>
      </c>
      <c r="BA105" s="155">
        <f t="shared" si="63"/>
        <v>0</v>
      </c>
      <c r="BB105" s="209">
        <f t="shared" si="63"/>
        <v>0</v>
      </c>
      <c r="BC105" s="51">
        <f t="shared" si="63"/>
        <v>0</v>
      </c>
      <c r="BD105" s="51">
        <f t="shared" si="63"/>
        <v>0</v>
      </c>
      <c r="BE105" s="51">
        <f t="shared" si="63"/>
        <v>0</v>
      </c>
      <c r="BG105" s="843"/>
      <c r="BH105" s="221" t="s">
        <v>30</v>
      </c>
      <c r="BI105" s="168" t="e">
        <f>AO59/$AN$61</f>
        <v>#DIV/0!</v>
      </c>
      <c r="BJ105" s="168" t="e">
        <f>AP59/AO59</f>
        <v>#DIV/0!</v>
      </c>
      <c r="BK105" s="168" t="e">
        <f>(AP59-AV59-AW59)/AP59</f>
        <v>#DIV/0!</v>
      </c>
      <c r="BL105" s="168" t="e">
        <f>AV59/AP59</f>
        <v>#DIV/0!</v>
      </c>
      <c r="BM105" s="168" t="e">
        <f>AW59/AP59</f>
        <v>#DIV/0!</v>
      </c>
      <c r="BN105" s="216" t="e">
        <f>AR59/ AO59</f>
        <v>#DIV/0!</v>
      </c>
      <c r="BO105" s="168" t="e">
        <f>AR59/AP59</f>
        <v>#DIV/0!</v>
      </c>
      <c r="BP105" s="168" t="e">
        <f>AS59/AR59</f>
        <v>#DIV/0!</v>
      </c>
      <c r="BR105" s="843"/>
      <c r="BS105" s="221" t="s">
        <v>30</v>
      </c>
      <c r="BT105" s="168" t="e">
        <f>BG59/$BF$61</f>
        <v>#DIV/0!</v>
      </c>
      <c r="BU105" s="168" t="e">
        <f>BH59/BG59</f>
        <v>#DIV/0!</v>
      </c>
      <c r="BV105" s="168" t="e">
        <f>(BH59-BN59-BO59)/BH59</f>
        <v>#DIV/0!</v>
      </c>
      <c r="BW105" s="168" t="e">
        <f>BN59/BH59</f>
        <v>#DIV/0!</v>
      </c>
      <c r="BX105" s="168" t="e">
        <f>BO59/BH59</f>
        <v>#DIV/0!</v>
      </c>
      <c r="BY105" s="216" t="e">
        <f>BJ59/ BG59</f>
        <v>#DIV/0!</v>
      </c>
      <c r="BZ105" s="168" t="e">
        <f>BJ59/BH59</f>
        <v>#DIV/0!</v>
      </c>
      <c r="CA105" s="168" t="e">
        <f>BK59/BJ59</f>
        <v>#DIV/0!</v>
      </c>
    </row>
    <row r="106" spans="1:79">
      <c r="A106" s="713"/>
      <c r="B106" s="81" t="s">
        <v>30</v>
      </c>
      <c r="C106" s="97"/>
      <c r="D106" s="208"/>
      <c r="E106" s="155">
        <f t="shared" ref="E106:Q106" si="64">E47+W47</f>
        <v>0</v>
      </c>
      <c r="F106" s="209">
        <f t="shared" si="64"/>
        <v>0</v>
      </c>
      <c r="G106" s="51">
        <f t="shared" si="64"/>
        <v>0</v>
      </c>
      <c r="H106" s="51">
        <f t="shared" si="64"/>
        <v>0</v>
      </c>
      <c r="I106" s="51">
        <f t="shared" si="64"/>
        <v>0</v>
      </c>
      <c r="J106" s="51">
        <f t="shared" si="64"/>
        <v>0</v>
      </c>
      <c r="K106" s="51">
        <f t="shared" si="64"/>
        <v>0</v>
      </c>
      <c r="L106" s="51">
        <f t="shared" si="64"/>
        <v>0</v>
      </c>
      <c r="M106" s="155">
        <f t="shared" si="64"/>
        <v>0</v>
      </c>
      <c r="N106" s="209">
        <f t="shared" si="64"/>
        <v>0</v>
      </c>
      <c r="O106" s="51">
        <f t="shared" si="64"/>
        <v>0</v>
      </c>
      <c r="P106" s="51">
        <f t="shared" si="64"/>
        <v>0</v>
      </c>
      <c r="Q106" s="51">
        <f t="shared" si="64"/>
        <v>0</v>
      </c>
      <c r="S106" s="843"/>
      <c r="T106" s="221" t="s">
        <v>31</v>
      </c>
      <c r="U106" s="168" t="e">
        <f>E61/$D$61</f>
        <v>#DIV/0!</v>
      </c>
      <c r="V106" s="168" t="e">
        <f>F61/E61</f>
        <v>#DIV/0!</v>
      </c>
      <c r="W106" s="168" t="e">
        <f>(F61-L61-M61)/F61</f>
        <v>#DIV/0!</v>
      </c>
      <c r="X106" s="168" t="e">
        <f>L61/F61</f>
        <v>#DIV/0!</v>
      </c>
      <c r="Y106" s="168" t="e">
        <f>M61/F61</f>
        <v>#DIV/0!</v>
      </c>
      <c r="Z106" s="216" t="e">
        <f>H61/ E61</f>
        <v>#DIV/0!</v>
      </c>
      <c r="AA106" s="168" t="e">
        <f>H61/F61</f>
        <v>#DIV/0!</v>
      </c>
      <c r="AB106" s="168" t="e">
        <f>I61/H61</f>
        <v>#DIV/0!</v>
      </c>
      <c r="AD106" s="843"/>
      <c r="AE106" s="221" t="s">
        <v>31</v>
      </c>
      <c r="AF106" s="168" t="e">
        <f>W61/$V$61</f>
        <v>#DIV/0!</v>
      </c>
      <c r="AG106" s="168" t="e">
        <f>X61/W61</f>
        <v>#DIV/0!</v>
      </c>
      <c r="AH106" s="168" t="e">
        <f>(X61-AD61-AE61)/X61</f>
        <v>#DIV/0!</v>
      </c>
      <c r="AI106" s="168" t="e">
        <f>AD61/X61</f>
        <v>#DIV/0!</v>
      </c>
      <c r="AJ106" s="168" t="e">
        <f>AE61/X61</f>
        <v>#DIV/0!</v>
      </c>
      <c r="AK106" s="216" t="e">
        <f>Z61/ W61</f>
        <v>#DIV/0!</v>
      </c>
      <c r="AL106" s="168" t="e">
        <f>Z61/X61</f>
        <v>#DIV/0!</v>
      </c>
      <c r="AM106" s="168" t="e">
        <f>AA61/Z61</f>
        <v>#DIV/0!</v>
      </c>
      <c r="AO106" s="713"/>
      <c r="AP106" s="81" t="s">
        <v>30</v>
      </c>
      <c r="AQ106" s="97"/>
      <c r="AR106" s="208"/>
      <c r="AS106" s="155">
        <f t="shared" ref="AS106:BE106" si="65">AO47+BG47</f>
        <v>0</v>
      </c>
      <c r="AT106" s="209">
        <f t="shared" si="65"/>
        <v>0</v>
      </c>
      <c r="AU106" s="51">
        <f t="shared" si="65"/>
        <v>0</v>
      </c>
      <c r="AV106" s="51">
        <f t="shared" si="65"/>
        <v>0</v>
      </c>
      <c r="AW106" s="51">
        <f t="shared" si="65"/>
        <v>0</v>
      </c>
      <c r="AX106" s="51">
        <f t="shared" si="65"/>
        <v>0</v>
      </c>
      <c r="AY106" s="51">
        <f t="shared" si="65"/>
        <v>0</v>
      </c>
      <c r="AZ106" s="51">
        <f t="shared" si="65"/>
        <v>0</v>
      </c>
      <c r="BA106" s="155">
        <f t="shared" si="65"/>
        <v>0</v>
      </c>
      <c r="BB106" s="209">
        <f t="shared" si="65"/>
        <v>0</v>
      </c>
      <c r="BC106" s="51">
        <f t="shared" si="65"/>
        <v>0</v>
      </c>
      <c r="BD106" s="51">
        <f t="shared" si="65"/>
        <v>0</v>
      </c>
      <c r="BE106" s="51">
        <f t="shared" si="65"/>
        <v>0</v>
      </c>
      <c r="BG106" s="843"/>
      <c r="BH106" s="221" t="s">
        <v>31</v>
      </c>
      <c r="BI106" s="168" t="e">
        <f>AO61/$AN$61</f>
        <v>#DIV/0!</v>
      </c>
      <c r="BJ106" s="168" t="e">
        <f>AP61/AO61</f>
        <v>#DIV/0!</v>
      </c>
      <c r="BK106" s="168" t="e">
        <f>(AP61-AV61-AW61)/AP61</f>
        <v>#DIV/0!</v>
      </c>
      <c r="BL106" s="168" t="e">
        <f>AV61/AP61</f>
        <v>#DIV/0!</v>
      </c>
      <c r="BM106" s="168" t="e">
        <f>AW61/AP61</f>
        <v>#DIV/0!</v>
      </c>
      <c r="BN106" s="216" t="e">
        <f>AR61/ AO61</f>
        <v>#DIV/0!</v>
      </c>
      <c r="BO106" s="168" t="e">
        <f>AR61/AP61</f>
        <v>#DIV/0!</v>
      </c>
      <c r="BP106" s="168" t="e">
        <f>AS61/AR61</f>
        <v>#DIV/0!</v>
      </c>
      <c r="BR106" s="843"/>
      <c r="BS106" s="221" t="s">
        <v>31</v>
      </c>
      <c r="BT106" s="168" t="e">
        <f>BG61/$BF$61</f>
        <v>#DIV/0!</v>
      </c>
      <c r="BU106" s="168" t="e">
        <f>BH61/BG61</f>
        <v>#DIV/0!</v>
      </c>
      <c r="BV106" s="168" t="e">
        <f>(BH61-BN61-BO61)/BH61</f>
        <v>#DIV/0!</v>
      </c>
      <c r="BW106" s="168" t="e">
        <f>BN61/BH61</f>
        <v>#DIV/0!</v>
      </c>
      <c r="BX106" s="168" t="e">
        <f>BO61/BH61</f>
        <v>#DIV/0!</v>
      </c>
      <c r="BY106" s="216" t="e">
        <f>BJ61/ BG61</f>
        <v>#DIV/0!</v>
      </c>
      <c r="BZ106" s="168" t="e">
        <f>BJ61/BH61</f>
        <v>#DIV/0!</v>
      </c>
      <c r="CA106" s="168" t="e">
        <f>BK61/BJ61</f>
        <v>#DIV/0!</v>
      </c>
    </row>
    <row r="107" spans="1:79">
      <c r="A107" s="712"/>
      <c r="B107" s="81" t="s">
        <v>31</v>
      </c>
      <c r="C107" s="75">
        <f>C49+U49</f>
        <v>0</v>
      </c>
      <c r="D107" s="103">
        <f>D49+V49</f>
        <v>0</v>
      </c>
      <c r="E107" s="155">
        <f t="shared" ref="E107:Q107" si="66">E49+W49</f>
        <v>0</v>
      </c>
      <c r="F107" s="209">
        <f t="shared" si="66"/>
        <v>0</v>
      </c>
      <c r="G107" s="51">
        <f t="shared" si="66"/>
        <v>0</v>
      </c>
      <c r="H107" s="51">
        <f t="shared" si="66"/>
        <v>0</v>
      </c>
      <c r="I107" s="51">
        <f t="shared" si="66"/>
        <v>0</v>
      </c>
      <c r="J107" s="51">
        <f t="shared" si="66"/>
        <v>0</v>
      </c>
      <c r="K107" s="51">
        <f t="shared" si="66"/>
        <v>0</v>
      </c>
      <c r="L107" s="51">
        <f t="shared" si="66"/>
        <v>0</v>
      </c>
      <c r="M107" s="155">
        <f t="shared" si="66"/>
        <v>0</v>
      </c>
      <c r="N107" s="209">
        <f t="shared" si="66"/>
        <v>0</v>
      </c>
      <c r="O107" s="51">
        <f t="shared" si="66"/>
        <v>0</v>
      </c>
      <c r="P107" s="51">
        <f t="shared" si="66"/>
        <v>0</v>
      </c>
      <c r="Q107" s="51">
        <f t="shared" si="66"/>
        <v>0</v>
      </c>
      <c r="S107" s="843" t="s">
        <v>72</v>
      </c>
      <c r="T107" s="221" t="s">
        <v>29</v>
      </c>
      <c r="U107" s="168" t="e">
        <f>E63/$D$67</f>
        <v>#DIV/0!</v>
      </c>
      <c r="V107" s="168" t="e">
        <f>F63/E63</f>
        <v>#DIV/0!</v>
      </c>
      <c r="W107" s="168" t="e">
        <f>(F63-L63-M63)/F63</f>
        <v>#DIV/0!</v>
      </c>
      <c r="X107" s="168" t="e">
        <f>L63/F63</f>
        <v>#DIV/0!</v>
      </c>
      <c r="Y107" s="168" t="e">
        <f>M63/F63</f>
        <v>#DIV/0!</v>
      </c>
      <c r="Z107" s="216" t="e">
        <f>H63/ E63</f>
        <v>#DIV/0!</v>
      </c>
      <c r="AA107" s="168" t="e">
        <f>H63/F63</f>
        <v>#DIV/0!</v>
      </c>
      <c r="AB107" s="168" t="e">
        <f>I63/H63</f>
        <v>#DIV/0!</v>
      </c>
      <c r="AD107" s="843" t="s">
        <v>72</v>
      </c>
      <c r="AE107" s="221" t="s">
        <v>29</v>
      </c>
      <c r="AF107" s="168" t="e">
        <f>W63/$V$67</f>
        <v>#DIV/0!</v>
      </c>
      <c r="AG107" s="168" t="e">
        <f>X63/W63</f>
        <v>#DIV/0!</v>
      </c>
      <c r="AH107" s="168" t="e">
        <f>(X63-AD63-AE63)/X63</f>
        <v>#DIV/0!</v>
      </c>
      <c r="AI107" s="168" t="e">
        <f>AD63/X63</f>
        <v>#DIV/0!</v>
      </c>
      <c r="AJ107" s="168" t="e">
        <f>AE63/X63</f>
        <v>#DIV/0!</v>
      </c>
      <c r="AK107" s="216" t="e">
        <f>Z63/ W63</f>
        <v>#DIV/0!</v>
      </c>
      <c r="AL107" s="168" t="e">
        <f>Z63/X63</f>
        <v>#DIV/0!</v>
      </c>
      <c r="AM107" s="168" t="e">
        <f>AA63/Z63</f>
        <v>#DIV/0!</v>
      </c>
      <c r="AO107" s="712"/>
      <c r="AP107" s="81" t="s">
        <v>31</v>
      </c>
      <c r="AQ107" s="75">
        <f>AM49+BE49</f>
        <v>0</v>
      </c>
      <c r="AR107" s="103">
        <f>AN49+BF49</f>
        <v>0</v>
      </c>
      <c r="AS107" s="155">
        <f t="shared" ref="AS107:BE107" si="67">AO49+BG49</f>
        <v>0</v>
      </c>
      <c r="AT107" s="209">
        <f t="shared" si="67"/>
        <v>0</v>
      </c>
      <c r="AU107" s="51">
        <f t="shared" si="67"/>
        <v>0</v>
      </c>
      <c r="AV107" s="51">
        <f t="shared" si="67"/>
        <v>0</v>
      </c>
      <c r="AW107" s="51">
        <f t="shared" si="67"/>
        <v>0</v>
      </c>
      <c r="AX107" s="51">
        <f t="shared" si="67"/>
        <v>0</v>
      </c>
      <c r="AY107" s="51">
        <f t="shared" si="67"/>
        <v>0</v>
      </c>
      <c r="AZ107" s="51">
        <f t="shared" si="67"/>
        <v>0</v>
      </c>
      <c r="BA107" s="155">
        <f t="shared" si="67"/>
        <v>0</v>
      </c>
      <c r="BB107" s="209">
        <f t="shared" si="67"/>
        <v>0</v>
      </c>
      <c r="BC107" s="51">
        <f t="shared" si="67"/>
        <v>0</v>
      </c>
      <c r="BD107" s="51">
        <f t="shared" si="67"/>
        <v>0</v>
      </c>
      <c r="BE107" s="51">
        <f t="shared" si="67"/>
        <v>0</v>
      </c>
      <c r="BG107" s="843" t="s">
        <v>72</v>
      </c>
      <c r="BH107" s="221" t="s">
        <v>29</v>
      </c>
      <c r="BI107" s="168" t="e">
        <f>AO63/$AN$67</f>
        <v>#DIV/0!</v>
      </c>
      <c r="BJ107" s="168" t="e">
        <f>AP63/AO63</f>
        <v>#DIV/0!</v>
      </c>
      <c r="BK107" s="168" t="e">
        <f>(AP63-AV63-AW63)/AP63</f>
        <v>#DIV/0!</v>
      </c>
      <c r="BL107" s="168" t="e">
        <f>AV63/AP63</f>
        <v>#DIV/0!</v>
      </c>
      <c r="BM107" s="168" t="e">
        <f>AW63/AP63</f>
        <v>#DIV/0!</v>
      </c>
      <c r="BN107" s="216" t="e">
        <f>AR63/ AO63</f>
        <v>#DIV/0!</v>
      </c>
      <c r="BO107" s="168" t="e">
        <f>AR63/AP63</f>
        <v>#DIV/0!</v>
      </c>
      <c r="BP107" s="168" t="e">
        <f>AS63/AR63</f>
        <v>#DIV/0!</v>
      </c>
      <c r="BR107" s="843" t="s">
        <v>72</v>
      </c>
      <c r="BS107" s="221" t="s">
        <v>29</v>
      </c>
      <c r="BT107" s="168" t="e">
        <f>BG63/$BF$67</f>
        <v>#DIV/0!</v>
      </c>
      <c r="BU107" s="168" t="e">
        <f>BH63/BG63</f>
        <v>#DIV/0!</v>
      </c>
      <c r="BV107" s="168" t="e">
        <f>(BH63-BN63-BO63)/BH63</f>
        <v>#DIV/0!</v>
      </c>
      <c r="BW107" s="168" t="e">
        <f>BN63/BH63</f>
        <v>#DIV/0!</v>
      </c>
      <c r="BX107" s="168" t="e">
        <f>BO63/BH63</f>
        <v>#DIV/0!</v>
      </c>
      <c r="BY107" s="216" t="e">
        <f>BJ63/ BG63</f>
        <v>#DIV/0!</v>
      </c>
      <c r="BZ107" s="168" t="e">
        <f>BJ63/BH63</f>
        <v>#DIV/0!</v>
      </c>
      <c r="CA107" s="168" t="e">
        <f>BK63/BJ63</f>
        <v>#DIV/0!</v>
      </c>
    </row>
    <row r="108" spans="1:79" ht="13.5" customHeight="1">
      <c r="A108" s="711" t="s">
        <v>36</v>
      </c>
      <c r="B108" s="81" t="s">
        <v>29</v>
      </c>
      <c r="C108" s="97"/>
      <c r="D108" s="208"/>
      <c r="E108" s="155">
        <f t="shared" ref="E108:Q108" si="68">E51+W51</f>
        <v>0</v>
      </c>
      <c r="F108" s="209">
        <f t="shared" si="68"/>
        <v>0</v>
      </c>
      <c r="G108" s="51">
        <f t="shared" si="68"/>
        <v>0</v>
      </c>
      <c r="H108" s="51">
        <f t="shared" si="68"/>
        <v>0</v>
      </c>
      <c r="I108" s="51">
        <f t="shared" si="68"/>
        <v>0</v>
      </c>
      <c r="J108" s="51">
        <f t="shared" si="68"/>
        <v>0</v>
      </c>
      <c r="K108" s="51">
        <f t="shared" si="68"/>
        <v>0</v>
      </c>
      <c r="L108" s="51">
        <f t="shared" si="68"/>
        <v>0</v>
      </c>
      <c r="M108" s="155">
        <f t="shared" si="68"/>
        <v>0</v>
      </c>
      <c r="N108" s="209">
        <f t="shared" si="68"/>
        <v>0</v>
      </c>
      <c r="O108" s="51">
        <f t="shared" si="68"/>
        <v>0</v>
      </c>
      <c r="P108" s="51">
        <f t="shared" si="68"/>
        <v>0</v>
      </c>
      <c r="Q108" s="51">
        <f t="shared" si="68"/>
        <v>0</v>
      </c>
      <c r="S108" s="843"/>
      <c r="T108" s="221" t="s">
        <v>30</v>
      </c>
      <c r="U108" s="168" t="e">
        <f>E65/$D$67</f>
        <v>#DIV/0!</v>
      </c>
      <c r="V108" s="168" t="e">
        <f>F65/E65</f>
        <v>#DIV/0!</v>
      </c>
      <c r="W108" s="168" t="e">
        <f>(F65-L65-M65)/F65</f>
        <v>#DIV/0!</v>
      </c>
      <c r="X108" s="168" t="e">
        <f>L65/F65</f>
        <v>#DIV/0!</v>
      </c>
      <c r="Y108" s="168" t="e">
        <f>M65/F65</f>
        <v>#DIV/0!</v>
      </c>
      <c r="Z108" s="216" t="e">
        <f>H65/ E65</f>
        <v>#DIV/0!</v>
      </c>
      <c r="AA108" s="168" t="e">
        <f>H65/F65</f>
        <v>#DIV/0!</v>
      </c>
      <c r="AB108" s="168" t="e">
        <f>I65/H65</f>
        <v>#DIV/0!</v>
      </c>
      <c r="AD108" s="843"/>
      <c r="AE108" s="221" t="s">
        <v>30</v>
      </c>
      <c r="AF108" s="168" t="e">
        <f>W65/$V$67</f>
        <v>#DIV/0!</v>
      </c>
      <c r="AG108" s="168" t="e">
        <f>X65/W65</f>
        <v>#DIV/0!</v>
      </c>
      <c r="AH108" s="168" t="e">
        <f>(X65-AD65-AE65)/X65</f>
        <v>#DIV/0!</v>
      </c>
      <c r="AI108" s="168" t="e">
        <f>AD65/X65</f>
        <v>#DIV/0!</v>
      </c>
      <c r="AJ108" s="168" t="e">
        <f>AE65/X65</f>
        <v>#DIV/0!</v>
      </c>
      <c r="AK108" s="216" t="e">
        <f>Z65/ W65</f>
        <v>#DIV/0!</v>
      </c>
      <c r="AL108" s="168" t="e">
        <f>Z65/X65</f>
        <v>#DIV/0!</v>
      </c>
      <c r="AM108" s="168" t="e">
        <f>AA65/Z65</f>
        <v>#DIV/0!</v>
      </c>
      <c r="AO108" s="711" t="s">
        <v>36</v>
      </c>
      <c r="AP108" s="81" t="s">
        <v>29</v>
      </c>
      <c r="AQ108" s="97"/>
      <c r="AR108" s="208"/>
      <c r="AS108" s="155">
        <f t="shared" ref="AS108:BE108" si="69">AO51+BG51</f>
        <v>0</v>
      </c>
      <c r="AT108" s="209">
        <f t="shared" si="69"/>
        <v>0</v>
      </c>
      <c r="AU108" s="51">
        <f t="shared" si="69"/>
        <v>0</v>
      </c>
      <c r="AV108" s="51">
        <f t="shared" si="69"/>
        <v>0</v>
      </c>
      <c r="AW108" s="51">
        <f t="shared" si="69"/>
        <v>0</v>
      </c>
      <c r="AX108" s="51">
        <f t="shared" si="69"/>
        <v>0</v>
      </c>
      <c r="AY108" s="51">
        <f t="shared" si="69"/>
        <v>0</v>
      </c>
      <c r="AZ108" s="51">
        <f t="shared" si="69"/>
        <v>0</v>
      </c>
      <c r="BA108" s="155">
        <f t="shared" si="69"/>
        <v>0</v>
      </c>
      <c r="BB108" s="209">
        <f t="shared" si="69"/>
        <v>0</v>
      </c>
      <c r="BC108" s="51">
        <f t="shared" si="69"/>
        <v>0</v>
      </c>
      <c r="BD108" s="51">
        <f t="shared" si="69"/>
        <v>0</v>
      </c>
      <c r="BE108" s="51">
        <f t="shared" si="69"/>
        <v>0</v>
      </c>
      <c r="BG108" s="843"/>
      <c r="BH108" s="221" t="s">
        <v>30</v>
      </c>
      <c r="BI108" s="168" t="e">
        <f>AO65/$AN$67</f>
        <v>#DIV/0!</v>
      </c>
      <c r="BJ108" s="168" t="e">
        <f>AP65/AO65</f>
        <v>#DIV/0!</v>
      </c>
      <c r="BK108" s="168" t="e">
        <f>(AP65-AV65-AW65)/AP65</f>
        <v>#DIV/0!</v>
      </c>
      <c r="BL108" s="168" t="e">
        <f>AV65/AP65</f>
        <v>#DIV/0!</v>
      </c>
      <c r="BM108" s="168" t="e">
        <f>AW65/AP65</f>
        <v>#DIV/0!</v>
      </c>
      <c r="BN108" s="216" t="e">
        <f>AR65/ AO65</f>
        <v>#DIV/0!</v>
      </c>
      <c r="BO108" s="168" t="e">
        <f>AR65/AP65</f>
        <v>#DIV/0!</v>
      </c>
      <c r="BP108" s="168" t="e">
        <f>AS65/AR65</f>
        <v>#DIV/0!</v>
      </c>
      <c r="BR108" s="843"/>
      <c r="BS108" s="221" t="s">
        <v>30</v>
      </c>
      <c r="BT108" s="168" t="e">
        <f>BG65/$BF$67</f>
        <v>#DIV/0!</v>
      </c>
      <c r="BU108" s="168" t="e">
        <f>BH65/BG65</f>
        <v>#DIV/0!</v>
      </c>
      <c r="BV108" s="168" t="e">
        <f>(BH65-BN65-BO65)/BH65</f>
        <v>#DIV/0!</v>
      </c>
      <c r="BW108" s="168" t="e">
        <f>BN65/BH65</f>
        <v>#DIV/0!</v>
      </c>
      <c r="BX108" s="168" t="e">
        <f>BO65/BH65</f>
        <v>#DIV/0!</v>
      </c>
      <c r="BY108" s="216" t="e">
        <f>BJ65/ BG65</f>
        <v>#DIV/0!</v>
      </c>
      <c r="BZ108" s="168" t="e">
        <f>BJ65/BH65</f>
        <v>#DIV/0!</v>
      </c>
      <c r="CA108" s="168" t="e">
        <f>BK65/BJ65</f>
        <v>#DIV/0!</v>
      </c>
    </row>
    <row r="109" spans="1:79">
      <c r="A109" s="713"/>
      <c r="B109" s="81" t="s">
        <v>30</v>
      </c>
      <c r="C109" s="97"/>
      <c r="D109" s="208"/>
      <c r="E109" s="155">
        <f t="shared" ref="E109:Q109" si="70">E53+W53</f>
        <v>0</v>
      </c>
      <c r="F109" s="209">
        <f t="shared" si="70"/>
        <v>0</v>
      </c>
      <c r="G109" s="51">
        <f t="shared" si="70"/>
        <v>0</v>
      </c>
      <c r="H109" s="51">
        <f t="shared" si="70"/>
        <v>0</v>
      </c>
      <c r="I109" s="51">
        <f t="shared" si="70"/>
        <v>0</v>
      </c>
      <c r="J109" s="51">
        <f t="shared" si="70"/>
        <v>0</v>
      </c>
      <c r="K109" s="51">
        <f t="shared" si="70"/>
        <v>0</v>
      </c>
      <c r="L109" s="51">
        <f t="shared" si="70"/>
        <v>0</v>
      </c>
      <c r="M109" s="155">
        <f t="shared" si="70"/>
        <v>0</v>
      </c>
      <c r="N109" s="209">
        <f t="shared" si="70"/>
        <v>0</v>
      </c>
      <c r="O109" s="51">
        <f t="shared" si="70"/>
        <v>0</v>
      </c>
      <c r="P109" s="51">
        <f t="shared" si="70"/>
        <v>0</v>
      </c>
      <c r="Q109" s="51">
        <f t="shared" si="70"/>
        <v>0</v>
      </c>
      <c r="S109" s="843"/>
      <c r="T109" s="221" t="s">
        <v>31</v>
      </c>
      <c r="U109" s="168" t="e">
        <f>E67/$D$67</f>
        <v>#DIV/0!</v>
      </c>
      <c r="V109" s="168" t="e">
        <f>F67/E67</f>
        <v>#DIV/0!</v>
      </c>
      <c r="W109" s="168" t="e">
        <f>(F67-L67-M67)/F67</f>
        <v>#DIV/0!</v>
      </c>
      <c r="X109" s="168" t="e">
        <f>L67/F67</f>
        <v>#DIV/0!</v>
      </c>
      <c r="Y109" s="168" t="e">
        <f>M67/F67</f>
        <v>#DIV/0!</v>
      </c>
      <c r="Z109" s="216" t="e">
        <f>H67/ E67</f>
        <v>#DIV/0!</v>
      </c>
      <c r="AA109" s="168" t="e">
        <f>H67/F67</f>
        <v>#DIV/0!</v>
      </c>
      <c r="AB109" s="168" t="e">
        <f>I67/H67</f>
        <v>#DIV/0!</v>
      </c>
      <c r="AD109" s="843"/>
      <c r="AE109" s="221" t="s">
        <v>31</v>
      </c>
      <c r="AF109" s="168" t="e">
        <f>W67/$V$67</f>
        <v>#DIV/0!</v>
      </c>
      <c r="AG109" s="168" t="e">
        <f>X67/W67</f>
        <v>#DIV/0!</v>
      </c>
      <c r="AH109" s="168" t="e">
        <f>(X67-AD67-AE67)/X67</f>
        <v>#DIV/0!</v>
      </c>
      <c r="AI109" s="168" t="e">
        <f>AD67/X67</f>
        <v>#DIV/0!</v>
      </c>
      <c r="AJ109" s="168" t="e">
        <f>AE67/X67</f>
        <v>#DIV/0!</v>
      </c>
      <c r="AK109" s="216" t="e">
        <f>Z67/ W67</f>
        <v>#DIV/0!</v>
      </c>
      <c r="AL109" s="168" t="e">
        <f>Z67/X67</f>
        <v>#DIV/0!</v>
      </c>
      <c r="AM109" s="168" t="e">
        <f>AA67/Z67</f>
        <v>#DIV/0!</v>
      </c>
      <c r="AO109" s="713"/>
      <c r="AP109" s="81" t="s">
        <v>30</v>
      </c>
      <c r="AQ109" s="97"/>
      <c r="AR109" s="208"/>
      <c r="AS109" s="155">
        <f t="shared" ref="AS109:BE109" si="71">AO53+BG53</f>
        <v>0</v>
      </c>
      <c r="AT109" s="209">
        <f t="shared" si="71"/>
        <v>0</v>
      </c>
      <c r="AU109" s="51">
        <f t="shared" si="71"/>
        <v>0</v>
      </c>
      <c r="AV109" s="51">
        <f t="shared" si="71"/>
        <v>0</v>
      </c>
      <c r="AW109" s="51">
        <f t="shared" si="71"/>
        <v>0</v>
      </c>
      <c r="AX109" s="51">
        <f t="shared" si="71"/>
        <v>0</v>
      </c>
      <c r="AY109" s="51">
        <f t="shared" si="71"/>
        <v>0</v>
      </c>
      <c r="AZ109" s="51">
        <f t="shared" si="71"/>
        <v>0</v>
      </c>
      <c r="BA109" s="155">
        <f t="shared" si="71"/>
        <v>0</v>
      </c>
      <c r="BB109" s="209">
        <f t="shared" si="71"/>
        <v>0</v>
      </c>
      <c r="BC109" s="51">
        <f t="shared" si="71"/>
        <v>0</v>
      </c>
      <c r="BD109" s="51">
        <f t="shared" si="71"/>
        <v>0</v>
      </c>
      <c r="BE109" s="51">
        <f t="shared" si="71"/>
        <v>0</v>
      </c>
      <c r="BG109" s="843"/>
      <c r="BH109" s="221" t="s">
        <v>31</v>
      </c>
      <c r="BI109" s="168" t="e">
        <f>AO67/$AN$67</f>
        <v>#DIV/0!</v>
      </c>
      <c r="BJ109" s="168" t="e">
        <f>AP67/AO67</f>
        <v>#DIV/0!</v>
      </c>
      <c r="BK109" s="168" t="e">
        <f>(AP67-AV67-AW67)/AP67</f>
        <v>#DIV/0!</v>
      </c>
      <c r="BL109" s="168" t="e">
        <f>AV67/AP67</f>
        <v>#DIV/0!</v>
      </c>
      <c r="BM109" s="168" t="e">
        <f>AW67/AP67</f>
        <v>#DIV/0!</v>
      </c>
      <c r="BN109" s="216" t="e">
        <f>AR67/ AO67</f>
        <v>#DIV/0!</v>
      </c>
      <c r="BO109" s="168" t="e">
        <f>AR67/AP67</f>
        <v>#DIV/0!</v>
      </c>
      <c r="BP109" s="168" t="e">
        <f>AS67/AR67</f>
        <v>#DIV/0!</v>
      </c>
      <c r="BR109" s="843"/>
      <c r="BS109" s="221" t="s">
        <v>31</v>
      </c>
      <c r="BT109" s="168" t="e">
        <f>BG67/$BF$67</f>
        <v>#DIV/0!</v>
      </c>
      <c r="BU109" s="168" t="e">
        <f>BH67/BG67</f>
        <v>#DIV/0!</v>
      </c>
      <c r="BV109" s="168" t="e">
        <f>(BH67-BN67-BO67)/BH67</f>
        <v>#DIV/0!</v>
      </c>
      <c r="BW109" s="168" t="e">
        <f>BN67/BH67</f>
        <v>#DIV/0!</v>
      </c>
      <c r="BX109" s="168" t="e">
        <f>BO67/BH67</f>
        <v>#DIV/0!</v>
      </c>
      <c r="BY109" s="216" t="e">
        <f>BJ67/ BG67</f>
        <v>#DIV/0!</v>
      </c>
      <c r="BZ109" s="168" t="e">
        <f>BJ67/BH67</f>
        <v>#DIV/0!</v>
      </c>
      <c r="CA109" s="168" t="e">
        <f>BK67/BJ67</f>
        <v>#DIV/0!</v>
      </c>
    </row>
    <row r="110" spans="1:79">
      <c r="A110" s="712"/>
      <c r="B110" s="81" t="s">
        <v>31</v>
      </c>
      <c r="C110" s="75">
        <f>C55+U55</f>
        <v>0</v>
      </c>
      <c r="D110" s="103">
        <f>D55+V55</f>
        <v>0</v>
      </c>
      <c r="E110" s="155">
        <f t="shared" ref="E110:Q110" si="72">E55+W55</f>
        <v>0</v>
      </c>
      <c r="F110" s="209">
        <f t="shared" si="72"/>
        <v>0</v>
      </c>
      <c r="G110" s="51">
        <f t="shared" si="72"/>
        <v>0</v>
      </c>
      <c r="H110" s="51">
        <f t="shared" si="72"/>
        <v>0</v>
      </c>
      <c r="I110" s="51">
        <f t="shared" si="72"/>
        <v>0</v>
      </c>
      <c r="J110" s="51">
        <f t="shared" si="72"/>
        <v>0</v>
      </c>
      <c r="K110" s="51">
        <f t="shared" si="72"/>
        <v>0</v>
      </c>
      <c r="L110" s="51">
        <f t="shared" si="72"/>
        <v>0</v>
      </c>
      <c r="M110" s="155">
        <f t="shared" si="72"/>
        <v>0</v>
      </c>
      <c r="N110" s="209">
        <f t="shared" si="72"/>
        <v>0</v>
      </c>
      <c r="O110" s="51">
        <f t="shared" si="72"/>
        <v>0</v>
      </c>
      <c r="P110" s="51">
        <f t="shared" si="72"/>
        <v>0</v>
      </c>
      <c r="Q110" s="51">
        <f t="shared" si="72"/>
        <v>0</v>
      </c>
      <c r="S110" s="843" t="s">
        <v>62</v>
      </c>
      <c r="T110" s="221" t="s">
        <v>29</v>
      </c>
      <c r="U110" s="168" t="e">
        <f>E69/$D$73</f>
        <v>#DIV/0!</v>
      </c>
      <c r="V110" s="168" t="e">
        <f>F69/E69</f>
        <v>#DIV/0!</v>
      </c>
      <c r="W110" s="168" t="e">
        <f>(F69-L69-M69)/F69</f>
        <v>#DIV/0!</v>
      </c>
      <c r="X110" s="168" t="e">
        <f>L69/F69</f>
        <v>#DIV/0!</v>
      </c>
      <c r="Y110" s="168" t="e">
        <f>M69/F69</f>
        <v>#DIV/0!</v>
      </c>
      <c r="Z110" s="216" t="e">
        <f>H69/ E69</f>
        <v>#DIV/0!</v>
      </c>
      <c r="AA110" s="168" t="e">
        <f>H69/F69</f>
        <v>#DIV/0!</v>
      </c>
      <c r="AB110" s="168" t="e">
        <f>I69/H69</f>
        <v>#DIV/0!</v>
      </c>
      <c r="AD110" s="843" t="s">
        <v>62</v>
      </c>
      <c r="AE110" s="221" t="s">
        <v>29</v>
      </c>
      <c r="AF110" s="168" t="e">
        <f>W69/$V$73</f>
        <v>#DIV/0!</v>
      </c>
      <c r="AG110" s="168" t="e">
        <f>X69/W69</f>
        <v>#DIV/0!</v>
      </c>
      <c r="AH110" s="168" t="e">
        <f>(X69-AD69-AE69)/X69</f>
        <v>#DIV/0!</v>
      </c>
      <c r="AI110" s="168" t="e">
        <f>AD69/X69</f>
        <v>#DIV/0!</v>
      </c>
      <c r="AJ110" s="168" t="e">
        <f>AE69/X69</f>
        <v>#DIV/0!</v>
      </c>
      <c r="AK110" s="216" t="e">
        <f>Z69/ W69</f>
        <v>#DIV/0!</v>
      </c>
      <c r="AL110" s="168" t="e">
        <f>Z69/X69</f>
        <v>#DIV/0!</v>
      </c>
      <c r="AM110" s="168" t="e">
        <f>AA69/Z69</f>
        <v>#DIV/0!</v>
      </c>
      <c r="AO110" s="712"/>
      <c r="AP110" s="81" t="s">
        <v>31</v>
      </c>
      <c r="AQ110" s="75">
        <f>AM55+BE55</f>
        <v>0</v>
      </c>
      <c r="AR110" s="103">
        <f>AN55+BF55</f>
        <v>0</v>
      </c>
      <c r="AS110" s="155">
        <f t="shared" ref="AS110:BE110" si="73">AO55+BG55</f>
        <v>0</v>
      </c>
      <c r="AT110" s="209">
        <f t="shared" si="73"/>
        <v>0</v>
      </c>
      <c r="AU110" s="51">
        <f t="shared" si="73"/>
        <v>0</v>
      </c>
      <c r="AV110" s="51">
        <f t="shared" si="73"/>
        <v>0</v>
      </c>
      <c r="AW110" s="51">
        <f t="shared" si="73"/>
        <v>0</v>
      </c>
      <c r="AX110" s="51">
        <f t="shared" si="73"/>
        <v>0</v>
      </c>
      <c r="AY110" s="51">
        <f t="shared" si="73"/>
        <v>0</v>
      </c>
      <c r="AZ110" s="51">
        <f t="shared" si="73"/>
        <v>0</v>
      </c>
      <c r="BA110" s="155">
        <f t="shared" si="73"/>
        <v>0</v>
      </c>
      <c r="BB110" s="209">
        <f t="shared" si="73"/>
        <v>0</v>
      </c>
      <c r="BC110" s="51">
        <f t="shared" si="73"/>
        <v>0</v>
      </c>
      <c r="BD110" s="51">
        <f t="shared" si="73"/>
        <v>0</v>
      </c>
      <c r="BE110" s="51">
        <f t="shared" si="73"/>
        <v>0</v>
      </c>
      <c r="BG110" s="843" t="s">
        <v>62</v>
      </c>
      <c r="BH110" s="221" t="s">
        <v>29</v>
      </c>
      <c r="BI110" s="168" t="e">
        <f>AO69/$AN$73</f>
        <v>#DIV/0!</v>
      </c>
      <c r="BJ110" s="168" t="e">
        <f>AP69/AO69</f>
        <v>#DIV/0!</v>
      </c>
      <c r="BK110" s="168" t="e">
        <f>(AP69-AV69-AW69)/AP69</f>
        <v>#DIV/0!</v>
      </c>
      <c r="BL110" s="168" t="e">
        <f>AV69/AP69</f>
        <v>#DIV/0!</v>
      </c>
      <c r="BM110" s="168" t="e">
        <f>AW69/AP69</f>
        <v>#DIV/0!</v>
      </c>
      <c r="BN110" s="216" t="e">
        <f>AR69/ AO69</f>
        <v>#DIV/0!</v>
      </c>
      <c r="BO110" s="168" t="e">
        <f>AR69/AP69</f>
        <v>#DIV/0!</v>
      </c>
      <c r="BP110" s="168" t="e">
        <f>AS69/AR69</f>
        <v>#DIV/0!</v>
      </c>
      <c r="BR110" s="843" t="s">
        <v>62</v>
      </c>
      <c r="BS110" s="221" t="s">
        <v>29</v>
      </c>
      <c r="BT110" s="168" t="e">
        <f>BG69/$BF$73</f>
        <v>#DIV/0!</v>
      </c>
      <c r="BU110" s="168" t="e">
        <f>BH69/BG69</f>
        <v>#DIV/0!</v>
      </c>
      <c r="BV110" s="168" t="e">
        <f>(BH69-BN69-BO69)/BH69</f>
        <v>#DIV/0!</v>
      </c>
      <c r="BW110" s="168" t="e">
        <f>BN69/BH69</f>
        <v>#DIV/0!</v>
      </c>
      <c r="BX110" s="168" t="e">
        <f>BO69/BH69</f>
        <v>#DIV/0!</v>
      </c>
      <c r="BY110" s="216" t="e">
        <f>BJ69/ BG69</f>
        <v>#DIV/0!</v>
      </c>
      <c r="BZ110" s="168" t="e">
        <f>BJ69/BH69</f>
        <v>#DIV/0!</v>
      </c>
      <c r="CA110" s="168" t="e">
        <f>BK69/BJ69</f>
        <v>#DIV/0!</v>
      </c>
    </row>
    <row r="111" spans="1:79">
      <c r="A111" s="711" t="s">
        <v>37</v>
      </c>
      <c r="B111" s="81" t="s">
        <v>29</v>
      </c>
      <c r="C111" s="97"/>
      <c r="D111" s="208"/>
      <c r="E111" s="155">
        <f t="shared" ref="E111:Q111" si="74">E57+W57</f>
        <v>0</v>
      </c>
      <c r="F111" s="209">
        <f t="shared" si="74"/>
        <v>0</v>
      </c>
      <c r="G111" s="51">
        <f t="shared" si="74"/>
        <v>0</v>
      </c>
      <c r="H111" s="51">
        <f t="shared" si="74"/>
        <v>0</v>
      </c>
      <c r="I111" s="51">
        <f t="shared" si="74"/>
        <v>0</v>
      </c>
      <c r="J111" s="51">
        <f t="shared" si="74"/>
        <v>0</v>
      </c>
      <c r="K111" s="51">
        <f t="shared" si="74"/>
        <v>0</v>
      </c>
      <c r="L111" s="51">
        <f t="shared" si="74"/>
        <v>0</v>
      </c>
      <c r="M111" s="155">
        <f t="shared" si="74"/>
        <v>0</v>
      </c>
      <c r="N111" s="209">
        <f t="shared" si="74"/>
        <v>0</v>
      </c>
      <c r="O111" s="51">
        <f t="shared" si="74"/>
        <v>0</v>
      </c>
      <c r="P111" s="51">
        <f t="shared" si="74"/>
        <v>0</v>
      </c>
      <c r="Q111" s="51">
        <f t="shared" si="74"/>
        <v>0</v>
      </c>
      <c r="S111" s="843"/>
      <c r="T111" s="221" t="s">
        <v>30</v>
      </c>
      <c r="U111" s="168" t="e">
        <f>E71/$D$73</f>
        <v>#DIV/0!</v>
      </c>
      <c r="V111" s="168" t="e">
        <f>F71/E71</f>
        <v>#DIV/0!</v>
      </c>
      <c r="W111" s="168" t="e">
        <f>(F71-L71-M71)/F71</f>
        <v>#DIV/0!</v>
      </c>
      <c r="X111" s="168" t="e">
        <f>L71/F71</f>
        <v>#DIV/0!</v>
      </c>
      <c r="Y111" s="168" t="e">
        <f>M71/F71</f>
        <v>#DIV/0!</v>
      </c>
      <c r="Z111" s="216" t="e">
        <f>H71/ E71</f>
        <v>#DIV/0!</v>
      </c>
      <c r="AA111" s="168" t="e">
        <f>H71/F71</f>
        <v>#DIV/0!</v>
      </c>
      <c r="AB111" s="168" t="e">
        <f>I71/H71</f>
        <v>#DIV/0!</v>
      </c>
      <c r="AD111" s="843"/>
      <c r="AE111" s="221" t="s">
        <v>30</v>
      </c>
      <c r="AF111" s="168" t="e">
        <f>W71/$V$73</f>
        <v>#DIV/0!</v>
      </c>
      <c r="AG111" s="168" t="e">
        <f>X71/W71</f>
        <v>#DIV/0!</v>
      </c>
      <c r="AH111" s="168" t="e">
        <f>(X71-AD71-AE71)/X71</f>
        <v>#DIV/0!</v>
      </c>
      <c r="AI111" s="168" t="e">
        <f>AD71/X71</f>
        <v>#DIV/0!</v>
      </c>
      <c r="AJ111" s="168" t="e">
        <f>AE71/X71</f>
        <v>#DIV/0!</v>
      </c>
      <c r="AK111" s="216" t="e">
        <f>Z71/ W71</f>
        <v>#DIV/0!</v>
      </c>
      <c r="AL111" s="168" t="e">
        <f>Z71/X71</f>
        <v>#DIV/0!</v>
      </c>
      <c r="AM111" s="168" t="e">
        <f>AA71/Z71</f>
        <v>#DIV/0!</v>
      </c>
      <c r="AO111" s="711" t="s">
        <v>37</v>
      </c>
      <c r="AP111" s="81" t="s">
        <v>29</v>
      </c>
      <c r="AQ111" s="97"/>
      <c r="AR111" s="208"/>
      <c r="AS111" s="155">
        <f t="shared" ref="AS111:BE111" si="75">AO57+BG57</f>
        <v>0</v>
      </c>
      <c r="AT111" s="209">
        <f t="shared" si="75"/>
        <v>0</v>
      </c>
      <c r="AU111" s="51">
        <f t="shared" si="75"/>
        <v>0</v>
      </c>
      <c r="AV111" s="51">
        <f t="shared" si="75"/>
        <v>0</v>
      </c>
      <c r="AW111" s="51">
        <f t="shared" si="75"/>
        <v>0</v>
      </c>
      <c r="AX111" s="51">
        <f t="shared" si="75"/>
        <v>0</v>
      </c>
      <c r="AY111" s="51">
        <f t="shared" si="75"/>
        <v>0</v>
      </c>
      <c r="AZ111" s="51">
        <f t="shared" si="75"/>
        <v>0</v>
      </c>
      <c r="BA111" s="155">
        <f t="shared" si="75"/>
        <v>0</v>
      </c>
      <c r="BB111" s="209">
        <f t="shared" si="75"/>
        <v>0</v>
      </c>
      <c r="BC111" s="51">
        <f t="shared" si="75"/>
        <v>0</v>
      </c>
      <c r="BD111" s="51">
        <f t="shared" si="75"/>
        <v>0</v>
      </c>
      <c r="BE111" s="51">
        <f t="shared" si="75"/>
        <v>0</v>
      </c>
      <c r="BG111" s="843"/>
      <c r="BH111" s="221" t="s">
        <v>30</v>
      </c>
      <c r="BI111" s="168" t="e">
        <f>AO71/$AN$73</f>
        <v>#DIV/0!</v>
      </c>
      <c r="BJ111" s="168" t="e">
        <f>AP71/AO71</f>
        <v>#DIV/0!</v>
      </c>
      <c r="BK111" s="168" t="e">
        <f>(AP71-AV71-AW71)/AP71</f>
        <v>#DIV/0!</v>
      </c>
      <c r="BL111" s="168" t="e">
        <f>AV71/AP71</f>
        <v>#DIV/0!</v>
      </c>
      <c r="BM111" s="168" t="e">
        <f>AW71/AP71</f>
        <v>#DIV/0!</v>
      </c>
      <c r="BN111" s="216" t="e">
        <f>AR71/ AO71</f>
        <v>#DIV/0!</v>
      </c>
      <c r="BO111" s="168" t="e">
        <f>AR71/AP71</f>
        <v>#DIV/0!</v>
      </c>
      <c r="BP111" s="168" t="e">
        <f>AS71/AR71</f>
        <v>#DIV/0!</v>
      </c>
      <c r="BR111" s="843"/>
      <c r="BS111" s="221" t="s">
        <v>30</v>
      </c>
      <c r="BT111" s="168" t="e">
        <f>BG71/$BF$73</f>
        <v>#DIV/0!</v>
      </c>
      <c r="BU111" s="168" t="e">
        <f>BH71/BG71</f>
        <v>#DIV/0!</v>
      </c>
      <c r="BV111" s="168" t="e">
        <f>(BH71-BN71-BO71)/BH71</f>
        <v>#DIV/0!</v>
      </c>
      <c r="BW111" s="168" t="e">
        <f>BN71/BH71</f>
        <v>#DIV/0!</v>
      </c>
      <c r="BX111" s="168" t="e">
        <f>BO71/BH71</f>
        <v>#DIV/0!</v>
      </c>
      <c r="BY111" s="216" t="e">
        <f>BJ71/ BG71</f>
        <v>#DIV/0!</v>
      </c>
      <c r="BZ111" s="168" t="e">
        <f>BJ71/BH71</f>
        <v>#DIV/0!</v>
      </c>
      <c r="CA111" s="168" t="e">
        <f>BK71/BJ71</f>
        <v>#DIV/0!</v>
      </c>
    </row>
    <row r="112" spans="1:79">
      <c r="A112" s="713"/>
      <c r="B112" s="81" t="s">
        <v>30</v>
      </c>
      <c r="C112" s="97"/>
      <c r="D112" s="208"/>
      <c r="E112" s="155">
        <f t="shared" ref="E112:Q112" si="76">E59+W59</f>
        <v>0</v>
      </c>
      <c r="F112" s="209">
        <f t="shared" si="76"/>
        <v>0</v>
      </c>
      <c r="G112" s="51">
        <f t="shared" si="76"/>
        <v>0</v>
      </c>
      <c r="H112" s="51">
        <f t="shared" si="76"/>
        <v>0</v>
      </c>
      <c r="I112" s="51">
        <f t="shared" si="76"/>
        <v>0</v>
      </c>
      <c r="J112" s="51">
        <f t="shared" si="76"/>
        <v>0</v>
      </c>
      <c r="K112" s="51">
        <f t="shared" si="76"/>
        <v>0</v>
      </c>
      <c r="L112" s="51">
        <f t="shared" si="76"/>
        <v>0</v>
      </c>
      <c r="M112" s="155">
        <f t="shared" si="76"/>
        <v>0</v>
      </c>
      <c r="N112" s="209">
        <f t="shared" si="76"/>
        <v>0</v>
      </c>
      <c r="O112" s="51">
        <f t="shared" si="76"/>
        <v>0</v>
      </c>
      <c r="P112" s="51">
        <f t="shared" si="76"/>
        <v>0</v>
      </c>
      <c r="Q112" s="51">
        <f t="shared" si="76"/>
        <v>0</v>
      </c>
      <c r="S112" s="843"/>
      <c r="T112" s="221" t="s">
        <v>31</v>
      </c>
      <c r="U112" s="168" t="e">
        <f>E73/$D$73</f>
        <v>#DIV/0!</v>
      </c>
      <c r="V112" s="168" t="e">
        <f>F73/E73</f>
        <v>#DIV/0!</v>
      </c>
      <c r="W112" s="168" t="e">
        <f>(F73-L73-M73)/F73</f>
        <v>#DIV/0!</v>
      </c>
      <c r="X112" s="168" t="e">
        <f>L73/F73</f>
        <v>#DIV/0!</v>
      </c>
      <c r="Y112" s="168" t="e">
        <f>M73/F73</f>
        <v>#DIV/0!</v>
      </c>
      <c r="Z112" s="216" t="e">
        <f>H73/ E73</f>
        <v>#DIV/0!</v>
      </c>
      <c r="AA112" s="168" t="e">
        <f>H73/F73</f>
        <v>#DIV/0!</v>
      </c>
      <c r="AB112" s="168" t="e">
        <f>I73/H73</f>
        <v>#DIV/0!</v>
      </c>
      <c r="AD112" s="843"/>
      <c r="AE112" s="221" t="s">
        <v>31</v>
      </c>
      <c r="AF112" s="168" t="e">
        <f>W73/$V$73</f>
        <v>#DIV/0!</v>
      </c>
      <c r="AG112" s="168" t="e">
        <f>X73/W73</f>
        <v>#DIV/0!</v>
      </c>
      <c r="AH112" s="168" t="e">
        <f>(X73-AD73-AE73)/X73</f>
        <v>#DIV/0!</v>
      </c>
      <c r="AI112" s="168" t="e">
        <f>AD73/X73</f>
        <v>#DIV/0!</v>
      </c>
      <c r="AJ112" s="168" t="e">
        <f>AE73/X73</f>
        <v>#DIV/0!</v>
      </c>
      <c r="AK112" s="216" t="e">
        <f>Z73/ W73</f>
        <v>#DIV/0!</v>
      </c>
      <c r="AL112" s="168" t="e">
        <f>Z73/X73</f>
        <v>#DIV/0!</v>
      </c>
      <c r="AM112" s="168" t="e">
        <f>AA73/Z73</f>
        <v>#DIV/0!</v>
      </c>
      <c r="AO112" s="713"/>
      <c r="AP112" s="81" t="s">
        <v>30</v>
      </c>
      <c r="AQ112" s="97"/>
      <c r="AR112" s="208"/>
      <c r="AS112" s="155">
        <f t="shared" ref="AS112:BE112" si="77">AO59+BG59</f>
        <v>0</v>
      </c>
      <c r="AT112" s="209">
        <f t="shared" si="77"/>
        <v>0</v>
      </c>
      <c r="AU112" s="51">
        <f t="shared" si="77"/>
        <v>0</v>
      </c>
      <c r="AV112" s="51">
        <f t="shared" si="77"/>
        <v>0</v>
      </c>
      <c r="AW112" s="51">
        <f t="shared" si="77"/>
        <v>0</v>
      </c>
      <c r="AX112" s="51">
        <f t="shared" si="77"/>
        <v>0</v>
      </c>
      <c r="AY112" s="51">
        <f t="shared" si="77"/>
        <v>0</v>
      </c>
      <c r="AZ112" s="51">
        <f t="shared" si="77"/>
        <v>0</v>
      </c>
      <c r="BA112" s="155">
        <f t="shared" si="77"/>
        <v>0</v>
      </c>
      <c r="BB112" s="209">
        <f t="shared" si="77"/>
        <v>0</v>
      </c>
      <c r="BC112" s="51">
        <f t="shared" si="77"/>
        <v>0</v>
      </c>
      <c r="BD112" s="51">
        <f t="shared" si="77"/>
        <v>0</v>
      </c>
      <c r="BE112" s="51">
        <f t="shared" si="77"/>
        <v>0</v>
      </c>
      <c r="BG112" s="843"/>
      <c r="BH112" s="221" t="s">
        <v>31</v>
      </c>
      <c r="BI112" s="168" t="e">
        <f>AO73/$AN$73</f>
        <v>#DIV/0!</v>
      </c>
      <c r="BJ112" s="168" t="e">
        <f>AP73/AO73</f>
        <v>#DIV/0!</v>
      </c>
      <c r="BK112" s="168" t="e">
        <f>(AP73-AV73-AW73)/AP73</f>
        <v>#DIV/0!</v>
      </c>
      <c r="BL112" s="168" t="e">
        <f>AV73/AP73</f>
        <v>#DIV/0!</v>
      </c>
      <c r="BM112" s="168" t="e">
        <f>AW73/AP73</f>
        <v>#DIV/0!</v>
      </c>
      <c r="BN112" s="216" t="e">
        <f>AR73/ AO73</f>
        <v>#DIV/0!</v>
      </c>
      <c r="BO112" s="168" t="e">
        <f>AR73/AP73</f>
        <v>#DIV/0!</v>
      </c>
      <c r="BP112" s="168" t="e">
        <f>AS73/AR73</f>
        <v>#DIV/0!</v>
      </c>
      <c r="BR112" s="843"/>
      <c r="BS112" s="221" t="s">
        <v>31</v>
      </c>
      <c r="BT112" s="168" t="e">
        <f>BG73/$BF$73</f>
        <v>#DIV/0!</v>
      </c>
      <c r="BU112" s="168" t="e">
        <f>BH73/BG73</f>
        <v>#DIV/0!</v>
      </c>
      <c r="BV112" s="168" t="e">
        <f>(BH73-BN73-BO73)/BH73</f>
        <v>#DIV/0!</v>
      </c>
      <c r="BW112" s="168" t="e">
        <f>BN73/BH73</f>
        <v>#DIV/0!</v>
      </c>
      <c r="BX112" s="168" t="e">
        <f>BO73/BH73</f>
        <v>#DIV/0!</v>
      </c>
      <c r="BY112" s="216" t="e">
        <f>BJ73/ BG73</f>
        <v>#DIV/0!</v>
      </c>
      <c r="BZ112" s="168" t="e">
        <f>BJ73/BH73</f>
        <v>#DIV/0!</v>
      </c>
      <c r="CA112" s="168" t="e">
        <f>BK73/BJ73</f>
        <v>#DIV/0!</v>
      </c>
    </row>
    <row r="113" spans="1:79">
      <c r="A113" s="712"/>
      <c r="B113" s="81" t="s">
        <v>31</v>
      </c>
      <c r="C113" s="75">
        <f>C61+U61</f>
        <v>0</v>
      </c>
      <c r="D113" s="103">
        <f>D61+V61</f>
        <v>0</v>
      </c>
      <c r="E113" s="155">
        <f t="shared" ref="E113:Q113" si="78">E61+W61</f>
        <v>0</v>
      </c>
      <c r="F113" s="209">
        <f t="shared" si="78"/>
        <v>0</v>
      </c>
      <c r="G113" s="51">
        <f t="shared" si="78"/>
        <v>0</v>
      </c>
      <c r="H113" s="51">
        <f t="shared" si="78"/>
        <v>0</v>
      </c>
      <c r="I113" s="51">
        <f t="shared" si="78"/>
        <v>0</v>
      </c>
      <c r="J113" s="51">
        <f t="shared" si="78"/>
        <v>0</v>
      </c>
      <c r="K113" s="51">
        <f t="shared" si="78"/>
        <v>0</v>
      </c>
      <c r="L113" s="51">
        <f t="shared" si="78"/>
        <v>0</v>
      </c>
      <c r="M113" s="155">
        <f t="shared" si="78"/>
        <v>0</v>
      </c>
      <c r="N113" s="209">
        <f t="shared" si="78"/>
        <v>0</v>
      </c>
      <c r="O113" s="51">
        <f t="shared" si="78"/>
        <v>0</v>
      </c>
      <c r="P113" s="51">
        <f t="shared" si="78"/>
        <v>0</v>
      </c>
      <c r="Q113" s="51">
        <f t="shared" si="78"/>
        <v>0</v>
      </c>
      <c r="S113" s="819" t="s">
        <v>187</v>
      </c>
      <c r="T113" s="221" t="s">
        <v>29</v>
      </c>
      <c r="U113" s="170" t="e">
        <f>E75/D79</f>
        <v>#DIV/0!</v>
      </c>
      <c r="V113" s="170" t="e">
        <f>F75/E75</f>
        <v>#DIV/0!</v>
      </c>
      <c r="W113" s="168" t="e">
        <f>(F75-L75-M75)/F75</f>
        <v>#DIV/0!</v>
      </c>
      <c r="X113" s="170" t="e">
        <f>L75/F75</f>
        <v>#DIV/0!</v>
      </c>
      <c r="Y113" s="170" t="e">
        <f>M75/F75</f>
        <v>#DIV/0!</v>
      </c>
      <c r="Z113" s="217" t="e">
        <f>H75/E75</f>
        <v>#DIV/0!</v>
      </c>
      <c r="AA113" s="170" t="e">
        <f>H75/F75</f>
        <v>#DIV/0!</v>
      </c>
      <c r="AB113" s="170" t="e">
        <f>I75/H75</f>
        <v>#DIV/0!</v>
      </c>
      <c r="AD113" s="819" t="s">
        <v>187</v>
      </c>
      <c r="AE113" s="221" t="s">
        <v>29</v>
      </c>
      <c r="AF113" s="170" t="e">
        <f>W75/V79</f>
        <v>#DIV/0!</v>
      </c>
      <c r="AG113" s="170" t="e">
        <f>X75/W75</f>
        <v>#DIV/0!</v>
      </c>
      <c r="AH113" s="168" t="e">
        <f>(X75-AD75-AE75)/X75</f>
        <v>#DIV/0!</v>
      </c>
      <c r="AI113" s="170" t="e">
        <f>AD75/X75</f>
        <v>#DIV/0!</v>
      </c>
      <c r="AJ113" s="170" t="e">
        <f>AE75/X75</f>
        <v>#DIV/0!</v>
      </c>
      <c r="AK113" s="217" t="e">
        <f>Z75/W75</f>
        <v>#DIV/0!</v>
      </c>
      <c r="AL113" s="170" t="e">
        <f>Z75/X75</f>
        <v>#DIV/0!</v>
      </c>
      <c r="AM113" s="170" t="e">
        <f>AA75/Z75</f>
        <v>#DIV/0!</v>
      </c>
      <c r="AO113" s="712"/>
      <c r="AP113" s="81" t="s">
        <v>31</v>
      </c>
      <c r="AQ113" s="75">
        <f>AM61+BE61</f>
        <v>0</v>
      </c>
      <c r="AR113" s="103">
        <f>AN61+BF61</f>
        <v>0</v>
      </c>
      <c r="AS113" s="155">
        <f t="shared" ref="AS113:BE113" si="79">AO61+BG61</f>
        <v>0</v>
      </c>
      <c r="AT113" s="209">
        <f t="shared" si="79"/>
        <v>0</v>
      </c>
      <c r="AU113" s="51">
        <f t="shared" si="79"/>
        <v>0</v>
      </c>
      <c r="AV113" s="51">
        <f t="shared" si="79"/>
        <v>0</v>
      </c>
      <c r="AW113" s="51">
        <f t="shared" si="79"/>
        <v>0</v>
      </c>
      <c r="AX113" s="51">
        <f t="shared" si="79"/>
        <v>0</v>
      </c>
      <c r="AY113" s="51">
        <f t="shared" si="79"/>
        <v>0</v>
      </c>
      <c r="AZ113" s="51">
        <f t="shared" si="79"/>
        <v>0</v>
      </c>
      <c r="BA113" s="155">
        <f t="shared" si="79"/>
        <v>0</v>
      </c>
      <c r="BB113" s="209">
        <f t="shared" si="79"/>
        <v>0</v>
      </c>
      <c r="BC113" s="51">
        <f t="shared" si="79"/>
        <v>0</v>
      </c>
      <c r="BD113" s="51">
        <f t="shared" si="79"/>
        <v>0</v>
      </c>
      <c r="BE113" s="51">
        <f t="shared" si="79"/>
        <v>0</v>
      </c>
      <c r="BG113" s="849" t="s">
        <v>93</v>
      </c>
      <c r="BH113" s="221" t="s">
        <v>29</v>
      </c>
      <c r="BI113" s="170" t="e">
        <f>AO75/AN79</f>
        <v>#DIV/0!</v>
      </c>
      <c r="BJ113" s="170" t="e">
        <f>AP75/AO75</f>
        <v>#DIV/0!</v>
      </c>
      <c r="BK113" s="168" t="e">
        <f>(AP75-AV75-AW75)/AP75</f>
        <v>#DIV/0!</v>
      </c>
      <c r="BL113" s="170" t="e">
        <f>AV75/AP75</f>
        <v>#DIV/0!</v>
      </c>
      <c r="BM113" s="170" t="e">
        <f>AW75/AP75</f>
        <v>#DIV/0!</v>
      </c>
      <c r="BN113" s="217" t="e">
        <f>AR75/AO75</f>
        <v>#DIV/0!</v>
      </c>
      <c r="BO113" s="170" t="e">
        <f>AR75/AP75</f>
        <v>#DIV/0!</v>
      </c>
      <c r="BP113" s="170" t="e">
        <f>AS75/AR75</f>
        <v>#DIV/0!</v>
      </c>
      <c r="BR113" s="819" t="s">
        <v>187</v>
      </c>
      <c r="BS113" s="221" t="s">
        <v>29</v>
      </c>
      <c r="BT113" s="170" t="e">
        <f>BG75/BF79</f>
        <v>#DIV/0!</v>
      </c>
      <c r="BU113" s="170" t="e">
        <f>BH75/BG75</f>
        <v>#DIV/0!</v>
      </c>
      <c r="BV113" s="168" t="e">
        <f>(BH75-BN75-BO75)/BH75</f>
        <v>#DIV/0!</v>
      </c>
      <c r="BW113" s="170" t="e">
        <f>BN75/BH75</f>
        <v>#DIV/0!</v>
      </c>
      <c r="BX113" s="170" t="e">
        <f>BO75/BH75</f>
        <v>#DIV/0!</v>
      </c>
      <c r="BY113" s="217" t="e">
        <f>BJ75/BG75</f>
        <v>#DIV/0!</v>
      </c>
      <c r="BZ113" s="170" t="e">
        <f>BJ75/BH75</f>
        <v>#DIV/0!</v>
      </c>
      <c r="CA113" s="170" t="e">
        <f>BK75/BJ75</f>
        <v>#DIV/0!</v>
      </c>
    </row>
    <row r="114" spans="1:79">
      <c r="A114" s="711" t="s">
        <v>38</v>
      </c>
      <c r="B114" s="81" t="s">
        <v>29</v>
      </c>
      <c r="C114" s="97"/>
      <c r="D114" s="208"/>
      <c r="E114" s="155">
        <f t="shared" ref="E114:Q114" si="80">E63+W63</f>
        <v>0</v>
      </c>
      <c r="F114" s="209">
        <f t="shared" si="80"/>
        <v>0</v>
      </c>
      <c r="G114" s="51">
        <f t="shared" si="80"/>
        <v>0</v>
      </c>
      <c r="H114" s="51">
        <f t="shared" si="80"/>
        <v>0</v>
      </c>
      <c r="I114" s="51">
        <f t="shared" si="80"/>
        <v>0</v>
      </c>
      <c r="J114" s="51">
        <f t="shared" si="80"/>
        <v>0</v>
      </c>
      <c r="K114" s="51">
        <f t="shared" si="80"/>
        <v>0</v>
      </c>
      <c r="L114" s="51">
        <f t="shared" si="80"/>
        <v>0</v>
      </c>
      <c r="M114" s="155">
        <f t="shared" si="80"/>
        <v>0</v>
      </c>
      <c r="N114" s="209">
        <f t="shared" si="80"/>
        <v>0</v>
      </c>
      <c r="O114" s="51">
        <f t="shared" si="80"/>
        <v>0</v>
      </c>
      <c r="P114" s="51">
        <f t="shared" si="80"/>
        <v>0</v>
      </c>
      <c r="Q114" s="51">
        <f t="shared" si="80"/>
        <v>0</v>
      </c>
      <c r="S114" s="820"/>
      <c r="T114" s="221" t="s">
        <v>30</v>
      </c>
      <c r="U114" s="170" t="e">
        <f>E77/D79</f>
        <v>#DIV/0!</v>
      </c>
      <c r="V114" s="170" t="e">
        <f>F77/E77</f>
        <v>#DIV/0!</v>
      </c>
      <c r="W114" s="168" t="e">
        <f>(F77-L77-M77)/F77</f>
        <v>#DIV/0!</v>
      </c>
      <c r="X114" s="170" t="e">
        <f>L77/F77</f>
        <v>#DIV/0!</v>
      </c>
      <c r="Y114" s="170" t="e">
        <f>M77/F77</f>
        <v>#DIV/0!</v>
      </c>
      <c r="Z114" s="217" t="e">
        <f>H77/E77</f>
        <v>#DIV/0!</v>
      </c>
      <c r="AA114" s="170" t="e">
        <f>H77/F77</f>
        <v>#DIV/0!</v>
      </c>
      <c r="AB114" s="170" t="e">
        <f>I77/H77</f>
        <v>#DIV/0!</v>
      </c>
      <c r="AD114" s="820"/>
      <c r="AE114" s="221" t="s">
        <v>30</v>
      </c>
      <c r="AF114" s="170" t="e">
        <f>W77/V79</f>
        <v>#DIV/0!</v>
      </c>
      <c r="AG114" s="170" t="e">
        <f>X77/W77</f>
        <v>#DIV/0!</v>
      </c>
      <c r="AH114" s="168" t="e">
        <f>(X77-AD77-AE77)/X77</f>
        <v>#DIV/0!</v>
      </c>
      <c r="AI114" s="170" t="e">
        <f>AD77/W77</f>
        <v>#DIV/0!</v>
      </c>
      <c r="AJ114" s="170" t="e">
        <f>AE77/X77</f>
        <v>#DIV/0!</v>
      </c>
      <c r="AK114" s="217" t="e">
        <f>Z77/W77</f>
        <v>#DIV/0!</v>
      </c>
      <c r="AL114" s="170" t="e">
        <f>Z77/X77</f>
        <v>#DIV/0!</v>
      </c>
      <c r="AM114" s="170" t="e">
        <f>AA77/Z77</f>
        <v>#DIV/0!</v>
      </c>
      <c r="AO114" s="711" t="s">
        <v>38</v>
      </c>
      <c r="AP114" s="81" t="s">
        <v>29</v>
      </c>
      <c r="AQ114" s="97"/>
      <c r="AR114" s="208"/>
      <c r="AS114" s="155">
        <f t="shared" ref="AS114:BE114" si="81">AO63+BG63</f>
        <v>0</v>
      </c>
      <c r="AT114" s="209">
        <f t="shared" si="81"/>
        <v>0</v>
      </c>
      <c r="AU114" s="51">
        <f t="shared" si="81"/>
        <v>0</v>
      </c>
      <c r="AV114" s="51">
        <f t="shared" si="81"/>
        <v>0</v>
      </c>
      <c r="AW114" s="51">
        <f t="shared" si="81"/>
        <v>0</v>
      </c>
      <c r="AX114" s="51">
        <f t="shared" si="81"/>
        <v>0</v>
      </c>
      <c r="AY114" s="51">
        <f t="shared" si="81"/>
        <v>0</v>
      </c>
      <c r="AZ114" s="51">
        <f t="shared" si="81"/>
        <v>0</v>
      </c>
      <c r="BA114" s="155">
        <f t="shared" si="81"/>
        <v>0</v>
      </c>
      <c r="BB114" s="209">
        <f t="shared" si="81"/>
        <v>0</v>
      </c>
      <c r="BC114" s="51">
        <f t="shared" si="81"/>
        <v>0</v>
      </c>
      <c r="BD114" s="51">
        <f t="shared" si="81"/>
        <v>0</v>
      </c>
      <c r="BE114" s="51">
        <f t="shared" si="81"/>
        <v>0</v>
      </c>
      <c r="BG114" s="849"/>
      <c r="BH114" s="221" t="s">
        <v>30</v>
      </c>
      <c r="BI114" s="170" t="e">
        <f>AO77/AN79</f>
        <v>#DIV/0!</v>
      </c>
      <c r="BJ114" s="170" t="e">
        <f>AP77/AO77</f>
        <v>#DIV/0!</v>
      </c>
      <c r="BK114" s="168" t="e">
        <f>(AP77-AV77-AW77)/AP77</f>
        <v>#DIV/0!</v>
      </c>
      <c r="BL114" s="170" t="e">
        <f>AV77/AP77</f>
        <v>#DIV/0!</v>
      </c>
      <c r="BM114" s="170" t="e">
        <f>AW77/AP77</f>
        <v>#DIV/0!</v>
      </c>
      <c r="BN114" s="217" t="e">
        <f>AR77/AO77</f>
        <v>#DIV/0!</v>
      </c>
      <c r="BO114" s="170" t="e">
        <f>AR77/AP77</f>
        <v>#DIV/0!</v>
      </c>
      <c r="BP114" s="170" t="e">
        <f>AS77/AR77</f>
        <v>#DIV/0!</v>
      </c>
      <c r="BR114" s="820"/>
      <c r="BS114" s="221" t="s">
        <v>30</v>
      </c>
      <c r="BT114" s="170" t="e">
        <f>BG77/BF79</f>
        <v>#DIV/0!</v>
      </c>
      <c r="BU114" s="170" t="e">
        <f>BH77/BG77</f>
        <v>#DIV/0!</v>
      </c>
      <c r="BV114" s="168" t="e">
        <f>(BH77-BN77-BO77)/BH77</f>
        <v>#DIV/0!</v>
      </c>
      <c r="BW114" s="170" t="e">
        <f>BN77/BH77</f>
        <v>#DIV/0!</v>
      </c>
      <c r="BX114" s="170" t="e">
        <f>BO77/BH77</f>
        <v>#DIV/0!</v>
      </c>
      <c r="BY114" s="217" t="e">
        <f>BJ77/BG77</f>
        <v>#DIV/0!</v>
      </c>
      <c r="BZ114" s="170" t="e">
        <f>BJ77/BH77</f>
        <v>#DIV/0!</v>
      </c>
      <c r="CA114" s="170" t="e">
        <f>BK77/BJ77</f>
        <v>#DIV/0!</v>
      </c>
    </row>
    <row r="115" spans="1:79">
      <c r="A115" s="713"/>
      <c r="B115" s="81" t="s">
        <v>30</v>
      </c>
      <c r="C115" s="97"/>
      <c r="D115" s="208"/>
      <c r="E115" s="155">
        <f t="shared" ref="E115:Q115" si="82">E65+W65</f>
        <v>0</v>
      </c>
      <c r="F115" s="209">
        <f t="shared" si="82"/>
        <v>0</v>
      </c>
      <c r="G115" s="51">
        <f t="shared" si="82"/>
        <v>0</v>
      </c>
      <c r="H115" s="51">
        <f t="shared" si="82"/>
        <v>0</v>
      </c>
      <c r="I115" s="51">
        <f t="shared" si="82"/>
        <v>0</v>
      </c>
      <c r="J115" s="51">
        <f t="shared" si="82"/>
        <v>0</v>
      </c>
      <c r="K115" s="51">
        <f t="shared" si="82"/>
        <v>0</v>
      </c>
      <c r="L115" s="51">
        <f t="shared" si="82"/>
        <v>0</v>
      </c>
      <c r="M115" s="155">
        <f t="shared" si="82"/>
        <v>0</v>
      </c>
      <c r="N115" s="209">
        <f t="shared" si="82"/>
        <v>0</v>
      </c>
      <c r="O115" s="51">
        <f t="shared" si="82"/>
        <v>0</v>
      </c>
      <c r="P115" s="51">
        <f t="shared" si="82"/>
        <v>0</v>
      </c>
      <c r="Q115" s="51">
        <f t="shared" si="82"/>
        <v>0</v>
      </c>
      <c r="S115" s="848"/>
      <c r="T115" s="221" t="s">
        <v>31</v>
      </c>
      <c r="U115" s="170" t="e">
        <f>E79/D79</f>
        <v>#DIV/0!</v>
      </c>
      <c r="V115" s="170" t="e">
        <f>F79/E79</f>
        <v>#DIV/0!</v>
      </c>
      <c r="W115" s="168" t="e">
        <f>(F79-L79-M79)/F79</f>
        <v>#DIV/0!</v>
      </c>
      <c r="X115" s="170" t="e">
        <f>L79/F79</f>
        <v>#DIV/0!</v>
      </c>
      <c r="Y115" s="170" t="e">
        <f>M79/F79</f>
        <v>#DIV/0!</v>
      </c>
      <c r="Z115" s="217" t="e">
        <f>H79/E79</f>
        <v>#DIV/0!</v>
      </c>
      <c r="AA115" s="170" t="e">
        <f>H79/F79</f>
        <v>#DIV/0!</v>
      </c>
      <c r="AB115" s="170" t="e">
        <f>I79/H79</f>
        <v>#DIV/0!</v>
      </c>
      <c r="AD115" s="848"/>
      <c r="AE115" s="221" t="s">
        <v>31</v>
      </c>
      <c r="AF115" s="170" t="e">
        <f>W79/V79</f>
        <v>#DIV/0!</v>
      </c>
      <c r="AG115" s="170" t="e">
        <f>X79/W79</f>
        <v>#DIV/0!</v>
      </c>
      <c r="AH115" s="168" t="e">
        <f>(X79-AD79-AE79)/X79</f>
        <v>#DIV/0!</v>
      </c>
      <c r="AI115" s="170" t="e">
        <f>AD79/W79</f>
        <v>#DIV/0!</v>
      </c>
      <c r="AJ115" s="170" t="e">
        <f>AE79/X79</f>
        <v>#DIV/0!</v>
      </c>
      <c r="AK115" s="217" t="e">
        <f>Z79/W79</f>
        <v>#DIV/0!</v>
      </c>
      <c r="AL115" s="170" t="e">
        <f>Z79/X79</f>
        <v>#DIV/0!</v>
      </c>
      <c r="AM115" s="170" t="e">
        <f>AA79/Z79</f>
        <v>#DIV/0!</v>
      </c>
      <c r="AO115" s="713"/>
      <c r="AP115" s="81" t="s">
        <v>30</v>
      </c>
      <c r="AQ115" s="97"/>
      <c r="AR115" s="208"/>
      <c r="AS115" s="155">
        <f t="shared" ref="AS115:BE115" si="83">AO65+BG65</f>
        <v>0</v>
      </c>
      <c r="AT115" s="209">
        <f t="shared" si="83"/>
        <v>0</v>
      </c>
      <c r="AU115" s="51">
        <f t="shared" si="83"/>
        <v>0</v>
      </c>
      <c r="AV115" s="51">
        <f t="shared" si="83"/>
        <v>0</v>
      </c>
      <c r="AW115" s="51">
        <f t="shared" si="83"/>
        <v>0</v>
      </c>
      <c r="AX115" s="51">
        <f t="shared" si="83"/>
        <v>0</v>
      </c>
      <c r="AY115" s="51">
        <f t="shared" si="83"/>
        <v>0</v>
      </c>
      <c r="AZ115" s="51">
        <f t="shared" si="83"/>
        <v>0</v>
      </c>
      <c r="BA115" s="155">
        <f t="shared" si="83"/>
        <v>0</v>
      </c>
      <c r="BB115" s="209">
        <f t="shared" si="83"/>
        <v>0</v>
      </c>
      <c r="BC115" s="51">
        <f t="shared" si="83"/>
        <v>0</v>
      </c>
      <c r="BD115" s="51">
        <f t="shared" si="83"/>
        <v>0</v>
      </c>
      <c r="BE115" s="51">
        <f t="shared" si="83"/>
        <v>0</v>
      </c>
      <c r="BG115" s="849"/>
      <c r="BH115" s="221" t="s">
        <v>31</v>
      </c>
      <c r="BI115" s="170" t="e">
        <f>AO79/AN79</f>
        <v>#DIV/0!</v>
      </c>
      <c r="BJ115" s="170" t="e">
        <f>AP79/AO79</f>
        <v>#DIV/0!</v>
      </c>
      <c r="BK115" s="168" t="e">
        <f>(AP79-AV79-AW79)/AP79</f>
        <v>#DIV/0!</v>
      </c>
      <c r="BL115" s="170" t="e">
        <f>AV79/AP79</f>
        <v>#DIV/0!</v>
      </c>
      <c r="BM115" s="170" t="e">
        <f>AW79/AP79</f>
        <v>#DIV/0!</v>
      </c>
      <c r="BN115" s="217" t="e">
        <f>AR79/AO79</f>
        <v>#DIV/0!</v>
      </c>
      <c r="BO115" s="170" t="e">
        <f>AR79/AP79</f>
        <v>#DIV/0!</v>
      </c>
      <c r="BP115" s="170" t="e">
        <f>AS79/AR79</f>
        <v>#DIV/0!</v>
      </c>
      <c r="BR115" s="848"/>
      <c r="BS115" s="221" t="s">
        <v>31</v>
      </c>
      <c r="BT115" s="170" t="e">
        <f>BG79/BF79</f>
        <v>#DIV/0!</v>
      </c>
      <c r="BU115" s="170" t="e">
        <f>BH79/BG79</f>
        <v>#DIV/0!</v>
      </c>
      <c r="BV115" s="168" t="e">
        <f>(BH79-BN79-BO79)/BH79</f>
        <v>#DIV/0!</v>
      </c>
      <c r="BW115" s="170" t="e">
        <f>BN79/BH79</f>
        <v>#DIV/0!</v>
      </c>
      <c r="BX115" s="170" t="e">
        <f>BO79/BH79</f>
        <v>#DIV/0!</v>
      </c>
      <c r="BY115" s="217" t="e">
        <f>BJ79/BG79</f>
        <v>#DIV/0!</v>
      </c>
      <c r="BZ115" s="170" t="e">
        <f>BJ79/BH79</f>
        <v>#DIV/0!</v>
      </c>
      <c r="CA115" s="170" t="e">
        <f>BK79/BJ79</f>
        <v>#DIV/0!</v>
      </c>
    </row>
    <row r="116" spans="1:79">
      <c r="A116" s="712"/>
      <c r="B116" s="81" t="s">
        <v>31</v>
      </c>
      <c r="C116" s="75">
        <f>C67+U67</f>
        <v>0</v>
      </c>
      <c r="D116" s="103">
        <f>D67+V67</f>
        <v>0</v>
      </c>
      <c r="E116" s="155">
        <f t="shared" ref="E116:Q116" si="84">E67+W67</f>
        <v>0</v>
      </c>
      <c r="F116" s="209">
        <f t="shared" si="84"/>
        <v>0</v>
      </c>
      <c r="G116" s="51">
        <f t="shared" si="84"/>
        <v>0</v>
      </c>
      <c r="H116" s="51">
        <f t="shared" si="84"/>
        <v>0</v>
      </c>
      <c r="I116" s="51">
        <f t="shared" si="84"/>
        <v>0</v>
      </c>
      <c r="J116" s="51">
        <f t="shared" si="84"/>
        <v>0</v>
      </c>
      <c r="K116" s="51">
        <f t="shared" si="84"/>
        <v>0</v>
      </c>
      <c r="L116" s="51">
        <f t="shared" si="84"/>
        <v>0</v>
      </c>
      <c r="M116" s="155">
        <f t="shared" si="84"/>
        <v>0</v>
      </c>
      <c r="N116" s="209">
        <f t="shared" si="84"/>
        <v>0</v>
      </c>
      <c r="O116" s="51">
        <f t="shared" si="84"/>
        <v>0</v>
      </c>
      <c r="P116" s="51">
        <f t="shared" si="84"/>
        <v>0</v>
      </c>
      <c r="Q116" s="51">
        <f t="shared" si="84"/>
        <v>0</v>
      </c>
      <c r="AO116" s="712"/>
      <c r="AP116" s="81" t="s">
        <v>31</v>
      </c>
      <c r="AQ116" s="75">
        <f>AM67+BE67</f>
        <v>0</v>
      </c>
      <c r="AR116" s="103">
        <f>AN67+BF67</f>
        <v>0</v>
      </c>
      <c r="AS116" s="155">
        <f t="shared" ref="AS116:BE116" si="85">AO67+BG67</f>
        <v>0</v>
      </c>
      <c r="AT116" s="209">
        <f t="shared" si="85"/>
        <v>0</v>
      </c>
      <c r="AU116" s="51">
        <f t="shared" si="85"/>
        <v>0</v>
      </c>
      <c r="AV116" s="51">
        <f t="shared" si="85"/>
        <v>0</v>
      </c>
      <c r="AW116" s="51">
        <f t="shared" si="85"/>
        <v>0</v>
      </c>
      <c r="AX116" s="51">
        <f t="shared" si="85"/>
        <v>0</v>
      </c>
      <c r="AY116" s="51">
        <f t="shared" si="85"/>
        <v>0</v>
      </c>
      <c r="AZ116" s="51">
        <f t="shared" si="85"/>
        <v>0</v>
      </c>
      <c r="BA116" s="155">
        <f t="shared" si="85"/>
        <v>0</v>
      </c>
      <c r="BB116" s="209">
        <f t="shared" si="85"/>
        <v>0</v>
      </c>
      <c r="BC116" s="51">
        <f t="shared" si="85"/>
        <v>0</v>
      </c>
      <c r="BD116" s="51">
        <f t="shared" si="85"/>
        <v>0</v>
      </c>
      <c r="BE116" s="51">
        <f t="shared" si="85"/>
        <v>0</v>
      </c>
    </row>
    <row r="117" spans="1:79" ht="16.2">
      <c r="A117" s="711" t="s">
        <v>39</v>
      </c>
      <c r="B117" s="81" t="s">
        <v>29</v>
      </c>
      <c r="C117" s="97"/>
      <c r="D117" s="208"/>
      <c r="E117" s="155">
        <f t="shared" ref="E117:Q117" si="86">E69+W69</f>
        <v>0</v>
      </c>
      <c r="F117" s="209">
        <f t="shared" si="86"/>
        <v>0</v>
      </c>
      <c r="G117" s="51">
        <f t="shared" si="86"/>
        <v>0</v>
      </c>
      <c r="H117" s="51">
        <f t="shared" si="86"/>
        <v>0</v>
      </c>
      <c r="I117" s="51">
        <f t="shared" si="86"/>
        <v>0</v>
      </c>
      <c r="J117" s="51">
        <f t="shared" si="86"/>
        <v>0</v>
      </c>
      <c r="K117" s="51">
        <f t="shared" si="86"/>
        <v>0</v>
      </c>
      <c r="L117" s="51">
        <f t="shared" si="86"/>
        <v>0</v>
      </c>
      <c r="M117" s="155">
        <f t="shared" si="86"/>
        <v>0</v>
      </c>
      <c r="N117" s="209">
        <f t="shared" si="86"/>
        <v>0</v>
      </c>
      <c r="O117" s="51">
        <f t="shared" si="86"/>
        <v>0</v>
      </c>
      <c r="P117" s="51">
        <f t="shared" si="86"/>
        <v>0</v>
      </c>
      <c r="Q117" s="51">
        <f t="shared" si="86"/>
        <v>0</v>
      </c>
      <c r="S117" s="218" t="s">
        <v>154</v>
      </c>
      <c r="AO117" s="711" t="s">
        <v>39</v>
      </c>
      <c r="AP117" s="81" t="s">
        <v>29</v>
      </c>
      <c r="AQ117" s="97"/>
      <c r="AR117" s="208"/>
      <c r="AS117" s="155">
        <f t="shared" ref="AS117:BE117" si="87">AO69+BG69</f>
        <v>0</v>
      </c>
      <c r="AT117" s="209">
        <f t="shared" si="87"/>
        <v>0</v>
      </c>
      <c r="AU117" s="51">
        <f t="shared" si="87"/>
        <v>0</v>
      </c>
      <c r="AV117" s="51">
        <f t="shared" si="87"/>
        <v>0</v>
      </c>
      <c r="AW117" s="51">
        <f t="shared" si="87"/>
        <v>0</v>
      </c>
      <c r="AX117" s="51">
        <f t="shared" si="87"/>
        <v>0</v>
      </c>
      <c r="AY117" s="51">
        <f t="shared" si="87"/>
        <v>0</v>
      </c>
      <c r="AZ117" s="51">
        <f t="shared" si="87"/>
        <v>0</v>
      </c>
      <c r="BA117" s="155">
        <f t="shared" si="87"/>
        <v>0</v>
      </c>
      <c r="BB117" s="209">
        <f t="shared" si="87"/>
        <v>0</v>
      </c>
      <c r="BC117" s="51">
        <f t="shared" si="87"/>
        <v>0</v>
      </c>
      <c r="BD117" s="51">
        <f t="shared" si="87"/>
        <v>0</v>
      </c>
      <c r="BE117" s="51">
        <f t="shared" si="87"/>
        <v>0</v>
      </c>
    </row>
    <row r="118" spans="1:79" ht="16.2">
      <c r="A118" s="713"/>
      <c r="B118" s="81" t="s">
        <v>30</v>
      </c>
      <c r="C118" s="97"/>
      <c r="D118" s="208"/>
      <c r="E118" s="155">
        <f t="shared" ref="E118:Q118" si="88">E71+W71</f>
        <v>0</v>
      </c>
      <c r="F118" s="209">
        <f t="shared" si="88"/>
        <v>0</v>
      </c>
      <c r="G118" s="51">
        <f t="shared" si="88"/>
        <v>0</v>
      </c>
      <c r="H118" s="51">
        <f t="shared" si="88"/>
        <v>0</v>
      </c>
      <c r="I118" s="51">
        <f t="shared" si="88"/>
        <v>0</v>
      </c>
      <c r="J118" s="51">
        <f t="shared" si="88"/>
        <v>0</v>
      </c>
      <c r="K118" s="51">
        <f t="shared" si="88"/>
        <v>0</v>
      </c>
      <c r="L118" s="51">
        <f t="shared" si="88"/>
        <v>0</v>
      </c>
      <c r="M118" s="155">
        <f t="shared" si="88"/>
        <v>0</v>
      </c>
      <c r="N118" s="209">
        <f t="shared" si="88"/>
        <v>0</v>
      </c>
      <c r="O118" s="51">
        <f t="shared" si="88"/>
        <v>0</v>
      </c>
      <c r="P118" s="51">
        <f t="shared" si="88"/>
        <v>0</v>
      </c>
      <c r="Q118" s="51">
        <f t="shared" si="88"/>
        <v>0</v>
      </c>
      <c r="S118" s="844" t="s">
        <v>89</v>
      </c>
      <c r="T118" s="844" t="s">
        <v>90</v>
      </c>
      <c r="U118" s="822" t="s">
        <v>55</v>
      </c>
      <c r="V118" s="822" t="s">
        <v>56</v>
      </c>
      <c r="W118" s="824" t="s">
        <v>57</v>
      </c>
      <c r="X118" s="824" t="s">
        <v>58</v>
      </c>
      <c r="Y118" s="824" t="s">
        <v>59</v>
      </c>
      <c r="Z118" s="824" t="s">
        <v>60</v>
      </c>
      <c r="AA118" s="824" t="s">
        <v>61</v>
      </c>
      <c r="AB118" s="826" t="s">
        <v>63</v>
      </c>
      <c r="AO118" s="713"/>
      <c r="AP118" s="81" t="s">
        <v>30</v>
      </c>
      <c r="AQ118" s="97"/>
      <c r="AR118" s="208"/>
      <c r="AS118" s="155">
        <f t="shared" ref="AS118:BE118" si="89">AO71+BG71</f>
        <v>0</v>
      </c>
      <c r="AT118" s="209">
        <f t="shared" si="89"/>
        <v>0</v>
      </c>
      <c r="AU118" s="51">
        <f t="shared" si="89"/>
        <v>0</v>
      </c>
      <c r="AV118" s="51">
        <f t="shared" si="89"/>
        <v>0</v>
      </c>
      <c r="AW118" s="51">
        <f t="shared" si="89"/>
        <v>0</v>
      </c>
      <c r="AX118" s="51">
        <f t="shared" si="89"/>
        <v>0</v>
      </c>
      <c r="AY118" s="51">
        <f t="shared" si="89"/>
        <v>0</v>
      </c>
      <c r="AZ118" s="51">
        <f t="shared" si="89"/>
        <v>0</v>
      </c>
      <c r="BA118" s="155">
        <f t="shared" si="89"/>
        <v>0</v>
      </c>
      <c r="BB118" s="209">
        <f t="shared" si="89"/>
        <v>0</v>
      </c>
      <c r="BC118" s="51">
        <f t="shared" si="89"/>
        <v>0</v>
      </c>
      <c r="BD118" s="51">
        <f t="shared" si="89"/>
        <v>0</v>
      </c>
      <c r="BE118" s="51">
        <f t="shared" si="89"/>
        <v>0</v>
      </c>
      <c r="BG118" s="219" t="s">
        <v>156</v>
      </c>
    </row>
    <row r="119" spans="1:79">
      <c r="A119" s="712"/>
      <c r="B119" s="81" t="s">
        <v>31</v>
      </c>
      <c r="C119" s="97"/>
      <c r="D119" s="208"/>
      <c r="E119" s="155">
        <f t="shared" ref="E119:Q119" si="90">E73+W73</f>
        <v>0</v>
      </c>
      <c r="F119" s="209">
        <f t="shared" si="90"/>
        <v>0</v>
      </c>
      <c r="G119" s="51">
        <f t="shared" si="90"/>
        <v>0</v>
      </c>
      <c r="H119" s="51">
        <f t="shared" si="90"/>
        <v>0</v>
      </c>
      <c r="I119" s="51">
        <f t="shared" si="90"/>
        <v>0</v>
      </c>
      <c r="J119" s="51">
        <f t="shared" si="90"/>
        <v>0</v>
      </c>
      <c r="K119" s="51">
        <f t="shared" si="90"/>
        <v>0</v>
      </c>
      <c r="L119" s="51">
        <f t="shared" si="90"/>
        <v>0</v>
      </c>
      <c r="M119" s="155">
        <f t="shared" si="90"/>
        <v>0</v>
      </c>
      <c r="N119" s="209">
        <f t="shared" si="90"/>
        <v>0</v>
      </c>
      <c r="O119" s="51">
        <f t="shared" si="90"/>
        <v>0</v>
      </c>
      <c r="P119" s="51">
        <f t="shared" si="90"/>
        <v>0</v>
      </c>
      <c r="Q119" s="51">
        <f t="shared" si="90"/>
        <v>0</v>
      </c>
      <c r="S119" s="845"/>
      <c r="T119" s="845"/>
      <c r="U119" s="823"/>
      <c r="V119" s="823"/>
      <c r="W119" s="825"/>
      <c r="X119" s="825"/>
      <c r="Y119" s="825"/>
      <c r="Z119" s="825"/>
      <c r="AA119" s="825"/>
      <c r="AB119" s="827"/>
      <c r="AO119" s="712"/>
      <c r="AP119" s="81" t="s">
        <v>31</v>
      </c>
      <c r="AQ119" s="97"/>
      <c r="AR119" s="208"/>
      <c r="AS119" s="155">
        <f t="shared" ref="AS119:BE119" si="91">AO73+BG73</f>
        <v>0</v>
      </c>
      <c r="AT119" s="209">
        <f t="shared" si="91"/>
        <v>0</v>
      </c>
      <c r="AU119" s="51">
        <f t="shared" si="91"/>
        <v>0</v>
      </c>
      <c r="AV119" s="51">
        <f t="shared" si="91"/>
        <v>0</v>
      </c>
      <c r="AW119" s="51">
        <f t="shared" si="91"/>
        <v>0</v>
      </c>
      <c r="AX119" s="51">
        <f t="shared" si="91"/>
        <v>0</v>
      </c>
      <c r="AY119" s="51">
        <f t="shared" si="91"/>
        <v>0</v>
      </c>
      <c r="AZ119" s="51">
        <f t="shared" si="91"/>
        <v>0</v>
      </c>
      <c r="BA119" s="155">
        <f t="shared" si="91"/>
        <v>0</v>
      </c>
      <c r="BB119" s="209">
        <f t="shared" si="91"/>
        <v>0</v>
      </c>
      <c r="BC119" s="51">
        <f t="shared" si="91"/>
        <v>0</v>
      </c>
      <c r="BD119" s="51">
        <f t="shared" si="91"/>
        <v>0</v>
      </c>
      <c r="BE119" s="51">
        <f t="shared" si="91"/>
        <v>0</v>
      </c>
      <c r="BG119" s="844" t="s">
        <v>89</v>
      </c>
      <c r="BH119" s="844" t="s">
        <v>90</v>
      </c>
      <c r="BI119" s="822" t="s">
        <v>55</v>
      </c>
      <c r="BJ119" s="822" t="s">
        <v>56</v>
      </c>
      <c r="BK119" s="824" t="s">
        <v>57</v>
      </c>
      <c r="BL119" s="824" t="s">
        <v>58</v>
      </c>
      <c r="BM119" s="824" t="s">
        <v>59</v>
      </c>
      <c r="BN119" s="824" t="s">
        <v>60</v>
      </c>
      <c r="BO119" s="824" t="s">
        <v>61</v>
      </c>
      <c r="BP119" s="826" t="s">
        <v>63</v>
      </c>
      <c r="BT119" s="228"/>
      <c r="BU119" s="228"/>
      <c r="BV119" s="228"/>
    </row>
    <row r="120" spans="1:79">
      <c r="A120" s="711" t="s">
        <v>187</v>
      </c>
      <c r="B120" s="81" t="s">
        <v>29</v>
      </c>
      <c r="C120" s="97"/>
      <c r="D120" s="208"/>
      <c r="E120" s="155">
        <f t="shared" ref="E120:Q120" si="92">E75+W75</f>
        <v>0</v>
      </c>
      <c r="F120" s="209">
        <f t="shared" si="92"/>
        <v>0</v>
      </c>
      <c r="G120" s="51">
        <f t="shared" si="92"/>
        <v>0</v>
      </c>
      <c r="H120" s="51">
        <f t="shared" si="92"/>
        <v>0</v>
      </c>
      <c r="I120" s="51">
        <f t="shared" si="92"/>
        <v>0</v>
      </c>
      <c r="J120" s="51">
        <f t="shared" si="92"/>
        <v>0</v>
      </c>
      <c r="K120" s="51">
        <f t="shared" si="92"/>
        <v>0</v>
      </c>
      <c r="L120" s="51">
        <f t="shared" si="92"/>
        <v>0</v>
      </c>
      <c r="M120" s="155">
        <f t="shared" si="92"/>
        <v>0</v>
      </c>
      <c r="N120" s="209">
        <f t="shared" si="92"/>
        <v>0</v>
      </c>
      <c r="O120" s="51">
        <f t="shared" si="92"/>
        <v>0</v>
      </c>
      <c r="P120" s="51">
        <f t="shared" si="92"/>
        <v>0</v>
      </c>
      <c r="Q120" s="51">
        <f t="shared" si="92"/>
        <v>0</v>
      </c>
      <c r="S120" s="843" t="s">
        <v>65</v>
      </c>
      <c r="T120" s="221" t="s">
        <v>29</v>
      </c>
      <c r="U120" s="168" t="e">
        <f>(E21+W21)/($D$25+$V$25)</f>
        <v>#DIV/0!</v>
      </c>
      <c r="V120" s="168" t="e">
        <f>(F21+X21)/(E21+W21)</f>
        <v>#DIV/0!</v>
      </c>
      <c r="W120" s="168" t="e">
        <f>((F21-L21-M21)+(X21-AD21-AE21))/(F21+X21)</f>
        <v>#DIV/0!</v>
      </c>
      <c r="X120" s="168" t="e">
        <f>(L21+AD21)/(F21+X21)</f>
        <v>#DIV/0!</v>
      </c>
      <c r="Y120" s="168" t="e">
        <f>(M21+AE21)/(F21+X21)</f>
        <v>#DIV/0!</v>
      </c>
      <c r="Z120" s="216" t="e">
        <f>(H21+Z21)/(E21+W21)</f>
        <v>#DIV/0!</v>
      </c>
      <c r="AA120" s="168" t="e">
        <f>(H21+Z21)/(F21+X21)</f>
        <v>#DIV/0!</v>
      </c>
      <c r="AB120" s="168" t="e">
        <f>(I21+AA21)/(H21+Z21)</f>
        <v>#DIV/0!</v>
      </c>
      <c r="AO120" s="711" t="s">
        <v>187</v>
      </c>
      <c r="AP120" s="81" t="s">
        <v>29</v>
      </c>
      <c r="AQ120" s="97"/>
      <c r="AR120" s="208"/>
      <c r="AS120" s="155">
        <f t="shared" ref="AS120:BE120" si="93">AO75+BG75</f>
        <v>0</v>
      </c>
      <c r="AT120" s="209">
        <f t="shared" si="93"/>
        <v>0</v>
      </c>
      <c r="AU120" s="51">
        <f t="shared" si="93"/>
        <v>0</v>
      </c>
      <c r="AV120" s="51">
        <f t="shared" si="93"/>
        <v>0</v>
      </c>
      <c r="AW120" s="51">
        <f t="shared" si="93"/>
        <v>0</v>
      </c>
      <c r="AX120" s="51">
        <f t="shared" si="93"/>
        <v>0</v>
      </c>
      <c r="AY120" s="51">
        <f t="shared" si="93"/>
        <v>0</v>
      </c>
      <c r="AZ120" s="51">
        <f t="shared" si="93"/>
        <v>0</v>
      </c>
      <c r="BA120" s="155">
        <f t="shared" si="93"/>
        <v>0</v>
      </c>
      <c r="BB120" s="209">
        <f t="shared" si="93"/>
        <v>0</v>
      </c>
      <c r="BC120" s="51">
        <f t="shared" si="93"/>
        <v>0</v>
      </c>
      <c r="BD120" s="51">
        <f t="shared" si="93"/>
        <v>0</v>
      </c>
      <c r="BE120" s="51">
        <f t="shared" si="93"/>
        <v>0</v>
      </c>
      <c r="BG120" s="845"/>
      <c r="BH120" s="845"/>
      <c r="BI120" s="823"/>
      <c r="BJ120" s="823"/>
      <c r="BK120" s="825"/>
      <c r="BL120" s="825"/>
      <c r="BM120" s="825"/>
      <c r="BN120" s="825"/>
      <c r="BO120" s="825"/>
      <c r="BP120" s="827"/>
      <c r="BT120" s="228"/>
      <c r="BU120" s="228"/>
      <c r="BV120" s="228"/>
    </row>
    <row r="121" spans="1:79">
      <c r="A121" s="713"/>
      <c r="B121" s="81" t="s">
        <v>30</v>
      </c>
      <c r="C121" s="97"/>
      <c r="D121" s="208"/>
      <c r="E121" s="155">
        <f t="shared" ref="E121:Q121" si="94">E77+W77</f>
        <v>0</v>
      </c>
      <c r="F121" s="209">
        <f t="shared" si="94"/>
        <v>0</v>
      </c>
      <c r="G121" s="51">
        <f t="shared" si="94"/>
        <v>0</v>
      </c>
      <c r="H121" s="51">
        <f t="shared" si="94"/>
        <v>0</v>
      </c>
      <c r="I121" s="51">
        <f t="shared" si="94"/>
        <v>0</v>
      </c>
      <c r="J121" s="51">
        <f t="shared" si="94"/>
        <v>0</v>
      </c>
      <c r="K121" s="51">
        <f t="shared" si="94"/>
        <v>0</v>
      </c>
      <c r="L121" s="51">
        <f t="shared" si="94"/>
        <v>0</v>
      </c>
      <c r="M121" s="155">
        <f t="shared" si="94"/>
        <v>0</v>
      </c>
      <c r="N121" s="209">
        <f t="shared" si="94"/>
        <v>0</v>
      </c>
      <c r="O121" s="51">
        <f t="shared" si="94"/>
        <v>0</v>
      </c>
      <c r="P121" s="51">
        <f t="shared" si="94"/>
        <v>0</v>
      </c>
      <c r="Q121" s="51">
        <f t="shared" si="94"/>
        <v>0</v>
      </c>
      <c r="S121" s="843"/>
      <c r="T121" s="221" t="s">
        <v>30</v>
      </c>
      <c r="U121" s="168" t="e">
        <f>(E23+W23)/($D$25+$V$25)</f>
        <v>#DIV/0!</v>
      </c>
      <c r="V121" s="168" t="e">
        <f>(F23+X23)/(E23+W23)</f>
        <v>#DIV/0!</v>
      </c>
      <c r="W121" s="168" t="e">
        <f>((F23-L23-M23)+(X23-AD23-AE23))/(F23+X23)</f>
        <v>#DIV/0!</v>
      </c>
      <c r="X121" s="168" t="e">
        <f>(L23+AD23)/(F23+X23)</f>
        <v>#DIV/0!</v>
      </c>
      <c r="Y121" s="168" t="e">
        <f>(M23+AE23)/(F23+X23)</f>
        <v>#DIV/0!</v>
      </c>
      <c r="Z121" s="216" t="e">
        <f>(H23+Z23)/(E23+W23)</f>
        <v>#DIV/0!</v>
      </c>
      <c r="AA121" s="168" t="e">
        <f>(H23+Z23)/(F23+X23)</f>
        <v>#DIV/0!</v>
      </c>
      <c r="AB121" s="168" t="e">
        <f>(I23+AA23)/(H23+Z23)</f>
        <v>#DIV/0!</v>
      </c>
      <c r="AO121" s="713"/>
      <c r="AP121" s="81" t="s">
        <v>30</v>
      </c>
      <c r="AQ121" s="97"/>
      <c r="AR121" s="208"/>
      <c r="AS121" s="155">
        <f t="shared" ref="AS121:BE121" si="95">AO77+BG77</f>
        <v>0</v>
      </c>
      <c r="AT121" s="209">
        <f t="shared" si="95"/>
        <v>0</v>
      </c>
      <c r="AU121" s="51">
        <f t="shared" si="95"/>
        <v>0</v>
      </c>
      <c r="AV121" s="51">
        <f t="shared" si="95"/>
        <v>0</v>
      </c>
      <c r="AW121" s="51">
        <f t="shared" si="95"/>
        <v>0</v>
      </c>
      <c r="AX121" s="51">
        <f t="shared" si="95"/>
        <v>0</v>
      </c>
      <c r="AY121" s="51">
        <f t="shared" si="95"/>
        <v>0</v>
      </c>
      <c r="AZ121" s="51">
        <f t="shared" si="95"/>
        <v>0</v>
      </c>
      <c r="BA121" s="155">
        <f t="shared" si="95"/>
        <v>0</v>
      </c>
      <c r="BB121" s="209">
        <f t="shared" si="95"/>
        <v>0</v>
      </c>
      <c r="BC121" s="51">
        <f t="shared" si="95"/>
        <v>0</v>
      </c>
      <c r="BD121" s="51">
        <f t="shared" si="95"/>
        <v>0</v>
      </c>
      <c r="BE121" s="51">
        <f t="shared" si="95"/>
        <v>0</v>
      </c>
      <c r="BG121" s="843" t="s">
        <v>65</v>
      </c>
      <c r="BH121" s="221" t="s">
        <v>29</v>
      </c>
      <c r="BI121" s="168" t="e">
        <f>(AO21+BG21)/($AN$25+$BF$25)</f>
        <v>#DIV/0!</v>
      </c>
      <c r="BJ121" s="168" t="e">
        <f>(AP21+BH21)/(AO21+BG21)</f>
        <v>#DIV/0!</v>
      </c>
      <c r="BK121" s="168" t="e">
        <f>((AP21-AV21-AW21)+(BH21-BN21-BO21))/(AP21+BH21)</f>
        <v>#DIV/0!</v>
      </c>
      <c r="BL121" s="168" t="e">
        <f>(AV21+BN21)/(AP21+BH21)</f>
        <v>#DIV/0!</v>
      </c>
      <c r="BM121" s="168" t="e">
        <f>(AW21+BO21)/(AP21+BH21)</f>
        <v>#DIV/0!</v>
      </c>
      <c r="BN121" s="216" t="e">
        <f>(AR21+BJ21)/( AO21+ BG21)</f>
        <v>#DIV/0!</v>
      </c>
      <c r="BO121" s="168" t="e">
        <f>(BJ21+AR21)/(BH21+AP21)</f>
        <v>#DIV/0!</v>
      </c>
      <c r="BP121" s="168" t="e">
        <f>(AS21+BK21)/(AR21+BJ21)</f>
        <v>#DIV/0!</v>
      </c>
    </row>
    <row r="122" spans="1:79">
      <c r="A122" s="712"/>
      <c r="B122" s="81" t="s">
        <v>31</v>
      </c>
      <c r="C122" s="75">
        <f>C79+U79</f>
        <v>0</v>
      </c>
      <c r="D122" s="103">
        <f>D79+V79</f>
        <v>0</v>
      </c>
      <c r="E122" s="155">
        <f t="shared" ref="E122:Q122" si="96">E79+W79</f>
        <v>0</v>
      </c>
      <c r="F122" s="209">
        <f>F79+X79</f>
        <v>0</v>
      </c>
      <c r="G122" s="51">
        <f t="shared" si="96"/>
        <v>0</v>
      </c>
      <c r="H122" s="51">
        <f t="shared" si="96"/>
        <v>0</v>
      </c>
      <c r="I122" s="51">
        <f t="shared" si="96"/>
        <v>0</v>
      </c>
      <c r="J122" s="51">
        <f t="shared" si="96"/>
        <v>0</v>
      </c>
      <c r="K122" s="51">
        <f t="shared" si="96"/>
        <v>0</v>
      </c>
      <c r="L122" s="51">
        <f t="shared" si="96"/>
        <v>0</v>
      </c>
      <c r="M122" s="155">
        <f t="shared" si="96"/>
        <v>0</v>
      </c>
      <c r="N122" s="209">
        <f t="shared" si="96"/>
        <v>0</v>
      </c>
      <c r="O122" s="51">
        <f t="shared" si="96"/>
        <v>0</v>
      </c>
      <c r="P122" s="51">
        <f t="shared" si="96"/>
        <v>0</v>
      </c>
      <c r="Q122" s="51">
        <f t="shared" si="96"/>
        <v>0</v>
      </c>
      <c r="S122" s="843"/>
      <c r="T122" s="221" t="s">
        <v>31</v>
      </c>
      <c r="U122" s="168" t="e">
        <f>(E25+W25)/($D$25+$V$25)</f>
        <v>#DIV/0!</v>
      </c>
      <c r="V122" s="168" t="e">
        <f>(F25+X25)/(E25+W25)</f>
        <v>#DIV/0!</v>
      </c>
      <c r="W122" s="168" t="e">
        <f>((F25-L25-M25)+(X25-AD25-AE25))/(F25+X25)</f>
        <v>#DIV/0!</v>
      </c>
      <c r="X122" s="168" t="e">
        <f>(L25+AD25)/(F25+X25)</f>
        <v>#DIV/0!</v>
      </c>
      <c r="Y122" s="168" t="e">
        <f>(M25+AE25)/(F25+X25)</f>
        <v>#DIV/0!</v>
      </c>
      <c r="Z122" s="216" t="e">
        <f>(H25+Z25)/(E25+W25)</f>
        <v>#DIV/0!</v>
      </c>
      <c r="AA122" s="168" t="e">
        <f>(H25+Z25)/(F25+X25)</f>
        <v>#DIV/0!</v>
      </c>
      <c r="AB122" s="168" t="e">
        <f>(I25+AA25)/(H25+Z25)</f>
        <v>#DIV/0!</v>
      </c>
      <c r="AO122" s="712"/>
      <c r="AP122" s="81" t="s">
        <v>31</v>
      </c>
      <c r="AQ122" s="75">
        <f>AM79+BE79</f>
        <v>0</v>
      </c>
      <c r="AR122" s="103">
        <f>AN79+BF79</f>
        <v>0</v>
      </c>
      <c r="AS122" s="155">
        <f t="shared" ref="AS122:BE122" si="97">AO79+BG79</f>
        <v>0</v>
      </c>
      <c r="AT122" s="209">
        <f t="shared" si="97"/>
        <v>0</v>
      </c>
      <c r="AU122" s="51">
        <f t="shared" si="97"/>
        <v>0</v>
      </c>
      <c r="AV122" s="51">
        <f t="shared" si="97"/>
        <v>0</v>
      </c>
      <c r="AW122" s="51">
        <f t="shared" si="97"/>
        <v>0</v>
      </c>
      <c r="AX122" s="51">
        <f t="shared" si="97"/>
        <v>0</v>
      </c>
      <c r="AY122" s="51">
        <f t="shared" si="97"/>
        <v>0</v>
      </c>
      <c r="AZ122" s="51">
        <f t="shared" si="97"/>
        <v>0</v>
      </c>
      <c r="BA122" s="155">
        <f t="shared" si="97"/>
        <v>0</v>
      </c>
      <c r="BB122" s="209">
        <f t="shared" si="97"/>
        <v>0</v>
      </c>
      <c r="BC122" s="51">
        <f t="shared" si="97"/>
        <v>0</v>
      </c>
      <c r="BD122" s="51">
        <f t="shared" si="97"/>
        <v>0</v>
      </c>
      <c r="BE122" s="51">
        <f t="shared" si="97"/>
        <v>0</v>
      </c>
      <c r="BG122" s="843"/>
      <c r="BH122" s="221" t="s">
        <v>30</v>
      </c>
      <c r="BI122" s="168" t="e">
        <f>(AO23+BG23)/($AN$25+$BF$25)</f>
        <v>#DIV/0!</v>
      </c>
      <c r="BJ122" s="168" t="e">
        <f>(AP23+BH23)/(AO23+BG23)</f>
        <v>#DIV/0!</v>
      </c>
      <c r="BK122" s="168" t="e">
        <f>((AP23-AV23-AW23)+(BH23-BN23-BO23))/(AP23+BH23)</f>
        <v>#DIV/0!</v>
      </c>
      <c r="BL122" s="168" t="e">
        <f>(AV23+BN23)/(AP23+BH23)</f>
        <v>#DIV/0!</v>
      </c>
      <c r="BM122" s="168" t="e">
        <f>(AW23+BO23)/(AP23+BH23)</f>
        <v>#DIV/0!</v>
      </c>
      <c r="BN122" s="216" t="e">
        <f>(AR23+BJ23)/( AO23+ BG23)</f>
        <v>#DIV/0!</v>
      </c>
      <c r="BO122" s="168" t="e">
        <f>(BJ23+AR23)/(BH23+AP23)</f>
        <v>#DIV/0!</v>
      </c>
      <c r="BP122" s="168" t="e">
        <f>(AS23+BK23)/(AR23+BJ23)</f>
        <v>#DIV/0!</v>
      </c>
    </row>
    <row r="123" spans="1:79">
      <c r="S123" s="843" t="s">
        <v>66</v>
      </c>
      <c r="T123" s="221" t="s">
        <v>29</v>
      </c>
      <c r="U123" s="168" t="e">
        <f>(E27+W27)/($D$31+$V$31)</f>
        <v>#DIV/0!</v>
      </c>
      <c r="V123" s="168" t="e">
        <f>(F27+X27)/(E27+W27)</f>
        <v>#DIV/0!</v>
      </c>
      <c r="W123" s="168" t="e">
        <f>((F27-L27-M27)+(X27-AD27-AE27))/(F27+X27)</f>
        <v>#DIV/0!</v>
      </c>
      <c r="X123" s="168" t="e">
        <f>(L27+AD27)/(F27+X27)</f>
        <v>#DIV/0!</v>
      </c>
      <c r="Y123" s="168" t="e">
        <f>(M27+AE27)/(F27+X27)</f>
        <v>#DIV/0!</v>
      </c>
      <c r="Z123" s="216" t="e">
        <f>(H27+Z27)/(E27+W27)</f>
        <v>#DIV/0!</v>
      </c>
      <c r="AA123" s="168" t="e">
        <f>(H27+Z27)/(F27+X27)</f>
        <v>#DIV/0!</v>
      </c>
      <c r="AB123" s="168" t="e">
        <f>(I27+AA27)/(H27+Z27)</f>
        <v>#DIV/0!</v>
      </c>
      <c r="BG123" s="843"/>
      <c r="BH123" s="221" t="s">
        <v>31</v>
      </c>
      <c r="BI123" s="168" t="e">
        <f>(AO25+BG25)/($AN$25+$BF$25)</f>
        <v>#DIV/0!</v>
      </c>
      <c r="BJ123" s="168" t="e">
        <f>(AP25+BH25)/(AO25+BG25)</f>
        <v>#DIV/0!</v>
      </c>
      <c r="BK123" s="168" t="e">
        <f>((AP25-AV25-AW25)+(BH25-BN25-BO25))/(AP25+BH25)</f>
        <v>#DIV/0!</v>
      </c>
      <c r="BL123" s="168" t="e">
        <f>(AV25+BN25)/(AP25+BH25)</f>
        <v>#DIV/0!</v>
      </c>
      <c r="BM123" s="168" t="e">
        <f>(AW25+BO25)/(AP25+BH25)</f>
        <v>#DIV/0!</v>
      </c>
      <c r="BN123" s="216" t="e">
        <f>(AR25+BJ25)/( AO25+ BG25)</f>
        <v>#DIV/0!</v>
      </c>
      <c r="BO123" s="168" t="e">
        <f>(BJ25+AR25)/(BH25+AP25)</f>
        <v>#DIV/0!</v>
      </c>
      <c r="BP123" s="168" t="e">
        <f>(AS25+BK25)/(AR25+BJ25)</f>
        <v>#DIV/0!</v>
      </c>
    </row>
    <row r="124" spans="1:79">
      <c r="S124" s="843"/>
      <c r="T124" s="221" t="s">
        <v>30</v>
      </c>
      <c r="U124" s="168" t="e">
        <f>(E29+W29)/($D$31+$V$31)</f>
        <v>#DIV/0!</v>
      </c>
      <c r="V124" s="168" t="e">
        <f>(F29+X29)/(E29+W29)</f>
        <v>#DIV/0!</v>
      </c>
      <c r="W124" s="168" t="e">
        <f>((F29-L29-M29)+(X29-AD29-AE29))/(F29+X29)</f>
        <v>#DIV/0!</v>
      </c>
      <c r="X124" s="168" t="e">
        <f>(L29+AD29)/(F29+X29)</f>
        <v>#DIV/0!</v>
      </c>
      <c r="Y124" s="168" t="e">
        <f>(M29+AE29)/(F29+X29)</f>
        <v>#DIV/0!</v>
      </c>
      <c r="Z124" s="216" t="e">
        <f>(H29+Z29)/(E29+W29)</f>
        <v>#DIV/0!</v>
      </c>
      <c r="AA124" s="168" t="e">
        <f>(H29+Z29)/(F29+X29)</f>
        <v>#DIV/0!</v>
      </c>
      <c r="AB124" s="168" t="e">
        <f>(I29+AA29)/(H29+Z29)</f>
        <v>#DIV/0!</v>
      </c>
      <c r="BG124" s="843" t="s">
        <v>66</v>
      </c>
      <c r="BH124" s="221" t="s">
        <v>29</v>
      </c>
      <c r="BI124" s="168" t="e">
        <f>(AO27+BG27)/($AN$31+$BF$31)</f>
        <v>#DIV/0!</v>
      </c>
      <c r="BJ124" s="168" t="e">
        <f>(AP27+BH27)/(AO27+BG27)</f>
        <v>#DIV/0!</v>
      </c>
      <c r="BK124" s="168" t="e">
        <f>((AP27-AV27-AW27)+(BH27-BN27-BO27))/(AP27+BH27)</f>
        <v>#DIV/0!</v>
      </c>
      <c r="BL124" s="168" t="e">
        <f>(AV27+BN27)/(AP27+BH27)</f>
        <v>#DIV/0!</v>
      </c>
      <c r="BM124" s="168" t="e">
        <f>(AW27+BO27)/(AP27+BH27)</f>
        <v>#DIV/0!</v>
      </c>
      <c r="BN124" s="216" t="e">
        <f>(AR27+BJ27)/( AO27+ BG27)</f>
        <v>#DIV/0!</v>
      </c>
      <c r="BO124" s="168" t="e">
        <f>(BJ27+AR27)/(BH27+AP27)</f>
        <v>#DIV/0!</v>
      </c>
      <c r="BP124" s="168" t="e">
        <f>(AS27+BK27)/(AR27+BJ27)</f>
        <v>#DIV/0!</v>
      </c>
    </row>
    <row r="125" spans="1:79">
      <c r="S125" s="843"/>
      <c r="T125" s="221" t="s">
        <v>31</v>
      </c>
      <c r="U125" s="168" t="e">
        <f>(E31+W31)/($D$31+$V$31)</f>
        <v>#DIV/0!</v>
      </c>
      <c r="V125" s="168" t="e">
        <f>(F31+X31)/(E31+W31)</f>
        <v>#DIV/0!</v>
      </c>
      <c r="W125" s="168" t="e">
        <f>((F31-L31-M31)+(X31-AD31-AE31))/(F31+X31)</f>
        <v>#DIV/0!</v>
      </c>
      <c r="X125" s="168" t="e">
        <f>(L31+AD31)/(F31+X31)</f>
        <v>#DIV/0!</v>
      </c>
      <c r="Y125" s="168" t="e">
        <f>(M31+AE31)/(F31+X31)</f>
        <v>#DIV/0!</v>
      </c>
      <c r="Z125" s="216" t="e">
        <f>(H31+Z31)/(E31+W31)</f>
        <v>#DIV/0!</v>
      </c>
      <c r="AA125" s="168" t="e">
        <f>(H31+Z31)/(F31+X31)</f>
        <v>#DIV/0!</v>
      </c>
      <c r="AB125" s="168" t="e">
        <f>(I31+AA31)/(H31+Z31)</f>
        <v>#DIV/0!</v>
      </c>
      <c r="BG125" s="843"/>
      <c r="BH125" s="221" t="s">
        <v>30</v>
      </c>
      <c r="BI125" s="168" t="e">
        <f>(AO29+BG29)/($AN$31+$BF$31)</f>
        <v>#DIV/0!</v>
      </c>
      <c r="BJ125" s="168" t="e">
        <f>(AP29+BH29)/(AO29+BG29)</f>
        <v>#DIV/0!</v>
      </c>
      <c r="BK125" s="168" t="e">
        <f>((AP29-AV29-AW29)+(BH29-BN29-BO29))/(AP29+BH29)</f>
        <v>#DIV/0!</v>
      </c>
      <c r="BL125" s="168" t="e">
        <f>(AV29+BN29)/(AP29+BH29)</f>
        <v>#DIV/0!</v>
      </c>
      <c r="BM125" s="168" t="e">
        <f>(AW29+BO29)/(AP29+BH29)</f>
        <v>#DIV/0!</v>
      </c>
      <c r="BN125" s="216" t="e">
        <f>(AR29+BJ29)/( AO29+ BG29)</f>
        <v>#DIV/0!</v>
      </c>
      <c r="BO125" s="168" t="e">
        <f>(BJ29+AR29)/(BH29+AP29)</f>
        <v>#DIV/0!</v>
      </c>
      <c r="BP125" s="168" t="e">
        <f>(AS29+BK29)/(AR29+BJ29)</f>
        <v>#DIV/0!</v>
      </c>
    </row>
    <row r="126" spans="1:79">
      <c r="S126" s="843" t="s">
        <v>67</v>
      </c>
      <c r="T126" s="221" t="s">
        <v>29</v>
      </c>
      <c r="U126" s="168" t="e">
        <f>(E33+W33)/($D$37+$V$37)</f>
        <v>#DIV/0!</v>
      </c>
      <c r="V126" s="168" t="e">
        <f>(F33+X33)/(E33+W33)</f>
        <v>#DIV/0!</v>
      </c>
      <c r="W126" s="168" t="e">
        <f>((F33-L33-M33)+(X33-AD33-AE33))/(F33+X33)</f>
        <v>#DIV/0!</v>
      </c>
      <c r="X126" s="168" t="e">
        <f>(L33+AD33)/(F33+X33)</f>
        <v>#DIV/0!</v>
      </c>
      <c r="Y126" s="168" t="e">
        <f>(M33+AE33)/(F33+X33)</f>
        <v>#DIV/0!</v>
      </c>
      <c r="Z126" s="216" t="e">
        <f>(H33+Z33)/(E33+W33)</f>
        <v>#DIV/0!</v>
      </c>
      <c r="AA126" s="168" t="e">
        <f>(H33+Z33)/(F33+X33)</f>
        <v>#DIV/0!</v>
      </c>
      <c r="AB126" s="168" t="e">
        <f>(I33+AA33)/(H33+Z33)</f>
        <v>#DIV/0!</v>
      </c>
      <c r="BG126" s="843"/>
      <c r="BH126" s="221" t="s">
        <v>31</v>
      </c>
      <c r="BI126" s="168" t="e">
        <f>(AO31+BG31)/($AN$31+$BF$31)</f>
        <v>#DIV/0!</v>
      </c>
      <c r="BJ126" s="168" t="e">
        <f>(AP31+BH31)/(AO31+BG31)</f>
        <v>#DIV/0!</v>
      </c>
      <c r="BK126" s="168" t="e">
        <f>((AP31-AV31-AW31)+(BH31-BN31-BO31))/(AP31+BH31)</f>
        <v>#DIV/0!</v>
      </c>
      <c r="BL126" s="168" t="e">
        <f>(AV31+BN31)/(AP31+BH31)</f>
        <v>#DIV/0!</v>
      </c>
      <c r="BM126" s="168" t="e">
        <f>(AW31+BO31)/(AP31+BH31)</f>
        <v>#DIV/0!</v>
      </c>
      <c r="BN126" s="216" t="e">
        <f>(AR31+BJ31)/( AO31+ BG31)</f>
        <v>#DIV/0!</v>
      </c>
      <c r="BO126" s="168" t="e">
        <f>(BJ31+AR31)/(BH31+AP31)</f>
        <v>#DIV/0!</v>
      </c>
      <c r="BP126" s="168" t="e">
        <f>(AS31+BK31)/(AR31+BJ31)</f>
        <v>#DIV/0!</v>
      </c>
    </row>
    <row r="127" spans="1:79">
      <c r="S127" s="843"/>
      <c r="T127" s="221" t="s">
        <v>30</v>
      </c>
      <c r="U127" s="168" t="e">
        <f>(E35+W35)/($D$37+$V$37)</f>
        <v>#DIV/0!</v>
      </c>
      <c r="V127" s="168" t="e">
        <f>(F35+X35)/(E35+W35)</f>
        <v>#DIV/0!</v>
      </c>
      <c r="W127" s="168" t="e">
        <f>((F35-L35-M35)+(X35-AD35-AE35))/(F35+X35)</f>
        <v>#DIV/0!</v>
      </c>
      <c r="X127" s="168" t="e">
        <f>(L35+AD35)/(F35+X35)</f>
        <v>#DIV/0!</v>
      </c>
      <c r="Y127" s="168" t="e">
        <f>(M35+AE35)/(F35+X35)</f>
        <v>#DIV/0!</v>
      </c>
      <c r="Z127" s="216" t="e">
        <f>(H35+Z35)/(E35+W35)</f>
        <v>#DIV/0!</v>
      </c>
      <c r="AA127" s="168" t="e">
        <f>(H35+Z35)/(F35+X35)</f>
        <v>#DIV/0!</v>
      </c>
      <c r="AB127" s="168" t="e">
        <f>(I35+AA35)/(H35+Z35)</f>
        <v>#DIV/0!</v>
      </c>
      <c r="BG127" s="843" t="s">
        <v>67</v>
      </c>
      <c r="BH127" s="221" t="s">
        <v>29</v>
      </c>
      <c r="BI127" s="168" t="e">
        <f>(AO33+BG33)/($AN$37+$BF$37)</f>
        <v>#DIV/0!</v>
      </c>
      <c r="BJ127" s="168" t="e">
        <f>(AP33+BH33)/(AO33+BG33)</f>
        <v>#DIV/0!</v>
      </c>
      <c r="BK127" s="168" t="e">
        <f>((AP33-AV33-AW33)+(BH33-BN33-BO33))/(AP33+BH33)</f>
        <v>#DIV/0!</v>
      </c>
      <c r="BL127" s="168" t="e">
        <f>(AV33+BN33)/(AP33+BH33)</f>
        <v>#DIV/0!</v>
      </c>
      <c r="BM127" s="168" t="e">
        <f>(AW33+BO33)/(AP33+BH33)</f>
        <v>#DIV/0!</v>
      </c>
      <c r="BN127" s="216" t="e">
        <f>(AR33+BJ33)/( AO33+ BG33)</f>
        <v>#DIV/0!</v>
      </c>
      <c r="BO127" s="168" t="e">
        <f>(BJ33+AR33)/(BH33+AP33)</f>
        <v>#DIV/0!</v>
      </c>
      <c r="BP127" s="168" t="e">
        <f>(AS33+BK33)/(AR33+BJ33)</f>
        <v>#DIV/0!</v>
      </c>
    </row>
    <row r="128" spans="1:79">
      <c r="S128" s="843"/>
      <c r="T128" s="221" t="s">
        <v>31</v>
      </c>
      <c r="U128" s="168" t="e">
        <f>(E37+W37)/($D$37+$V$37)</f>
        <v>#DIV/0!</v>
      </c>
      <c r="V128" s="168" t="e">
        <f>(F37+X37)/(E37+W37)</f>
        <v>#DIV/0!</v>
      </c>
      <c r="W128" s="168" t="e">
        <f>((F37-L37-M37)+(X37-AD37-AE37))/(F37+X37)</f>
        <v>#DIV/0!</v>
      </c>
      <c r="X128" s="168" t="e">
        <f>(L37+AD37)/(F37+X37)</f>
        <v>#DIV/0!</v>
      </c>
      <c r="Y128" s="168" t="e">
        <f>(M37+AE37)/(F37+X37)</f>
        <v>#DIV/0!</v>
      </c>
      <c r="Z128" s="216" t="e">
        <f>(H37+Z37)/(E37+W37)</f>
        <v>#DIV/0!</v>
      </c>
      <c r="AA128" s="168" t="e">
        <f>(H37+Z37)/(F37+X37)</f>
        <v>#DIV/0!</v>
      </c>
      <c r="AB128" s="168" t="e">
        <f>(I37+AA37)/(H37+Z37)</f>
        <v>#DIV/0!</v>
      </c>
      <c r="BG128" s="843"/>
      <c r="BH128" s="221" t="s">
        <v>30</v>
      </c>
      <c r="BI128" s="168" t="e">
        <f>(AO35+BG35)/($AN$37+$BF$37)</f>
        <v>#DIV/0!</v>
      </c>
      <c r="BJ128" s="168" t="e">
        <f>(AP35+BH35)/(AO35+BG35)</f>
        <v>#DIV/0!</v>
      </c>
      <c r="BK128" s="168" t="e">
        <f>((AP35-AV35-AW35)+(BH35-BN35-BO35))/(AP35+BH35)</f>
        <v>#DIV/0!</v>
      </c>
      <c r="BL128" s="168" t="e">
        <f>(AV35+BN35)/(AP35+BH35)</f>
        <v>#DIV/0!</v>
      </c>
      <c r="BM128" s="168" t="e">
        <f>(AW35+BO35)/(AP35+BH35)</f>
        <v>#DIV/0!</v>
      </c>
      <c r="BN128" s="216" t="e">
        <f>(AR35+BJ35)/( AO35+ BG35)</f>
        <v>#DIV/0!</v>
      </c>
      <c r="BO128" s="168" t="e">
        <f>(BJ35+AR35)/(BH35+AP35)</f>
        <v>#DIV/0!</v>
      </c>
      <c r="BP128" s="168" t="e">
        <f>(AS35+BK35)/(AR35+BJ35)</f>
        <v>#DIV/0!</v>
      </c>
    </row>
    <row r="129" spans="19:68">
      <c r="S129" s="843" t="s">
        <v>68</v>
      </c>
      <c r="T129" s="221" t="s">
        <v>29</v>
      </c>
      <c r="U129" s="168" t="e">
        <f>(E39+W39)/($D$43+$V$43)</f>
        <v>#DIV/0!</v>
      </c>
      <c r="V129" s="168" t="e">
        <f>(F39+X39)/(E39+W39)</f>
        <v>#DIV/0!</v>
      </c>
      <c r="W129" s="168" t="e">
        <f>((F39-L39-M39)+(X39-AD39-AE39))/(F39+X39)</f>
        <v>#DIV/0!</v>
      </c>
      <c r="X129" s="168" t="e">
        <f>(L39+AD39)/(F39+X39)</f>
        <v>#DIV/0!</v>
      </c>
      <c r="Y129" s="168" t="e">
        <f>(M39+AE39)/(F39+X39)</f>
        <v>#DIV/0!</v>
      </c>
      <c r="Z129" s="216" t="e">
        <f>(H39+Z39)/(E39+W39)</f>
        <v>#DIV/0!</v>
      </c>
      <c r="AA129" s="168" t="e">
        <f>(H39+Z39)/(F39+X39)</f>
        <v>#DIV/0!</v>
      </c>
      <c r="AB129" s="168" t="e">
        <f>(I39+AA39)/(H39+Z39)</f>
        <v>#DIV/0!</v>
      </c>
      <c r="BG129" s="843"/>
      <c r="BH129" s="221" t="s">
        <v>31</v>
      </c>
      <c r="BI129" s="168" t="e">
        <f>(AO37+BG37)/($AN$37+$BF$37)</f>
        <v>#DIV/0!</v>
      </c>
      <c r="BJ129" s="168" t="e">
        <f>(AP37+BH37)/(AO37+BG37)</f>
        <v>#DIV/0!</v>
      </c>
      <c r="BK129" s="168" t="e">
        <f>((AP37-AV37-AW37)+(BH37-BN37-BO37))/(AP37+BH37)</f>
        <v>#DIV/0!</v>
      </c>
      <c r="BL129" s="168" t="e">
        <f>(AV37+BN37)/(AP37+BH37)</f>
        <v>#DIV/0!</v>
      </c>
      <c r="BM129" s="168" t="e">
        <f>(AW37+BO37)/(AP37+BH37)</f>
        <v>#DIV/0!</v>
      </c>
      <c r="BN129" s="216" t="e">
        <f>(AR37+BJ37)/( AO37+ BG37)</f>
        <v>#DIV/0!</v>
      </c>
      <c r="BO129" s="168" t="e">
        <f>(BJ37+AR37)/(BH37+AP37)</f>
        <v>#DIV/0!</v>
      </c>
      <c r="BP129" s="168" t="e">
        <f>(AS37+BK37)/(AR37+BJ37)</f>
        <v>#DIV/0!</v>
      </c>
    </row>
    <row r="130" spans="19:68">
      <c r="S130" s="843"/>
      <c r="T130" s="221" t="s">
        <v>30</v>
      </c>
      <c r="U130" s="168" t="e">
        <f>(E41+W41)/($D$43+$V$43)</f>
        <v>#DIV/0!</v>
      </c>
      <c r="V130" s="168" t="e">
        <f>(F41+X41)/(E41+W41)</f>
        <v>#DIV/0!</v>
      </c>
      <c r="W130" s="168" t="e">
        <f>((F41-L41-M41)+(X41-AD41-AE41))/(F41+X41)</f>
        <v>#DIV/0!</v>
      </c>
      <c r="X130" s="168" t="e">
        <f>(L41+AD41)/(F41+X41)</f>
        <v>#DIV/0!</v>
      </c>
      <c r="Y130" s="168" t="e">
        <f>(M41+AE41)/(F41+X41)</f>
        <v>#DIV/0!</v>
      </c>
      <c r="Z130" s="216" t="e">
        <f>(H41+Z41)/(E41+W41)</f>
        <v>#DIV/0!</v>
      </c>
      <c r="AA130" s="168" t="e">
        <f>(H41+Z41)/(F41+X41)</f>
        <v>#DIV/0!</v>
      </c>
      <c r="AB130" s="168" t="e">
        <f>(I41+AA41)/(H41+Z41)</f>
        <v>#DIV/0!</v>
      </c>
      <c r="BG130" s="843" t="s">
        <v>68</v>
      </c>
      <c r="BH130" s="221" t="s">
        <v>29</v>
      </c>
      <c r="BI130" s="168" t="e">
        <f>(AO39+BG39)/($AN$43+$BF$43)</f>
        <v>#DIV/0!</v>
      </c>
      <c r="BJ130" s="168" t="e">
        <f>(AP39+BH39)/(AO39+BG39)</f>
        <v>#DIV/0!</v>
      </c>
      <c r="BK130" s="168" t="e">
        <f>((AP39-AV39-AW39)+(BH39-BN39-BO39))/(AP39+BH39)</f>
        <v>#DIV/0!</v>
      </c>
      <c r="BL130" s="168" t="e">
        <f>(AV39+BN39)/(AP39+BH39)</f>
        <v>#DIV/0!</v>
      </c>
      <c r="BM130" s="168" t="e">
        <f>(AW39+BO39)/(AP39+BH39)</f>
        <v>#DIV/0!</v>
      </c>
      <c r="BN130" s="216" t="e">
        <f>(AR39+BJ39)/( AO39+ BG39)</f>
        <v>#DIV/0!</v>
      </c>
      <c r="BO130" s="168" t="e">
        <f>(BJ39+AR39)/(BH39+AP39)</f>
        <v>#DIV/0!</v>
      </c>
      <c r="BP130" s="168" t="e">
        <f>(AS39+BK39)/(AR39+BJ39)</f>
        <v>#DIV/0!</v>
      </c>
    </row>
    <row r="131" spans="19:68">
      <c r="S131" s="843"/>
      <c r="T131" s="221" t="s">
        <v>31</v>
      </c>
      <c r="U131" s="168" t="e">
        <f>(E43+W43)/($D$43+$V$43)</f>
        <v>#DIV/0!</v>
      </c>
      <c r="V131" s="168" t="e">
        <f>(F43+X43)/(E43+W43)</f>
        <v>#DIV/0!</v>
      </c>
      <c r="W131" s="168" t="e">
        <f>((F43-L43-M43)+(X43-AD43-AE43))/(F43+X43)</f>
        <v>#DIV/0!</v>
      </c>
      <c r="X131" s="168" t="e">
        <f>(L43+AD43)/(F43+X43)</f>
        <v>#DIV/0!</v>
      </c>
      <c r="Y131" s="168" t="e">
        <f>(M43+AE43)/(F43+X43)</f>
        <v>#DIV/0!</v>
      </c>
      <c r="Z131" s="216" t="e">
        <f>(H43+Z43)/(E43+W43)</f>
        <v>#DIV/0!</v>
      </c>
      <c r="AA131" s="168" t="e">
        <f>(H43+Z43)/(F43+X43)</f>
        <v>#DIV/0!</v>
      </c>
      <c r="AB131" s="168" t="e">
        <f>(I43+AA43)/(H43+Z43)</f>
        <v>#DIV/0!</v>
      </c>
      <c r="BG131" s="843"/>
      <c r="BH131" s="221" t="s">
        <v>30</v>
      </c>
      <c r="BI131" s="168" t="e">
        <f>(AO41+BG41)/($AN$43+$BF$43)</f>
        <v>#DIV/0!</v>
      </c>
      <c r="BJ131" s="168" t="e">
        <f>(AP41+BH41)/(AO41+BG41)</f>
        <v>#DIV/0!</v>
      </c>
      <c r="BK131" s="168" t="e">
        <f>((AP41-AV41-AW41)+(BH41-BN41-BO41))/(AP41+BH41)</f>
        <v>#DIV/0!</v>
      </c>
      <c r="BL131" s="168" t="e">
        <f>(AV41+BN41)/(AP41+BH41)</f>
        <v>#DIV/0!</v>
      </c>
      <c r="BM131" s="168" t="e">
        <f>(AW41+BO41)/(AP41+BH41)</f>
        <v>#DIV/0!</v>
      </c>
      <c r="BN131" s="216" t="e">
        <f>(AR41+BJ41)/( AO41+ BG41)</f>
        <v>#DIV/0!</v>
      </c>
      <c r="BO131" s="168" t="e">
        <f>(BJ41+AR41)/(BH41+AP41)</f>
        <v>#DIV/0!</v>
      </c>
      <c r="BP131" s="168" t="e">
        <f>(AS41+BK41)/(AR41+BJ41)</f>
        <v>#DIV/0!</v>
      </c>
    </row>
    <row r="132" spans="19:68" ht="13.5" customHeight="1">
      <c r="S132" s="843" t="s">
        <v>69</v>
      </c>
      <c r="T132" s="221" t="s">
        <v>29</v>
      </c>
      <c r="U132" s="168" t="e">
        <f>(E45+W45)/($D$49+$V$49)</f>
        <v>#DIV/0!</v>
      </c>
      <c r="V132" s="168" t="e">
        <f>(F45+X45)/(E45+W45)</f>
        <v>#DIV/0!</v>
      </c>
      <c r="W132" s="168" t="e">
        <f>((F45-L45-M45)+(X45-AD45-AE45))/(F45+X45)</f>
        <v>#DIV/0!</v>
      </c>
      <c r="X132" s="168" t="e">
        <f>(L45+AD45)/(F45+X45)</f>
        <v>#DIV/0!</v>
      </c>
      <c r="Y132" s="168" t="e">
        <f>(M45+AE45)/(F45+X45)</f>
        <v>#DIV/0!</v>
      </c>
      <c r="Z132" s="216" t="e">
        <f>(H45+Z45)/(E45+W45)</f>
        <v>#DIV/0!</v>
      </c>
      <c r="AA132" s="168" t="e">
        <f>(H45+Z45)/(F45+X45)</f>
        <v>#DIV/0!</v>
      </c>
      <c r="AB132" s="168" t="e">
        <f>(I45+AA45)/(H45+Z45)</f>
        <v>#DIV/0!</v>
      </c>
      <c r="BG132" s="843"/>
      <c r="BH132" s="221" t="s">
        <v>31</v>
      </c>
      <c r="BI132" s="168" t="e">
        <f>(AO43+BG43)/($AN$43+$BF$43)</f>
        <v>#DIV/0!</v>
      </c>
      <c r="BJ132" s="168" t="e">
        <f>(AP43+BH43)/(AO43+BG43)</f>
        <v>#DIV/0!</v>
      </c>
      <c r="BK132" s="168" t="e">
        <f>((AP43-AV43-AW43)+(BH43-BN43-BO43))/(AP43+BH43)</f>
        <v>#DIV/0!</v>
      </c>
      <c r="BL132" s="168" t="e">
        <f>(AV43+BN43)/(AP43+BH43)</f>
        <v>#DIV/0!</v>
      </c>
      <c r="BM132" s="168" t="e">
        <f>(AW43+BO43)/(AP43+BH43)</f>
        <v>#DIV/0!</v>
      </c>
      <c r="BN132" s="216" t="e">
        <f>(AR43+BJ43)/( AO43+ BG43)</f>
        <v>#DIV/0!</v>
      </c>
      <c r="BO132" s="168" t="e">
        <f>(BJ43+AR43)/(BH43+AP43)</f>
        <v>#DIV/0!</v>
      </c>
      <c r="BP132" s="168" t="e">
        <f>(AS43+BK43)/(AR43+BJ43)</f>
        <v>#DIV/0!</v>
      </c>
    </row>
    <row r="133" spans="19:68">
      <c r="S133" s="843"/>
      <c r="T133" s="221" t="s">
        <v>30</v>
      </c>
      <c r="U133" s="168" t="e">
        <f>(E47+W47)/($D$49+$V$49)</f>
        <v>#DIV/0!</v>
      </c>
      <c r="V133" s="168" t="e">
        <f>(F47+X47)/(E47+W47)</f>
        <v>#DIV/0!</v>
      </c>
      <c r="W133" s="168" t="e">
        <f>((F47-L47-M47)+(X47-AD47-AE47))/(F47+X47)</f>
        <v>#DIV/0!</v>
      </c>
      <c r="X133" s="168" t="e">
        <f>(L47+AD47)/(F47+X47)</f>
        <v>#DIV/0!</v>
      </c>
      <c r="Y133" s="168" t="e">
        <f>(M47+AE47)/(F47+X47)</f>
        <v>#DIV/0!</v>
      </c>
      <c r="Z133" s="216" t="e">
        <f>(H47+Z47)/(E47+W47)</f>
        <v>#DIV/0!</v>
      </c>
      <c r="AA133" s="168" t="e">
        <f>(H47+Z47)/(F47+X47)</f>
        <v>#DIV/0!</v>
      </c>
      <c r="AB133" s="168" t="e">
        <f>(I47+AA47)/(H47+Z47)</f>
        <v>#DIV/0!</v>
      </c>
      <c r="BG133" s="843" t="s">
        <v>69</v>
      </c>
      <c r="BH133" s="221" t="s">
        <v>29</v>
      </c>
      <c r="BI133" s="168" t="e">
        <f>(AO45+BG45)/($AN$49+$BF$49)</f>
        <v>#DIV/0!</v>
      </c>
      <c r="BJ133" s="168" t="e">
        <f>(AP45+BH45)/(AO45+BG45)</f>
        <v>#DIV/0!</v>
      </c>
      <c r="BK133" s="168" t="e">
        <f>((AP45-AV45-AW45)+(BH45-BN45-BO45))/(AP45+BH45)</f>
        <v>#DIV/0!</v>
      </c>
      <c r="BL133" s="168" t="e">
        <f>(AV45+BN45)/(AP45+BH45)</f>
        <v>#DIV/0!</v>
      </c>
      <c r="BM133" s="168" t="e">
        <f>(AW45+BO45)/(AP45+BH45)</f>
        <v>#DIV/0!</v>
      </c>
      <c r="BN133" s="216" t="e">
        <f>(AR45+BJ45)/( AO45+ BG45)</f>
        <v>#DIV/0!</v>
      </c>
      <c r="BO133" s="168" t="e">
        <f>(BJ45+AR45)/(BH45+AP45)</f>
        <v>#DIV/0!</v>
      </c>
      <c r="BP133" s="168" t="e">
        <f>(AS45+BK45)/(AR45+BJ45)</f>
        <v>#DIV/0!</v>
      </c>
    </row>
    <row r="134" spans="19:68">
      <c r="S134" s="843"/>
      <c r="T134" s="221" t="s">
        <v>31</v>
      </c>
      <c r="U134" s="168" t="e">
        <f>(E49+W49)/($D$49+$V$49)</f>
        <v>#DIV/0!</v>
      </c>
      <c r="V134" s="168" t="e">
        <f>(F49+X49)/(E49+W49)</f>
        <v>#DIV/0!</v>
      </c>
      <c r="W134" s="168" t="e">
        <f>((F49-L49-M49)+(X49-AD49-AE49))/(F49+X49)</f>
        <v>#DIV/0!</v>
      </c>
      <c r="X134" s="168" t="e">
        <f>(L49+AD49)/(F49+X49)</f>
        <v>#DIV/0!</v>
      </c>
      <c r="Y134" s="168" t="e">
        <f>(M49+AE49)/(F49+X49)</f>
        <v>#DIV/0!</v>
      </c>
      <c r="Z134" s="216" t="e">
        <f>(H49+Z49)/(E49+W49)</f>
        <v>#DIV/0!</v>
      </c>
      <c r="AA134" s="168" t="e">
        <f>(H49+Z49)/(F49+X49)</f>
        <v>#DIV/0!</v>
      </c>
      <c r="AB134" s="168" t="e">
        <f>(I49+AA49)/(H49+Z49)</f>
        <v>#DIV/0!</v>
      </c>
      <c r="BG134" s="843"/>
      <c r="BH134" s="221" t="s">
        <v>30</v>
      </c>
      <c r="BI134" s="168" t="e">
        <f>(AO47+BG47)/($AN$49+$BF$49)</f>
        <v>#DIV/0!</v>
      </c>
      <c r="BJ134" s="168" t="e">
        <f>(AP47+BH47)/(AO47+BG47)</f>
        <v>#DIV/0!</v>
      </c>
      <c r="BK134" s="168" t="e">
        <f>((AP47-AV47-AW47)+(BH47-BN47-BO47))/(AP47+BH47)</f>
        <v>#DIV/0!</v>
      </c>
      <c r="BL134" s="168" t="e">
        <f>(AV47+BN47)/(AP47+BH47)</f>
        <v>#DIV/0!</v>
      </c>
      <c r="BM134" s="168" t="e">
        <f>(AW47+BO47)/(AP47+BH47)</f>
        <v>#DIV/0!</v>
      </c>
      <c r="BN134" s="216" t="e">
        <f>(AR47+BJ47)/( AO47+ BG47)</f>
        <v>#DIV/0!</v>
      </c>
      <c r="BO134" s="168" t="e">
        <f>(BJ47+AR47)/(BH47+AP47)</f>
        <v>#DIV/0!</v>
      </c>
      <c r="BP134" s="168" t="e">
        <f>(AS47+BK47)/(AR47+BJ47)</f>
        <v>#DIV/0!</v>
      </c>
    </row>
    <row r="135" spans="19:68" ht="13.5" customHeight="1">
      <c r="S135" s="843" t="s">
        <v>70</v>
      </c>
      <c r="T135" s="221" t="s">
        <v>29</v>
      </c>
      <c r="U135" s="168" t="e">
        <f>(E51+W51)/($D$55+$V$55)</f>
        <v>#DIV/0!</v>
      </c>
      <c r="V135" s="168" t="e">
        <f>(F51+X51)/(E51+W51)</f>
        <v>#DIV/0!</v>
      </c>
      <c r="W135" s="168" t="e">
        <f>((F51-L51-M51)+(X51-AD51-AE51))/(F51+X51)</f>
        <v>#DIV/0!</v>
      </c>
      <c r="X135" s="168" t="e">
        <f>(L51+AD51)/(F51+X51)</f>
        <v>#DIV/0!</v>
      </c>
      <c r="Y135" s="168" t="e">
        <f>(M51+AE51)/(F51+X51)</f>
        <v>#DIV/0!</v>
      </c>
      <c r="Z135" s="216" t="e">
        <f>(H51+Z51)/(E51+W51)</f>
        <v>#DIV/0!</v>
      </c>
      <c r="AA135" s="168" t="e">
        <f>(H51+Z51)/(F51+X51)</f>
        <v>#DIV/0!</v>
      </c>
      <c r="AB135" s="168" t="e">
        <f>(I51+AA51)/(H51+Z51)</f>
        <v>#DIV/0!</v>
      </c>
      <c r="BG135" s="843"/>
      <c r="BH135" s="221" t="s">
        <v>31</v>
      </c>
      <c r="BI135" s="168" t="e">
        <f>(AO49+BG49)/($AN$49+$BF$49)</f>
        <v>#DIV/0!</v>
      </c>
      <c r="BJ135" s="168" t="e">
        <f>(AP49+BH49)/(AO49+BG49)</f>
        <v>#DIV/0!</v>
      </c>
      <c r="BK135" s="168" t="e">
        <f>((AP49-AV49-AW49)+(BH49-BN49-BO49))/(AP49+BH49)</f>
        <v>#DIV/0!</v>
      </c>
      <c r="BL135" s="168" t="e">
        <f>(AV49+BN49)/(AP49+BH49)</f>
        <v>#DIV/0!</v>
      </c>
      <c r="BM135" s="168" t="e">
        <f>(AW49+BO49)/(AP49+BH49)</f>
        <v>#DIV/0!</v>
      </c>
      <c r="BN135" s="216" t="e">
        <f>(AR49+BJ49)/( AO49+ BG49)</f>
        <v>#DIV/0!</v>
      </c>
      <c r="BO135" s="168" t="e">
        <f>(BJ49+AR49)/(BH49+AP49)</f>
        <v>#DIV/0!</v>
      </c>
      <c r="BP135" s="168" t="e">
        <f>(AS49+BK49)/(AR49+BJ49)</f>
        <v>#DIV/0!</v>
      </c>
    </row>
    <row r="136" spans="19:68" ht="14.85" customHeight="1">
      <c r="S136" s="843"/>
      <c r="T136" s="221" t="s">
        <v>30</v>
      </c>
      <c r="U136" s="168" t="e">
        <f>(E53+W53)/($D$55+$V$55)</f>
        <v>#DIV/0!</v>
      </c>
      <c r="V136" s="168" t="e">
        <f>(F53+X53)/(E53+W53)</f>
        <v>#DIV/0!</v>
      </c>
      <c r="W136" s="168" t="e">
        <f>((F53-L53-M53)+(X53-AD53-AE53))/(F53+X53)</f>
        <v>#DIV/0!</v>
      </c>
      <c r="X136" s="168" t="e">
        <f>(L53+AD53)/(F53+X53)</f>
        <v>#DIV/0!</v>
      </c>
      <c r="Y136" s="168" t="e">
        <f>(M53+AE53)/(F53+X53)</f>
        <v>#DIV/0!</v>
      </c>
      <c r="Z136" s="216" t="e">
        <f>(H53+Z53)/(E53+W53)</f>
        <v>#DIV/0!</v>
      </c>
      <c r="AA136" s="168" t="e">
        <f>(H53+Z53)/(F53+X53)</f>
        <v>#DIV/0!</v>
      </c>
      <c r="AB136" s="168" t="e">
        <f>(I53+AA53)/(H53+Z53)</f>
        <v>#DIV/0!</v>
      </c>
      <c r="BG136" s="843" t="s">
        <v>70</v>
      </c>
      <c r="BH136" s="221" t="s">
        <v>29</v>
      </c>
      <c r="BI136" s="168" t="e">
        <f>(AO51+BG51)/($AN$55+$BF$55)</f>
        <v>#DIV/0!</v>
      </c>
      <c r="BJ136" s="168" t="e">
        <f>(AP51+BH51)/(AO51+BG51)</f>
        <v>#DIV/0!</v>
      </c>
      <c r="BK136" s="168" t="e">
        <f>((AP51-AV51-AW51)+(BH51-BN51-BO51))/(AP51+BH51)</f>
        <v>#DIV/0!</v>
      </c>
      <c r="BL136" s="168" t="e">
        <f>(AV51+BN51)/(AP51+BH51)</f>
        <v>#DIV/0!</v>
      </c>
      <c r="BM136" s="168" t="e">
        <f>(AW51+BO51)/(AP51+BH51)</f>
        <v>#DIV/0!</v>
      </c>
      <c r="BN136" s="216" t="e">
        <f>(AR51+BJ51)/( AO51+ BG51)</f>
        <v>#DIV/0!</v>
      </c>
      <c r="BO136" s="168" t="e">
        <f>(BJ51+AR51)/(BH51+AP51)</f>
        <v>#DIV/0!</v>
      </c>
      <c r="BP136" s="168" t="e">
        <f>(AS51+BK51)/(AR51+BJ51)</f>
        <v>#DIV/0!</v>
      </c>
    </row>
    <row r="137" spans="19:68">
      <c r="S137" s="843"/>
      <c r="T137" s="221" t="s">
        <v>31</v>
      </c>
      <c r="U137" s="168" t="e">
        <f>(E55+W55)/($D$55+$V$55)</f>
        <v>#DIV/0!</v>
      </c>
      <c r="V137" s="168" t="e">
        <f>(F55+X55)/(E55+W55)</f>
        <v>#DIV/0!</v>
      </c>
      <c r="W137" s="168" t="e">
        <f>((F55-L55-M55)+(X55-AD55-AE55))/(F55+X55)</f>
        <v>#DIV/0!</v>
      </c>
      <c r="X137" s="168" t="e">
        <f>(L55+AD55)/(F55+X55)</f>
        <v>#DIV/0!</v>
      </c>
      <c r="Y137" s="168" t="e">
        <f>(M55+AE55)/(F55+X55)</f>
        <v>#DIV/0!</v>
      </c>
      <c r="Z137" s="216" t="e">
        <f>(H55+Z55)/(E55+W55)</f>
        <v>#DIV/0!</v>
      </c>
      <c r="AA137" s="168" t="e">
        <f>(H55+Z55)/(F55+X55)</f>
        <v>#DIV/0!</v>
      </c>
      <c r="AB137" s="168" t="e">
        <f>(I55+AA55)/(H55+Z55)</f>
        <v>#DIV/0!</v>
      </c>
      <c r="BG137" s="843"/>
      <c r="BH137" s="221" t="s">
        <v>30</v>
      </c>
      <c r="BI137" s="168" t="e">
        <f>(AO53+BG53)/($AN$55+$BF$55)</f>
        <v>#DIV/0!</v>
      </c>
      <c r="BJ137" s="168" t="e">
        <f>(AP53+BH53)/(AO53+BG53)</f>
        <v>#DIV/0!</v>
      </c>
      <c r="BK137" s="168" t="e">
        <f>((AP53-AV53-AW53)+(BH53-BN53-BO53))/(AP53+BH53)</f>
        <v>#DIV/0!</v>
      </c>
      <c r="BL137" s="168" t="e">
        <f>(AV53+BN53)/(AP53+BH53)</f>
        <v>#DIV/0!</v>
      </c>
      <c r="BM137" s="168" t="e">
        <f>(AW53+BO53)/(AP53+BH53)</f>
        <v>#DIV/0!</v>
      </c>
      <c r="BN137" s="216" t="e">
        <f>(AR53+BJ53)/( AO53+ BG53)</f>
        <v>#DIV/0!</v>
      </c>
      <c r="BO137" s="168" t="e">
        <f>(BJ53+AR53)/(BH53+AP53)</f>
        <v>#DIV/0!</v>
      </c>
      <c r="BP137" s="168" t="e">
        <f>(AS53+BK53)/(AR53+BJ53)</f>
        <v>#DIV/0!</v>
      </c>
    </row>
    <row r="138" spans="19:68">
      <c r="S138" s="843" t="s">
        <v>71</v>
      </c>
      <c r="T138" s="221" t="s">
        <v>29</v>
      </c>
      <c r="U138" s="168" t="e">
        <f>(E57+W57)/($D$61+$V$61)</f>
        <v>#DIV/0!</v>
      </c>
      <c r="V138" s="168" t="e">
        <f>(F57+X57)/(E57+W57)</f>
        <v>#DIV/0!</v>
      </c>
      <c r="W138" s="168" t="e">
        <f>((F57-L57-M57)+(X57-AD57-AE57))/(F57+X57)</f>
        <v>#DIV/0!</v>
      </c>
      <c r="X138" s="168" t="e">
        <f>(L57+AD57)/(F57+X57)</f>
        <v>#DIV/0!</v>
      </c>
      <c r="Y138" s="168" t="e">
        <f>(M57+AE57)/(F57+X57)</f>
        <v>#DIV/0!</v>
      </c>
      <c r="Z138" s="216" t="e">
        <f>(H57+Z57)/(E57+W57)</f>
        <v>#DIV/0!</v>
      </c>
      <c r="AA138" s="168" t="e">
        <f>(H57+Z57)/(F57+X57)</f>
        <v>#DIV/0!</v>
      </c>
      <c r="AB138" s="168" t="e">
        <f>(I57+AA57)/(H57+Z57)</f>
        <v>#DIV/0!</v>
      </c>
      <c r="BF138" s="228"/>
      <c r="BG138" s="843"/>
      <c r="BH138" s="221" t="s">
        <v>31</v>
      </c>
      <c r="BI138" s="168" t="e">
        <f>(AO55+BG55)/($AN$55+$BF$55)</f>
        <v>#DIV/0!</v>
      </c>
      <c r="BJ138" s="168" t="e">
        <f>(AP55+BH55)/(AO55+BG55)</f>
        <v>#DIV/0!</v>
      </c>
      <c r="BK138" s="168" t="e">
        <f>((AP55-AV55-AW55)+(BH55-BN55-BO55))/(AP55+BH55)</f>
        <v>#DIV/0!</v>
      </c>
      <c r="BL138" s="168" t="e">
        <f>(AV55+BN55)/(AP55+BH55)</f>
        <v>#DIV/0!</v>
      </c>
      <c r="BM138" s="168" t="e">
        <f>(AW55+BO55)/(AP55+BH55)</f>
        <v>#DIV/0!</v>
      </c>
      <c r="BN138" s="216" t="e">
        <f>(AR55+BJ55)/( AO55+ BG55)</f>
        <v>#DIV/0!</v>
      </c>
      <c r="BO138" s="168" t="e">
        <f>(BJ55+AR55)/(BH55+AP55)</f>
        <v>#DIV/0!</v>
      </c>
      <c r="BP138" s="168" t="e">
        <f>(AS55+BK55)/(AR55+BJ55)</f>
        <v>#DIV/0!</v>
      </c>
    </row>
    <row r="139" spans="19:68">
      <c r="S139" s="843"/>
      <c r="T139" s="221" t="s">
        <v>30</v>
      </c>
      <c r="U139" s="168" t="e">
        <f>(E59+W59)/($D$61+$V$61)</f>
        <v>#DIV/0!</v>
      </c>
      <c r="V139" s="168" t="e">
        <f>(F59+X59)/(E59+W59)</f>
        <v>#DIV/0!</v>
      </c>
      <c r="W139" s="168" t="e">
        <f>((F59-L59-M59)+(X59-AD59-AE59))/(F59+X59)</f>
        <v>#DIV/0!</v>
      </c>
      <c r="X139" s="168" t="e">
        <f>(L59+AD59)/(F59+X59)</f>
        <v>#DIV/0!</v>
      </c>
      <c r="Y139" s="168" t="e">
        <f>(M59+AE59)/(F59+X59)</f>
        <v>#DIV/0!</v>
      </c>
      <c r="Z139" s="216" t="e">
        <f>(H59+Z59)/(E59+W59)</f>
        <v>#DIV/0!</v>
      </c>
      <c r="AA139" s="168" t="e">
        <f>(H59+Z59)/(F59+X59)</f>
        <v>#DIV/0!</v>
      </c>
      <c r="AB139" s="168" t="e">
        <f>(I59+AA59)/(H59+Z59)</f>
        <v>#DIV/0!</v>
      </c>
      <c r="BF139" s="228"/>
      <c r="BG139" s="843" t="s">
        <v>71</v>
      </c>
      <c r="BH139" s="221" t="s">
        <v>29</v>
      </c>
      <c r="BI139" s="168" t="e">
        <f>(AO57+BG57)/($AN$61+$BF$61)</f>
        <v>#DIV/0!</v>
      </c>
      <c r="BJ139" s="168" t="e">
        <f>(AP57+BH57)/(AO57+BG57)</f>
        <v>#DIV/0!</v>
      </c>
      <c r="BK139" s="168" t="e">
        <f>((AP57-AV57-AW57)+(BH57-BN57-BO57))/(AP57+BH57)</f>
        <v>#DIV/0!</v>
      </c>
      <c r="BL139" s="168" t="e">
        <f>(AV57+BN57)/(AP57+BH57)</f>
        <v>#DIV/0!</v>
      </c>
      <c r="BM139" s="168" t="e">
        <f>(AW57+BO57)/(AP57+BH57)</f>
        <v>#DIV/0!</v>
      </c>
      <c r="BN139" s="216" t="e">
        <f>(AR57+BJ57)/( AO57+ BG57)</f>
        <v>#DIV/0!</v>
      </c>
      <c r="BO139" s="168" t="e">
        <f>(BJ57+AR57)/(BH57+AP57)</f>
        <v>#DIV/0!</v>
      </c>
      <c r="BP139" s="168" t="e">
        <f>(AS57+BK57)/(AR57+BJ57)</f>
        <v>#DIV/0!</v>
      </c>
    </row>
    <row r="140" spans="19:68">
      <c r="S140" s="843"/>
      <c r="T140" s="221" t="s">
        <v>31</v>
      </c>
      <c r="U140" s="168" t="e">
        <f>(E61+W61)/($D$61+$V$61)</f>
        <v>#DIV/0!</v>
      </c>
      <c r="V140" s="168" t="e">
        <f>(F61+X61)/(E61+W61)</f>
        <v>#DIV/0!</v>
      </c>
      <c r="W140" s="168" t="e">
        <f>((F61-L61-M61)+(X61-AD61-AE61))/(F61+X61)</f>
        <v>#DIV/0!</v>
      </c>
      <c r="X140" s="168" t="e">
        <f>(L61+AD61)/(F61+X61)</f>
        <v>#DIV/0!</v>
      </c>
      <c r="Y140" s="168" t="e">
        <f>(M61+AE61)/(F61+X61)</f>
        <v>#DIV/0!</v>
      </c>
      <c r="Z140" s="216" t="e">
        <f>(H61+Z61)/(E61+W61)</f>
        <v>#DIV/0!</v>
      </c>
      <c r="AA140" s="168" t="e">
        <f>(H61+Z61)/(F61+X61)</f>
        <v>#DIV/0!</v>
      </c>
      <c r="AB140" s="168" t="e">
        <f>(I61+AA61)/(H61+Z61)</f>
        <v>#DIV/0!</v>
      </c>
      <c r="BG140" s="843"/>
      <c r="BH140" s="221" t="s">
        <v>30</v>
      </c>
      <c r="BI140" s="168" t="e">
        <f>(AO59+BG59)/($AN$61+$BF$61)</f>
        <v>#DIV/0!</v>
      </c>
      <c r="BJ140" s="168" t="e">
        <f>(AP59+BH59)/(AO59+BG59)</f>
        <v>#DIV/0!</v>
      </c>
      <c r="BK140" s="168" t="e">
        <f>((AP59-AV59-AW59)+(BH59-BN59-BO59))/(AP59+BH59)</f>
        <v>#DIV/0!</v>
      </c>
      <c r="BL140" s="168" t="e">
        <f>(AV59+BN59)/(AP59+BH59)</f>
        <v>#DIV/0!</v>
      </c>
      <c r="BM140" s="168" t="e">
        <f>(AW59+BO59)/(AP59+BH59)</f>
        <v>#DIV/0!</v>
      </c>
      <c r="BN140" s="216" t="e">
        <f>(AR59+BJ59)/( AO59+ BG59)</f>
        <v>#DIV/0!</v>
      </c>
      <c r="BO140" s="168" t="e">
        <f>(BJ59+AR59)/(BH59+AP59)</f>
        <v>#DIV/0!</v>
      </c>
      <c r="BP140" s="168" t="e">
        <f>(AS59+BK59)/(AR59+BJ59)</f>
        <v>#DIV/0!</v>
      </c>
    </row>
    <row r="141" spans="19:68">
      <c r="S141" s="843" t="s">
        <v>72</v>
      </c>
      <c r="T141" s="221" t="s">
        <v>29</v>
      </c>
      <c r="U141" s="168" t="e">
        <f>(E63+W63)/($D$67+$V$67)</f>
        <v>#DIV/0!</v>
      </c>
      <c r="V141" s="168" t="e">
        <f>(F63+X63)/(E63+W63)</f>
        <v>#DIV/0!</v>
      </c>
      <c r="W141" s="168" t="e">
        <f>((F63-L63-M63)+(X63-AD63-AE63))/(F63+X63)</f>
        <v>#DIV/0!</v>
      </c>
      <c r="X141" s="168" t="e">
        <f>(L63+AD63)/(F63+X63)</f>
        <v>#DIV/0!</v>
      </c>
      <c r="Y141" s="168" t="e">
        <f>(M63+AE63)/(F63+X63)</f>
        <v>#DIV/0!</v>
      </c>
      <c r="Z141" s="216" t="e">
        <f>(H63+Z63)/(E63+W63)</f>
        <v>#DIV/0!</v>
      </c>
      <c r="AA141" s="168" t="e">
        <f>(H63+Z63)/(F63+X63)</f>
        <v>#DIV/0!</v>
      </c>
      <c r="AB141" s="168" t="e">
        <f>(I63+AA63)/(H63+Z63)</f>
        <v>#DIV/0!</v>
      </c>
      <c r="BG141" s="843"/>
      <c r="BH141" s="221" t="s">
        <v>31</v>
      </c>
      <c r="BI141" s="168" t="e">
        <f>(AO61+BG61)/($AN$61+$BF$61)</f>
        <v>#DIV/0!</v>
      </c>
      <c r="BJ141" s="168" t="e">
        <f>(AP61+BH61)/(AO61+BG61)</f>
        <v>#DIV/0!</v>
      </c>
      <c r="BK141" s="168" t="e">
        <f>((AP61-AV61-AW61)+(BH61-BN61-BO61))/(AP61+BH61)</f>
        <v>#DIV/0!</v>
      </c>
      <c r="BL141" s="168" t="e">
        <f>(AV61+BN61)/(AP61+BH61)</f>
        <v>#DIV/0!</v>
      </c>
      <c r="BM141" s="168" t="e">
        <f>(AW61+BO61)/(AP61+BH61)</f>
        <v>#DIV/0!</v>
      </c>
      <c r="BN141" s="216" t="e">
        <f>(AR61+BJ61)/( AO61+ BG61)</f>
        <v>#DIV/0!</v>
      </c>
      <c r="BO141" s="168" t="e">
        <f>(BJ61+AR61)/(BH61+AP61)</f>
        <v>#DIV/0!</v>
      </c>
      <c r="BP141" s="168" t="e">
        <f>(AS61+BK61)/(AR61+BJ61)</f>
        <v>#DIV/0!</v>
      </c>
    </row>
    <row r="142" spans="19:68">
      <c r="S142" s="843"/>
      <c r="T142" s="221" t="s">
        <v>30</v>
      </c>
      <c r="U142" s="168" t="e">
        <f>(E65+W65)/($D$67+$V$67)</f>
        <v>#DIV/0!</v>
      </c>
      <c r="V142" s="168" t="e">
        <f>(F65+X65)/(E65+W65)</f>
        <v>#DIV/0!</v>
      </c>
      <c r="W142" s="168" t="e">
        <f>((F65-L65-M65)+(X65-AD65-AE65))/(F65+X65)</f>
        <v>#DIV/0!</v>
      </c>
      <c r="X142" s="168" t="e">
        <f>(L65+AD65)/(F65+X65)</f>
        <v>#DIV/0!</v>
      </c>
      <c r="Y142" s="168" t="e">
        <f>(M65+AE65)/(F65+X65)</f>
        <v>#DIV/0!</v>
      </c>
      <c r="Z142" s="216" t="e">
        <f>(H65+Z65)/(E65+W65)</f>
        <v>#DIV/0!</v>
      </c>
      <c r="AA142" s="168" t="e">
        <f>(H65+Z65)/(F65+X65)</f>
        <v>#DIV/0!</v>
      </c>
      <c r="AB142" s="168" t="e">
        <f>(I65+AA65)/(H65+Z65)</f>
        <v>#DIV/0!</v>
      </c>
      <c r="BG142" s="843" t="s">
        <v>72</v>
      </c>
      <c r="BH142" s="221" t="s">
        <v>29</v>
      </c>
      <c r="BI142" s="168" t="e">
        <f>(AO63+BG63)/($AN$67+$BF$67)</f>
        <v>#DIV/0!</v>
      </c>
      <c r="BJ142" s="168" t="e">
        <f>(AP63+BH63)/(AO63+BG63)</f>
        <v>#DIV/0!</v>
      </c>
      <c r="BK142" s="168" t="e">
        <f>((AP63-AV63-AW63)+(BH63-BN63-BO63))/(AP63+BH63)</f>
        <v>#DIV/0!</v>
      </c>
      <c r="BL142" s="168" t="e">
        <f>(AV63+BN63)/(AP63+BH63)</f>
        <v>#DIV/0!</v>
      </c>
      <c r="BM142" s="168" t="e">
        <f>(AW63+BO63)/(AP63+BH63)</f>
        <v>#DIV/0!</v>
      </c>
      <c r="BN142" s="216" t="e">
        <f>(AR63+BJ63)/( AO63+ BG63)</f>
        <v>#DIV/0!</v>
      </c>
      <c r="BO142" s="168" t="e">
        <f>(BJ63+AR63)/(BH63+AP63)</f>
        <v>#DIV/0!</v>
      </c>
      <c r="BP142" s="168" t="e">
        <f>(AS63+BK63)/(AR63+BJ63)</f>
        <v>#DIV/0!</v>
      </c>
    </row>
    <row r="143" spans="19:68">
      <c r="S143" s="843"/>
      <c r="T143" s="221" t="s">
        <v>31</v>
      </c>
      <c r="U143" s="168" t="e">
        <f>(E67+W67)/($D$67+$V$67)</f>
        <v>#DIV/0!</v>
      </c>
      <c r="V143" s="168" t="e">
        <f>(F67+X67)/(E67+W67)</f>
        <v>#DIV/0!</v>
      </c>
      <c r="W143" s="168" t="e">
        <f>((F67-L67-M67)+(X67-AD67-AE67))/(F67+X67)</f>
        <v>#DIV/0!</v>
      </c>
      <c r="X143" s="168" t="e">
        <f>(L67+AD67)/(F67+X67)</f>
        <v>#DIV/0!</v>
      </c>
      <c r="Y143" s="168" t="e">
        <f>(M67+AE67)/(F67+X67)</f>
        <v>#DIV/0!</v>
      </c>
      <c r="Z143" s="216" t="e">
        <f>(H67+Z67)/(E67+W67)</f>
        <v>#DIV/0!</v>
      </c>
      <c r="AA143" s="168" t="e">
        <f>(H67+Z67)/(F67+X67)</f>
        <v>#DIV/0!</v>
      </c>
      <c r="AB143" s="168" t="e">
        <f>(I67+AA67)/(H67+Z67)</f>
        <v>#DIV/0!</v>
      </c>
      <c r="BG143" s="843"/>
      <c r="BH143" s="221" t="s">
        <v>30</v>
      </c>
      <c r="BI143" s="168" t="e">
        <f>(AO65+BG65)/($AN$67+$BF$67)</f>
        <v>#DIV/0!</v>
      </c>
      <c r="BJ143" s="168" t="e">
        <f>(AP65+BH65)/(AO65+BG65)</f>
        <v>#DIV/0!</v>
      </c>
      <c r="BK143" s="168" t="e">
        <f>((AP65-AV65-AW65)+(BH65-BN65-BO65))/(AP65+BH65)</f>
        <v>#DIV/0!</v>
      </c>
      <c r="BL143" s="168" t="e">
        <f>(AV65+BN65)/(AP65+BH65)</f>
        <v>#DIV/0!</v>
      </c>
      <c r="BM143" s="168" t="e">
        <f>(AW65+BO65)/(AP65+BH65)</f>
        <v>#DIV/0!</v>
      </c>
      <c r="BN143" s="216" t="e">
        <f>(AR65+BJ65)/( AO65+ BG65)</f>
        <v>#DIV/0!</v>
      </c>
      <c r="BO143" s="168" t="e">
        <f>(BJ65+AR65)/(BH65+AP65)</f>
        <v>#DIV/0!</v>
      </c>
      <c r="BP143" s="168" t="e">
        <f>(AS65+BK65)/(AR65+BJ65)</f>
        <v>#DIV/0!</v>
      </c>
    </row>
    <row r="144" spans="19:68">
      <c r="S144" s="843" t="s">
        <v>62</v>
      </c>
      <c r="T144" s="221" t="s">
        <v>29</v>
      </c>
      <c r="U144" s="168" t="e">
        <f>(E69+W69)/($D$73+$V$73)</f>
        <v>#DIV/0!</v>
      </c>
      <c r="V144" s="168" t="e">
        <f>(F69+X69)/(E69+W69)</f>
        <v>#DIV/0!</v>
      </c>
      <c r="W144" s="168" t="e">
        <f>((F69-L69-M69)+(X69-AD69-AE69))/(F69+X69)</f>
        <v>#DIV/0!</v>
      </c>
      <c r="X144" s="168" t="e">
        <f>(L69+AD69)/(F69+X69)</f>
        <v>#DIV/0!</v>
      </c>
      <c r="Y144" s="168" t="e">
        <f>(M69+AE69)/(F69+X69)</f>
        <v>#DIV/0!</v>
      </c>
      <c r="Z144" s="216" t="e">
        <f>(H69+Z69)/(E69+W69)</f>
        <v>#DIV/0!</v>
      </c>
      <c r="AA144" s="168" t="e">
        <f>(H69+Z69)/(F69+X69)</f>
        <v>#DIV/0!</v>
      </c>
      <c r="AB144" s="168" t="e">
        <f>(I69+AA69)/(H69+Z69)</f>
        <v>#DIV/0!</v>
      </c>
      <c r="BG144" s="843"/>
      <c r="BH144" s="221" t="s">
        <v>31</v>
      </c>
      <c r="BI144" s="168" t="e">
        <f>(AO67+BG67)/($AN$67+$BF$67)</f>
        <v>#DIV/0!</v>
      </c>
      <c r="BJ144" s="168" t="e">
        <f>(AP67+BH67)/(AO67+BG67)</f>
        <v>#DIV/0!</v>
      </c>
      <c r="BK144" s="168" t="e">
        <f>((AP67-AV67-AW67)+(BH67-BN67-BO67))/(AP67+BH67)</f>
        <v>#DIV/0!</v>
      </c>
      <c r="BL144" s="168" t="e">
        <f>(AV67+BN67)/(AP67+BH67)</f>
        <v>#DIV/0!</v>
      </c>
      <c r="BM144" s="168" t="e">
        <f>(AW67+BO67)/(AP67+BH67)</f>
        <v>#DIV/0!</v>
      </c>
      <c r="BN144" s="216" t="e">
        <f>(AR67+BJ67)/( AO67+ BG67)</f>
        <v>#DIV/0!</v>
      </c>
      <c r="BO144" s="168" t="e">
        <f>(BJ67+AR67)/(BH67+AP67)</f>
        <v>#DIV/0!</v>
      </c>
      <c r="BP144" s="168" t="e">
        <f>(AS67+BK67)/(AR67+BJ67)</f>
        <v>#DIV/0!</v>
      </c>
    </row>
    <row r="145" spans="19:68">
      <c r="S145" s="843"/>
      <c r="T145" s="221" t="s">
        <v>30</v>
      </c>
      <c r="U145" s="168" t="e">
        <f>(E71+W71)/($D$73+$V$73)</f>
        <v>#DIV/0!</v>
      </c>
      <c r="V145" s="168" t="e">
        <f>(F71+X71)/(E71+W71)</f>
        <v>#DIV/0!</v>
      </c>
      <c r="W145" s="168" t="e">
        <f>((F71-L71-M71)+(X71-AD71-AE71))/(F71+X71)</f>
        <v>#DIV/0!</v>
      </c>
      <c r="X145" s="168" t="e">
        <f>(L71+AD71)/(F71+X71)</f>
        <v>#DIV/0!</v>
      </c>
      <c r="Y145" s="168" t="e">
        <f>(M71+AE71)/(F71+X71)</f>
        <v>#DIV/0!</v>
      </c>
      <c r="Z145" s="216" t="e">
        <f>(H71+Z71)/(E71+W71)</f>
        <v>#DIV/0!</v>
      </c>
      <c r="AA145" s="168" t="e">
        <f>(H71+Z71)/(F71+X71)</f>
        <v>#DIV/0!</v>
      </c>
      <c r="AB145" s="168" t="e">
        <f>(I71+AA71)/(H71+Z71)</f>
        <v>#DIV/0!</v>
      </c>
      <c r="BG145" s="843" t="s">
        <v>62</v>
      </c>
      <c r="BH145" s="221" t="s">
        <v>29</v>
      </c>
      <c r="BI145" s="168" t="e">
        <f>(AO69+BG69)/($AN$73+$BF$73)</f>
        <v>#DIV/0!</v>
      </c>
      <c r="BJ145" s="168" t="e">
        <f>(AP69+BH69)/(AO69+BG69)</f>
        <v>#DIV/0!</v>
      </c>
      <c r="BK145" s="168" t="e">
        <f>((AP69-AV69-AW69)+(BH69-BN69-BO69))/(AP69+BH69)</f>
        <v>#DIV/0!</v>
      </c>
      <c r="BL145" s="168" t="e">
        <f>(AV69+BN69)/(AP69+BH69)</f>
        <v>#DIV/0!</v>
      </c>
      <c r="BM145" s="168" t="e">
        <f>(AW69+BO69)/(AP69+BH69)</f>
        <v>#DIV/0!</v>
      </c>
      <c r="BN145" s="216" t="e">
        <f>(AR69+BJ69)/( AO69+ BG69)</f>
        <v>#DIV/0!</v>
      </c>
      <c r="BO145" s="168" t="e">
        <f>(BJ69+AR69)/(BH69+AP69)</f>
        <v>#DIV/0!</v>
      </c>
      <c r="BP145" s="168" t="e">
        <f>(AS69+BK69)/(AR69+BJ69)</f>
        <v>#DIV/0!</v>
      </c>
    </row>
    <row r="146" spans="19:68">
      <c r="S146" s="843"/>
      <c r="T146" s="221" t="s">
        <v>31</v>
      </c>
      <c r="U146" s="168" t="e">
        <f>(E73+W73)/($D$73+$V$73)</f>
        <v>#DIV/0!</v>
      </c>
      <c r="V146" s="168" t="e">
        <f>(F73+X73)/(E73+W73)</f>
        <v>#DIV/0!</v>
      </c>
      <c r="W146" s="168" t="e">
        <f>((F73-L73-M73)+(X73-AD73-AE73))/(F73+X73)</f>
        <v>#DIV/0!</v>
      </c>
      <c r="X146" s="168" t="e">
        <f>(L73+AD73)/(F73+X73)</f>
        <v>#DIV/0!</v>
      </c>
      <c r="Y146" s="168" t="e">
        <f>(M73+AE73)/(F73+X73)</f>
        <v>#DIV/0!</v>
      </c>
      <c r="Z146" s="216" t="e">
        <f>(H73+Z73)/(E73+W73)</f>
        <v>#DIV/0!</v>
      </c>
      <c r="AA146" s="168" t="e">
        <f>(H73+Z73)/(F73+X73)</f>
        <v>#DIV/0!</v>
      </c>
      <c r="AB146" s="168" t="e">
        <f>(I73+AA73)/(H73+Z73)</f>
        <v>#DIV/0!</v>
      </c>
      <c r="BG146" s="843"/>
      <c r="BH146" s="221" t="s">
        <v>30</v>
      </c>
      <c r="BI146" s="168" t="e">
        <f>(AO71+BG71)/($AN$73+$BF$73)</f>
        <v>#DIV/0!</v>
      </c>
      <c r="BJ146" s="168" t="e">
        <f>(AP71+BH71)/(AO71+BG71)</f>
        <v>#DIV/0!</v>
      </c>
      <c r="BK146" s="168" t="e">
        <f>((AP71-AV71-AW71)+(BH71-BN71-BO71))/(AP71+BH71)</f>
        <v>#DIV/0!</v>
      </c>
      <c r="BL146" s="168" t="e">
        <f>(AV71+BN71)/(AP71+BH71)</f>
        <v>#DIV/0!</v>
      </c>
      <c r="BM146" s="168" t="e">
        <f>(AW71+BO71)/(AP71+BH71)</f>
        <v>#DIV/0!</v>
      </c>
      <c r="BN146" s="216" t="e">
        <f>(AR71+BJ71)/( AO71+ BG71)</f>
        <v>#DIV/0!</v>
      </c>
      <c r="BO146" s="168" t="e">
        <f>(BJ71+AR71)/(BH71+AP71)</f>
        <v>#DIV/0!</v>
      </c>
      <c r="BP146" s="168" t="e">
        <f>(AS71+BK71)/(AR71+BJ71)</f>
        <v>#DIV/0!</v>
      </c>
    </row>
    <row r="147" spans="19:68">
      <c r="S147" s="819" t="s">
        <v>187</v>
      </c>
      <c r="T147" s="221" t="s">
        <v>29</v>
      </c>
      <c r="U147" s="168" t="e">
        <f>(E75+W75)/($D$79+$V$79)</f>
        <v>#DIV/0!</v>
      </c>
      <c r="V147" s="168" t="e">
        <f>(F75+X75)/(E75+W75)</f>
        <v>#DIV/0!</v>
      </c>
      <c r="W147" s="168" t="e">
        <f>((F75-L75-M75)+(X75-AD75-AE75))/(F75+X75)</f>
        <v>#DIV/0!</v>
      </c>
      <c r="X147" s="168" t="e">
        <f>(L75+AD75)/(F75+X75)</f>
        <v>#DIV/0!</v>
      </c>
      <c r="Y147" s="168" t="e">
        <f>(M75+AE75)/(F75+X75)</f>
        <v>#DIV/0!</v>
      </c>
      <c r="Z147" s="216" t="e">
        <f>(H75+Z75)/(E75+W75)</f>
        <v>#DIV/0!</v>
      </c>
      <c r="AA147" s="168" t="e">
        <f>(H75+Z75)/(F75+X75)</f>
        <v>#DIV/0!</v>
      </c>
      <c r="AB147" s="168" t="e">
        <f>(I75+AA75)/(H75+Z75)</f>
        <v>#DIV/0!</v>
      </c>
      <c r="BG147" s="843"/>
      <c r="BH147" s="221" t="s">
        <v>31</v>
      </c>
      <c r="BI147" s="168" t="e">
        <f>(AO73+BG73)/($AN$73+$BF$73)</f>
        <v>#DIV/0!</v>
      </c>
      <c r="BJ147" s="168" t="e">
        <f>(AP73+BH73)/(AO73+BG73)</f>
        <v>#DIV/0!</v>
      </c>
      <c r="BK147" s="168" t="e">
        <f>((AP73-AV73-AW73)+(BH73-BN73-BO73))/(AP73+BH73)</f>
        <v>#DIV/0!</v>
      </c>
      <c r="BL147" s="168" t="e">
        <f>(AV73+BN73)/(AP73+BH73)</f>
        <v>#DIV/0!</v>
      </c>
      <c r="BM147" s="168" t="e">
        <f>(AW73+BO73)/(AP73+BH73)</f>
        <v>#DIV/0!</v>
      </c>
      <c r="BN147" s="216" t="e">
        <f>(AR73+BJ73)/( AO73+ BG73)</f>
        <v>#DIV/0!</v>
      </c>
      <c r="BO147" s="168" t="e">
        <f>(BJ73+AR73)/(BH73+AP73)</f>
        <v>#DIV/0!</v>
      </c>
      <c r="BP147" s="168" t="e">
        <f>(AS73+BK73)/(AR73+BJ73)</f>
        <v>#DIV/0!</v>
      </c>
    </row>
    <row r="148" spans="19:68" ht="13.5" customHeight="1">
      <c r="S148" s="820"/>
      <c r="T148" s="221" t="s">
        <v>30</v>
      </c>
      <c r="U148" s="168" t="e">
        <f>(E77+W77)/($D$79+$V$79)</f>
        <v>#DIV/0!</v>
      </c>
      <c r="V148" s="168" t="e">
        <f>(F77+X77)/(E77+W77)</f>
        <v>#DIV/0!</v>
      </c>
      <c r="W148" s="168" t="e">
        <f>((F77-L77-M77)+(X77-AD77-AE77))/(F77+X77)</f>
        <v>#DIV/0!</v>
      </c>
      <c r="X148" s="168" t="e">
        <f>(L77+AD77)/(F77+X77)</f>
        <v>#DIV/0!</v>
      </c>
      <c r="Y148" s="168" t="e">
        <f>(M77+AE77)/(F77+X77)</f>
        <v>#DIV/0!</v>
      </c>
      <c r="Z148" s="216" t="e">
        <f>(H77+Z77)/(E77+W77)</f>
        <v>#DIV/0!</v>
      </c>
      <c r="AA148" s="168" t="e">
        <f>(H77+Z77)/(F77+X77)</f>
        <v>#DIV/0!</v>
      </c>
      <c r="AB148" s="168" t="e">
        <f>(I77+AA77)/(H77+Z77)</f>
        <v>#DIV/0!</v>
      </c>
      <c r="BG148" s="849" t="s">
        <v>93</v>
      </c>
      <c r="BH148" s="221" t="s">
        <v>29</v>
      </c>
      <c r="BI148" s="168" t="e">
        <f>(AO75+BG75)/($AN$79+$BF$79)</f>
        <v>#DIV/0!</v>
      </c>
      <c r="BJ148" s="168" t="e">
        <f>(AP75+BH75)/(AO75+BG75)</f>
        <v>#DIV/0!</v>
      </c>
      <c r="BK148" s="168" t="e">
        <f>((AP75-AV75-AW75)+(BH75-BN75-BO75))/(AP75+BH75)</f>
        <v>#DIV/0!</v>
      </c>
      <c r="BL148" s="168" t="e">
        <f>(AV75+BN75)/(AP75+BH75)</f>
        <v>#DIV/0!</v>
      </c>
      <c r="BM148" s="168" t="e">
        <f>(AW75+BO75)/(AP75+BH75)</f>
        <v>#DIV/0!</v>
      </c>
      <c r="BN148" s="216" t="e">
        <f>(AR75+BJ75)/( AO75+ BG75)</f>
        <v>#DIV/0!</v>
      </c>
      <c r="BO148" s="168" t="e">
        <f>(BJ75+AR75)/(BH75+AP75)</f>
        <v>#DIV/0!</v>
      </c>
      <c r="BP148" s="168" t="e">
        <f>(AS75+BK75)/(AR75+BJ75)</f>
        <v>#DIV/0!</v>
      </c>
    </row>
    <row r="149" spans="19:68">
      <c r="S149" s="848"/>
      <c r="T149" s="221" t="s">
        <v>31</v>
      </c>
      <c r="U149" s="168" t="e">
        <f>(E79+W79)/($D$79+$V$79)</f>
        <v>#DIV/0!</v>
      </c>
      <c r="V149" s="168" t="e">
        <f>(F79+X79)/(E79+W79)</f>
        <v>#DIV/0!</v>
      </c>
      <c r="W149" s="168" t="e">
        <f>((F79-L79-M79)+(X79-AD79-AE79))/(F79+X79)</f>
        <v>#DIV/0!</v>
      </c>
      <c r="X149" s="168" t="e">
        <f>(L79+AD79)/(F79+X79)</f>
        <v>#DIV/0!</v>
      </c>
      <c r="Y149" s="168" t="e">
        <f>(M79+AE79)/(F79+X79)</f>
        <v>#DIV/0!</v>
      </c>
      <c r="Z149" s="216" t="e">
        <f>(H79+Z79)/(E79+W79)</f>
        <v>#DIV/0!</v>
      </c>
      <c r="AA149" s="168" t="e">
        <f>(H79+Z79)/(F79+X79)</f>
        <v>#DIV/0!</v>
      </c>
      <c r="AB149" s="168" t="e">
        <f>(I79+AA79)/(H79+Z79)</f>
        <v>#DIV/0!</v>
      </c>
      <c r="BG149" s="849"/>
      <c r="BH149" s="221" t="s">
        <v>30</v>
      </c>
      <c r="BI149" s="168" t="e">
        <f>(AO77+BG77)/($AN$79+$BF$79)</f>
        <v>#DIV/0!</v>
      </c>
      <c r="BJ149" s="168" t="e">
        <f>(AP77+BH77)/(AO77+BG77)</f>
        <v>#DIV/0!</v>
      </c>
      <c r="BK149" s="168" t="e">
        <f>((AP77-AV77-AW77)+(BH77-BN77-BO77))/(AP77+BH77)</f>
        <v>#DIV/0!</v>
      </c>
      <c r="BL149" s="168" t="e">
        <f>(AV77+BN77)/(AP77+BH77)</f>
        <v>#DIV/0!</v>
      </c>
      <c r="BM149" s="168" t="e">
        <f>(AW77+BO77)/(AP77+BH77)</f>
        <v>#DIV/0!</v>
      </c>
      <c r="BN149" s="216" t="e">
        <f>(AR77+BJ77)/( AO77+ BG77)</f>
        <v>#DIV/0!</v>
      </c>
      <c r="BO149" s="168" t="e">
        <f>(BJ77+AR77)/(BH77+AP77)</f>
        <v>#DIV/0!</v>
      </c>
      <c r="BP149" s="168" t="e">
        <f>(AS77+BK77)/(AR77+BJ77)</f>
        <v>#DIV/0!</v>
      </c>
    </row>
    <row r="150" spans="19:68">
      <c r="BG150" s="849"/>
      <c r="BH150" s="221" t="s">
        <v>31</v>
      </c>
      <c r="BI150" s="168" t="e">
        <f>(AO79+BG79)/($AN$79+$BF$79)</f>
        <v>#DIV/0!</v>
      </c>
      <c r="BJ150" s="168" t="e">
        <f>(AP79+BH79)/(AO79+BG79)</f>
        <v>#DIV/0!</v>
      </c>
      <c r="BK150" s="168" t="e">
        <f>((AP79-AV79-AW79)+(BH79-BN79-BO79))/(AP79+BH79)</f>
        <v>#DIV/0!</v>
      </c>
      <c r="BL150" s="168" t="e">
        <f>(AV79+BN79)/(AP79+BH79)</f>
        <v>#DIV/0!</v>
      </c>
      <c r="BM150" s="168" t="e">
        <f>(AW79+BO79)/(AP79+BH79)</f>
        <v>#DIV/0!</v>
      </c>
      <c r="BN150" s="216" t="e">
        <f>(AR79+BJ79)/( AO79+ BG79)</f>
        <v>#DIV/0!</v>
      </c>
      <c r="BO150" s="168" t="e">
        <f>(BJ79+AR79)/(BH79+AP79)</f>
        <v>#DIV/0!</v>
      </c>
      <c r="BP150" s="168" t="e">
        <f>(AS79+BK79)/(AR79+BJ79)</f>
        <v>#DIV/0!</v>
      </c>
    </row>
    <row r="154" spans="19:68" ht="13.5" customHeight="1"/>
    <row r="185" ht="13.5" customHeight="1"/>
    <row r="186" ht="13.5" customHeight="1"/>
  </sheetData>
  <mergeCells count="468">
    <mergeCell ref="BV47:BV49"/>
    <mergeCell ref="BV20:BV22"/>
    <mergeCell ref="BV44:BV46"/>
    <mergeCell ref="BV41:BV43"/>
    <mergeCell ref="BV38:BV40"/>
    <mergeCell ref="BV35:BV37"/>
    <mergeCell ref="BV32:BV34"/>
    <mergeCell ref="BV29:BV31"/>
    <mergeCell ref="BV26:BV28"/>
    <mergeCell ref="BV23:BV25"/>
    <mergeCell ref="A108:A110"/>
    <mergeCell ref="A105:A107"/>
    <mergeCell ref="A102:A104"/>
    <mergeCell ref="A99:A101"/>
    <mergeCell ref="A96:A98"/>
    <mergeCell ref="A93:A95"/>
    <mergeCell ref="A120:A122"/>
    <mergeCell ref="A117:A119"/>
    <mergeCell ref="A114:A116"/>
    <mergeCell ref="A111:A113"/>
    <mergeCell ref="AT2:AU2"/>
    <mergeCell ref="AM2:AP2"/>
    <mergeCell ref="BL2:BM2"/>
    <mergeCell ref="BE2:BH2"/>
    <mergeCell ref="BE4:BH4"/>
    <mergeCell ref="U4:X4"/>
    <mergeCell ref="U2:X2"/>
    <mergeCell ref="AK2:AL2"/>
    <mergeCell ref="AK4:AL4"/>
    <mergeCell ref="AM4:AP4"/>
    <mergeCell ref="AR2:AS2"/>
    <mergeCell ref="BP119:BP120"/>
    <mergeCell ref="J14:J18"/>
    <mergeCell ref="G15:G16"/>
    <mergeCell ref="H15:H18"/>
    <mergeCell ref="H2:I2"/>
    <mergeCell ref="S89:S91"/>
    <mergeCell ref="S92:S94"/>
    <mergeCell ref="T32:T33"/>
    <mergeCell ref="S113:S115"/>
    <mergeCell ref="AB14:AB18"/>
    <mergeCell ref="BJ2:BK2"/>
    <mergeCell ref="AR4:AS4"/>
    <mergeCell ref="AT4:AY4"/>
    <mergeCell ref="BJ4:BK4"/>
    <mergeCell ref="BL4:BQ4"/>
    <mergeCell ref="J2:K2"/>
    <mergeCell ref="J4:O4"/>
    <mergeCell ref="Z2:AA2"/>
    <mergeCell ref="AB2:AC2"/>
    <mergeCell ref="Z4:AA4"/>
    <mergeCell ref="AB4:AG4"/>
    <mergeCell ref="BC4:BD4"/>
    <mergeCell ref="BC2:BD2"/>
    <mergeCell ref="BN119:BN120"/>
    <mergeCell ref="BO119:BO120"/>
    <mergeCell ref="S132:S134"/>
    <mergeCell ref="S135:S137"/>
    <mergeCell ref="S138:S140"/>
    <mergeCell ref="S141:S143"/>
    <mergeCell ref="BI119:BI120"/>
    <mergeCell ref="BJ119:BJ120"/>
    <mergeCell ref="BK119:BK120"/>
    <mergeCell ref="BL119:BL120"/>
    <mergeCell ref="BM119:BM120"/>
    <mergeCell ref="S126:S128"/>
    <mergeCell ref="S118:S119"/>
    <mergeCell ref="T118:T119"/>
    <mergeCell ref="U118:U119"/>
    <mergeCell ref="V118:V119"/>
    <mergeCell ref="W118:W119"/>
    <mergeCell ref="X118:X119"/>
    <mergeCell ref="Y118:Y119"/>
    <mergeCell ref="AO120:AO122"/>
    <mergeCell ref="AO117:AO119"/>
    <mergeCell ref="B84:B92"/>
    <mergeCell ref="C84:C92"/>
    <mergeCell ref="B56:B57"/>
    <mergeCell ref="S144:S146"/>
    <mergeCell ref="S147:S149"/>
    <mergeCell ref="BG119:BG120"/>
    <mergeCell ref="BH119:BH120"/>
    <mergeCell ref="BG127:BG129"/>
    <mergeCell ref="BG130:BG132"/>
    <mergeCell ref="BG133:BG135"/>
    <mergeCell ref="BG136:BG138"/>
    <mergeCell ref="BG139:BG141"/>
    <mergeCell ref="BG142:BG144"/>
    <mergeCell ref="BG145:BG147"/>
    <mergeCell ref="BG148:BG150"/>
    <mergeCell ref="S120:S122"/>
    <mergeCell ref="Z118:Z119"/>
    <mergeCell ref="AA118:AA119"/>
    <mergeCell ref="AB118:AB119"/>
    <mergeCell ref="S129:S131"/>
    <mergeCell ref="S123:S125"/>
    <mergeCell ref="BG121:BG123"/>
    <mergeCell ref="BG124:BG126"/>
    <mergeCell ref="S110:S112"/>
    <mergeCell ref="A62:A67"/>
    <mergeCell ref="C11:C19"/>
    <mergeCell ref="A20:A25"/>
    <mergeCell ref="B20:B21"/>
    <mergeCell ref="A50:A55"/>
    <mergeCell ref="B50:B51"/>
    <mergeCell ref="B52:B53"/>
    <mergeCell ref="A26:A31"/>
    <mergeCell ref="A32:A37"/>
    <mergeCell ref="B64:B65"/>
    <mergeCell ref="B26:B27"/>
    <mergeCell ref="B28:B29"/>
    <mergeCell ref="B30:B31"/>
    <mergeCell ref="B32:B33"/>
    <mergeCell ref="B34:B35"/>
    <mergeCell ref="B36:B37"/>
    <mergeCell ref="B54:B55"/>
    <mergeCell ref="B38:B39"/>
    <mergeCell ref="B58:B59"/>
    <mergeCell ref="B60:B61"/>
    <mergeCell ref="A68:A73"/>
    <mergeCell ref="B68:B69"/>
    <mergeCell ref="B24:B25"/>
    <mergeCell ref="B11:B19"/>
    <mergeCell ref="S32:S37"/>
    <mergeCell ref="B62:B63"/>
    <mergeCell ref="S26:S31"/>
    <mergeCell ref="S50:S55"/>
    <mergeCell ref="S68:S73"/>
    <mergeCell ref="S20:S25"/>
    <mergeCell ref="O15:O19"/>
    <mergeCell ref="N13:N19"/>
    <mergeCell ref="D11:D19"/>
    <mergeCell ref="E11:E19"/>
    <mergeCell ref="F11:F19"/>
    <mergeCell ref="B70:B71"/>
    <mergeCell ref="B72:B73"/>
    <mergeCell ref="B66:B67"/>
    <mergeCell ref="A44:A49"/>
    <mergeCell ref="B44:B45"/>
    <mergeCell ref="B46:B47"/>
    <mergeCell ref="B48:B49"/>
    <mergeCell ref="P13:P19"/>
    <mergeCell ref="A56:A61"/>
    <mergeCell ref="S98:S100"/>
    <mergeCell ref="S101:S103"/>
    <mergeCell ref="S104:S106"/>
    <mergeCell ref="S107:S109"/>
    <mergeCell ref="S86:S88"/>
    <mergeCell ref="S95:S97"/>
    <mergeCell ref="T84:T85"/>
    <mergeCell ref="T22:T23"/>
    <mergeCell ref="T24:T25"/>
    <mergeCell ref="T78:T79"/>
    <mergeCell ref="S56:S61"/>
    <mergeCell ref="T56:T57"/>
    <mergeCell ref="T58:T59"/>
    <mergeCell ref="T60:T61"/>
    <mergeCell ref="S62:S67"/>
    <mergeCell ref="T62:T63"/>
    <mergeCell ref="T64:T65"/>
    <mergeCell ref="T66:T67"/>
    <mergeCell ref="S84:S85"/>
    <mergeCell ref="P86:P92"/>
    <mergeCell ref="K87:K92"/>
    <mergeCell ref="I89:I92"/>
    <mergeCell ref="A82:Q83"/>
    <mergeCell ref="S82:AB83"/>
    <mergeCell ref="T68:T69"/>
    <mergeCell ref="T70:T71"/>
    <mergeCell ref="T72:T73"/>
    <mergeCell ref="S74:S79"/>
    <mergeCell ref="T74:T75"/>
    <mergeCell ref="T76:T77"/>
    <mergeCell ref="D84:D92"/>
    <mergeCell ref="J87:J91"/>
    <mergeCell ref="G88:G89"/>
    <mergeCell ref="H88:H91"/>
    <mergeCell ref="E84:E92"/>
    <mergeCell ref="F84:F92"/>
    <mergeCell ref="N86:N92"/>
    <mergeCell ref="O88:O92"/>
    <mergeCell ref="Q88:Q92"/>
    <mergeCell ref="A74:A79"/>
    <mergeCell ref="B74:B75"/>
    <mergeCell ref="B76:B77"/>
    <mergeCell ref="B78:B79"/>
    <mergeCell ref="AL46:AL47"/>
    <mergeCell ref="A2:B2"/>
    <mergeCell ref="T26:T27"/>
    <mergeCell ref="T28:T29"/>
    <mergeCell ref="T30:T31"/>
    <mergeCell ref="S44:S49"/>
    <mergeCell ref="T44:T45"/>
    <mergeCell ref="T46:T47"/>
    <mergeCell ref="T48:T49"/>
    <mergeCell ref="S38:S43"/>
    <mergeCell ref="I16:I19"/>
    <mergeCell ref="K14:K19"/>
    <mergeCell ref="Q15:Q19"/>
    <mergeCell ref="A4:B4"/>
    <mergeCell ref="H4:I4"/>
    <mergeCell ref="B22:B23"/>
    <mergeCell ref="B40:B41"/>
    <mergeCell ref="B42:B43"/>
    <mergeCell ref="A38:A43"/>
    <mergeCell ref="C2:F2"/>
    <mergeCell ref="C4:F4"/>
    <mergeCell ref="S2:T2"/>
    <mergeCell ref="Y15:Y16"/>
    <mergeCell ref="S4:T4"/>
    <mergeCell ref="V11:V19"/>
    <mergeCell ref="U11:U19"/>
    <mergeCell ref="T20:T21"/>
    <mergeCell ref="T50:T51"/>
    <mergeCell ref="T52:T53"/>
    <mergeCell ref="T54:T55"/>
    <mergeCell ref="T34:T35"/>
    <mergeCell ref="T36:T37"/>
    <mergeCell ref="T38:T39"/>
    <mergeCell ref="T40:T41"/>
    <mergeCell ref="T42:T43"/>
    <mergeCell ref="T11:T19"/>
    <mergeCell ref="W11:W19"/>
    <mergeCell ref="X11:X19"/>
    <mergeCell ref="AD113:AD115"/>
    <mergeCell ref="AL24:AL25"/>
    <mergeCell ref="AD92:AD94"/>
    <mergeCell ref="AD95:AD97"/>
    <mergeCell ref="AI84:AI85"/>
    <mergeCell ref="AJ84:AJ85"/>
    <mergeCell ref="AK84:AK85"/>
    <mergeCell ref="AL84:AL85"/>
    <mergeCell ref="AK26:AK31"/>
    <mergeCell ref="AL26:AL27"/>
    <mergeCell ref="AL28:AL29"/>
    <mergeCell ref="AL30:AL31"/>
    <mergeCell ref="AL32:AL33"/>
    <mergeCell ref="AL34:AL35"/>
    <mergeCell ref="AL36:AL37"/>
    <mergeCell ref="AD98:AD100"/>
    <mergeCell ref="AD101:AD103"/>
    <mergeCell ref="AD104:AD106"/>
    <mergeCell ref="AL56:AL57"/>
    <mergeCell ref="AL58:AL59"/>
    <mergeCell ref="AL60:AL61"/>
    <mergeCell ref="AL48:AL49"/>
    <mergeCell ref="AK32:AK37"/>
    <mergeCell ref="AK38:AK43"/>
    <mergeCell ref="AD107:AD109"/>
    <mergeCell ref="AD110:AD112"/>
    <mergeCell ref="AD86:AD88"/>
    <mergeCell ref="AD89:AD91"/>
    <mergeCell ref="AK20:AK25"/>
    <mergeCell ref="AH84:AH85"/>
    <mergeCell ref="AK50:AK55"/>
    <mergeCell ref="AK44:AK49"/>
    <mergeCell ref="AK56:AK61"/>
    <mergeCell ref="AO114:AO116"/>
    <mergeCell ref="AO111:AO113"/>
    <mergeCell ref="AK62:AK67"/>
    <mergeCell ref="AL62:AL63"/>
    <mergeCell ref="AL64:AL65"/>
    <mergeCell ref="AL66:AL67"/>
    <mergeCell ref="AK68:AK73"/>
    <mergeCell ref="AL68:AL69"/>
    <mergeCell ref="AL70:AL71"/>
    <mergeCell ref="AL72:AL73"/>
    <mergeCell ref="AK74:AK79"/>
    <mergeCell ref="AL74:AL75"/>
    <mergeCell ref="AL76:AL77"/>
    <mergeCell ref="AL78:AL79"/>
    <mergeCell ref="AO108:AO110"/>
    <mergeCell ref="AO105:AO107"/>
    <mergeCell ref="AO102:AO104"/>
    <mergeCell ref="AO99:AO101"/>
    <mergeCell ref="AM84:AM85"/>
    <mergeCell ref="BG98:BG100"/>
    <mergeCell ref="BG101:BG103"/>
    <mergeCell ref="BD20:BD21"/>
    <mergeCell ref="BD22:BD23"/>
    <mergeCell ref="BD24:BD25"/>
    <mergeCell ref="BC26:BC31"/>
    <mergeCell ref="BD26:BD27"/>
    <mergeCell ref="BD28:BD29"/>
    <mergeCell ref="BD30:BD31"/>
    <mergeCell ref="BD78:BD79"/>
    <mergeCell ref="BD70:BD71"/>
    <mergeCell ref="BD72:BD73"/>
    <mergeCell ref="BD86:BD92"/>
    <mergeCell ref="BC88:BC92"/>
    <mergeCell ref="BE88:BE92"/>
    <mergeCell ref="BD44:BD45"/>
    <mergeCell ref="BD46:BD47"/>
    <mergeCell ref="BD48:BD49"/>
    <mergeCell ref="BC50:BC55"/>
    <mergeCell ref="BD50:BD51"/>
    <mergeCell ref="BD52:BD53"/>
    <mergeCell ref="BC68:BC73"/>
    <mergeCell ref="BD68:BD69"/>
    <mergeCell ref="BC44:BC49"/>
    <mergeCell ref="Y84:Y85"/>
    <mergeCell ref="X84:X85"/>
    <mergeCell ref="AD84:AD85"/>
    <mergeCell ref="AE84:AE85"/>
    <mergeCell ref="AF84:AF85"/>
    <mergeCell ref="AG84:AG85"/>
    <mergeCell ref="BD54:BD55"/>
    <mergeCell ref="CK53:CK54"/>
    <mergeCell ref="BR113:BR115"/>
    <mergeCell ref="BR98:BR100"/>
    <mergeCell ref="BR101:BR103"/>
    <mergeCell ref="BR104:BR106"/>
    <mergeCell ref="BR107:BR109"/>
    <mergeCell ref="BR110:BR112"/>
    <mergeCell ref="BR86:BR88"/>
    <mergeCell ref="BR89:BR91"/>
    <mergeCell ref="BR92:BR94"/>
    <mergeCell ref="BR95:BR97"/>
    <mergeCell ref="BG104:BG106"/>
    <mergeCell ref="BG107:BG109"/>
    <mergeCell ref="BG110:BG112"/>
    <mergeCell ref="BG113:BG115"/>
    <mergeCell ref="BG86:BG88"/>
    <mergeCell ref="BG89:BG91"/>
    <mergeCell ref="CC51:CL52"/>
    <mergeCell ref="BK84:BK85"/>
    <mergeCell ref="BL84:BL85"/>
    <mergeCell ref="BW84:BW85"/>
    <mergeCell ref="BX84:BX85"/>
    <mergeCell ref="BY84:BY85"/>
    <mergeCell ref="BZ84:BZ85"/>
    <mergeCell ref="CA84:CA85"/>
    <mergeCell ref="CC53:CC54"/>
    <mergeCell ref="CL53:CL54"/>
    <mergeCell ref="CF53:CF54"/>
    <mergeCell ref="CG53:CG54"/>
    <mergeCell ref="CH53:CH54"/>
    <mergeCell ref="CI53:CI54"/>
    <mergeCell ref="CJ53:CJ54"/>
    <mergeCell ref="CC73:CC75"/>
    <mergeCell ref="CC76:CC78"/>
    <mergeCell ref="CC79:CC81"/>
    <mergeCell ref="CC82:CC84"/>
    <mergeCell ref="CC55:CC57"/>
    <mergeCell ref="CC58:CC60"/>
    <mergeCell ref="CD53:CD54"/>
    <mergeCell ref="CE53:CE54"/>
    <mergeCell ref="CC61:CC63"/>
    <mergeCell ref="CC64:CC66"/>
    <mergeCell ref="CC67:CC69"/>
    <mergeCell ref="CC70:CC72"/>
    <mergeCell ref="AO96:AO98"/>
    <mergeCell ref="AO93:AO95"/>
    <mergeCell ref="AR84:AR92"/>
    <mergeCell ref="BR84:BR85"/>
    <mergeCell ref="BV84:BV85"/>
    <mergeCell ref="BS84:BS85"/>
    <mergeCell ref="BT84:BT85"/>
    <mergeCell ref="BU84:BU85"/>
    <mergeCell ref="AS84:AS92"/>
    <mergeCell ref="AT84:AT92"/>
    <mergeCell ref="BG84:BG85"/>
    <mergeCell ref="BM84:BM85"/>
    <mergeCell ref="BN84:BN85"/>
    <mergeCell ref="BO84:BO85"/>
    <mergeCell ref="BP84:BP85"/>
    <mergeCell ref="BH84:BH85"/>
    <mergeCell ref="AU88:AU89"/>
    <mergeCell ref="AV88:AV91"/>
    <mergeCell ref="AX87:AX91"/>
    <mergeCell ref="BB86:BB92"/>
    <mergeCell ref="AY87:AY92"/>
    <mergeCell ref="AW89:AW92"/>
    <mergeCell ref="BG92:BG94"/>
    <mergeCell ref="BG95:BG97"/>
    <mergeCell ref="CI13:CI19"/>
    <mergeCell ref="CK13:CK19"/>
    <mergeCell ref="CF14:CF19"/>
    <mergeCell ref="CJ15:CJ19"/>
    <mergeCell ref="CL15:CL19"/>
    <mergeCell ref="BV9:CF10"/>
    <mergeCell ref="CE14:CE18"/>
    <mergeCell ref="CD16:CD19"/>
    <mergeCell ref="CB15:CB16"/>
    <mergeCell ref="CC15:CC18"/>
    <mergeCell ref="BC20:BC25"/>
    <mergeCell ref="BC74:BC79"/>
    <mergeCell ref="BD74:BD75"/>
    <mergeCell ref="BD32:BD33"/>
    <mergeCell ref="BD34:BD35"/>
    <mergeCell ref="BD36:BD37"/>
    <mergeCell ref="BC38:BC43"/>
    <mergeCell ref="BD38:BD39"/>
    <mergeCell ref="BD40:BD41"/>
    <mergeCell ref="BD42:BD43"/>
    <mergeCell ref="BC32:BC37"/>
    <mergeCell ref="BY11:BY19"/>
    <mergeCell ref="AX13:AX19"/>
    <mergeCell ref="BZ11:BZ19"/>
    <mergeCell ref="CA11:CA19"/>
    <mergeCell ref="BW11:BW19"/>
    <mergeCell ref="BX11:BX19"/>
    <mergeCell ref="BJ15:BJ18"/>
    <mergeCell ref="BD11:BD19"/>
    <mergeCell ref="BF11:BF19"/>
    <mergeCell ref="BQ15:BQ19"/>
    <mergeCell ref="BS15:BS19"/>
    <mergeCell ref="BR13:BR19"/>
    <mergeCell ref="AR15:AR18"/>
    <mergeCell ref="AH13:AH19"/>
    <mergeCell ref="AS16:AS19"/>
    <mergeCell ref="AU14:AU19"/>
    <mergeCell ref="BP13:BP19"/>
    <mergeCell ref="AM11:AM19"/>
    <mergeCell ref="BE11:BE19"/>
    <mergeCell ref="AL11:AL19"/>
    <mergeCell ref="AN11:AN19"/>
    <mergeCell ref="AO11:AO19"/>
    <mergeCell ref="AP11:AP19"/>
    <mergeCell ref="AI15:AI19"/>
    <mergeCell ref="BG82:BP83"/>
    <mergeCell ref="BR82:CA83"/>
    <mergeCell ref="AD82:AM83"/>
    <mergeCell ref="AO82:BE83"/>
    <mergeCell ref="V84:V85"/>
    <mergeCell ref="BI84:BI85"/>
    <mergeCell ref="BJ84:BJ85"/>
    <mergeCell ref="BL14:BL18"/>
    <mergeCell ref="BK16:BK19"/>
    <mergeCell ref="BG11:BG19"/>
    <mergeCell ref="BH11:BH19"/>
    <mergeCell ref="BM14:BM19"/>
    <mergeCell ref="BI15:BI16"/>
    <mergeCell ref="AL52:AL53"/>
    <mergeCell ref="AL54:AL55"/>
    <mergeCell ref="AP84:AP92"/>
    <mergeCell ref="AL38:AL39"/>
    <mergeCell ref="AL40:AL41"/>
    <mergeCell ref="AL42:AL43"/>
    <mergeCell ref="AL44:AL45"/>
    <mergeCell ref="AC14:AC19"/>
    <mergeCell ref="AA16:AA19"/>
    <mergeCell ref="AT14:AT18"/>
    <mergeCell ref="AQ15:AQ16"/>
    <mergeCell ref="U84:U85"/>
    <mergeCell ref="W84:W85"/>
    <mergeCell ref="AY15:AY19"/>
    <mergeCell ref="BA15:BA19"/>
    <mergeCell ref="BC56:BC61"/>
    <mergeCell ref="BD56:BD57"/>
    <mergeCell ref="BD58:BD59"/>
    <mergeCell ref="BD60:BD61"/>
    <mergeCell ref="BC62:BC67"/>
    <mergeCell ref="BD62:BD63"/>
    <mergeCell ref="BD64:BD65"/>
    <mergeCell ref="BD66:BD67"/>
    <mergeCell ref="BD76:BD77"/>
    <mergeCell ref="AQ84:AQ92"/>
    <mergeCell ref="AB84:AB85"/>
    <mergeCell ref="AA84:AA85"/>
    <mergeCell ref="Z15:Z18"/>
    <mergeCell ref="AZ13:AZ19"/>
    <mergeCell ref="AG15:AG19"/>
    <mergeCell ref="AF13:AF19"/>
    <mergeCell ref="Z84:Z85"/>
    <mergeCell ref="AL20:AL21"/>
    <mergeCell ref="AL22:AL23"/>
    <mergeCell ref="AL50:AL51"/>
  </mergeCells>
  <phoneticPr fontId="2"/>
  <pageMargins left="0.70866141732283472" right="0.70866141732283472" top="0.74803149606299213" bottom="0.74803149606299213" header="0.31496062992125984" footer="0.31496062992125984"/>
  <pageSetup paperSize="9" scale="53" fitToWidth="4" orientation="portrait" r:id="rId1"/>
  <colBreaks count="3" manualBreakCount="3">
    <brk id="18" max="1048575" man="1"/>
    <brk id="36" max="1048575" man="1"/>
    <brk id="54" max="1048575" man="1"/>
  </colBreaks>
  <drawing r:id="rId2"/>
  <legacyDrawing r:id="rId3"/>
  <controls>
    <mc:AlternateContent xmlns:mc="http://schemas.openxmlformats.org/markup-compatibility/2006">
      <mc:Choice Requires="x14">
        <control shapeId="3091" r:id="rId4" name="CheckBox19">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91" r:id="rId4" name="CheckBox19"/>
      </mc:Fallback>
    </mc:AlternateContent>
    <mc:AlternateContent xmlns:mc="http://schemas.openxmlformats.org/markup-compatibility/2006">
      <mc:Choice Requires="x14">
        <control shapeId="3090" r:id="rId6" name="CheckBox18">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90" r:id="rId6" name="CheckBox18"/>
      </mc:Fallback>
    </mc:AlternateContent>
    <mc:AlternateContent xmlns:mc="http://schemas.openxmlformats.org/markup-compatibility/2006">
      <mc:Choice Requires="x14">
        <control shapeId="3089" r:id="rId7" name="CheckBox17">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9" r:id="rId7" name="CheckBox17"/>
      </mc:Fallback>
    </mc:AlternateContent>
    <mc:AlternateContent xmlns:mc="http://schemas.openxmlformats.org/markup-compatibility/2006">
      <mc:Choice Requires="x14">
        <control shapeId="3088" r:id="rId8" name="CheckBox16">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8" r:id="rId8" name="CheckBox16"/>
      </mc:Fallback>
    </mc:AlternateContent>
    <mc:AlternateContent xmlns:mc="http://schemas.openxmlformats.org/markup-compatibility/2006">
      <mc:Choice Requires="x14">
        <control shapeId="3087" r:id="rId9" name="CheckBox15">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7" r:id="rId9" name="CheckBox15"/>
      </mc:Fallback>
    </mc:AlternateContent>
    <mc:AlternateContent xmlns:mc="http://schemas.openxmlformats.org/markup-compatibility/2006">
      <mc:Choice Requires="x14">
        <control shapeId="3086" r:id="rId10" name="CheckBox14">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6" r:id="rId10" name="CheckBox14"/>
      </mc:Fallback>
    </mc:AlternateContent>
    <mc:AlternateContent xmlns:mc="http://schemas.openxmlformats.org/markup-compatibility/2006">
      <mc:Choice Requires="x14">
        <control shapeId="3085" r:id="rId11" name="CheckBox13">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5" r:id="rId11" name="CheckBox13"/>
      </mc:Fallback>
    </mc:AlternateContent>
    <mc:AlternateContent xmlns:mc="http://schemas.openxmlformats.org/markup-compatibility/2006">
      <mc:Choice Requires="x14">
        <control shapeId="3084" r:id="rId12" name="CheckBox12">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4" r:id="rId12" name="CheckBox12"/>
      </mc:Fallback>
    </mc:AlternateContent>
    <mc:AlternateContent xmlns:mc="http://schemas.openxmlformats.org/markup-compatibility/2006">
      <mc:Choice Requires="x14">
        <control shapeId="3083" r:id="rId13" name="CheckBox11">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3" r:id="rId13" name="CheckBox11"/>
      </mc:Fallback>
    </mc:AlternateContent>
    <mc:AlternateContent xmlns:mc="http://schemas.openxmlformats.org/markup-compatibility/2006">
      <mc:Choice Requires="x14">
        <control shapeId="3082" r:id="rId14" name="CheckBox10">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2" r:id="rId14" name="CheckBox10"/>
      </mc:Fallback>
    </mc:AlternateContent>
    <mc:AlternateContent xmlns:mc="http://schemas.openxmlformats.org/markup-compatibility/2006">
      <mc:Choice Requires="x14">
        <control shapeId="3081" r:id="rId15" name="CheckBox9">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1" r:id="rId15" name="CheckBox9"/>
      </mc:Fallback>
    </mc:AlternateContent>
    <mc:AlternateContent xmlns:mc="http://schemas.openxmlformats.org/markup-compatibility/2006">
      <mc:Choice Requires="x14">
        <control shapeId="3080" r:id="rId16" name="CheckBox8">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80" r:id="rId16" name="CheckBox8"/>
      </mc:Fallback>
    </mc:AlternateContent>
    <mc:AlternateContent xmlns:mc="http://schemas.openxmlformats.org/markup-compatibility/2006">
      <mc:Choice Requires="x14">
        <control shapeId="3079" r:id="rId17" name="CheckBox7">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9" r:id="rId17" name="CheckBox7"/>
      </mc:Fallback>
    </mc:AlternateContent>
    <mc:AlternateContent xmlns:mc="http://schemas.openxmlformats.org/markup-compatibility/2006">
      <mc:Choice Requires="x14">
        <control shapeId="3078" r:id="rId18" name="CheckBox6">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8" r:id="rId18" name="CheckBox6"/>
      </mc:Fallback>
    </mc:AlternateContent>
    <mc:AlternateContent xmlns:mc="http://schemas.openxmlformats.org/markup-compatibility/2006">
      <mc:Choice Requires="x14">
        <control shapeId="3077" r:id="rId19" name="CheckBox5">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7" r:id="rId19" name="CheckBox5"/>
      </mc:Fallback>
    </mc:AlternateContent>
    <mc:AlternateContent xmlns:mc="http://schemas.openxmlformats.org/markup-compatibility/2006">
      <mc:Choice Requires="x14">
        <control shapeId="3076" r:id="rId20" name="CheckBox4">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6" r:id="rId20" name="CheckBox4"/>
      </mc:Fallback>
    </mc:AlternateContent>
    <mc:AlternateContent xmlns:mc="http://schemas.openxmlformats.org/markup-compatibility/2006">
      <mc:Choice Requires="x14">
        <control shapeId="3075" r:id="rId21" name="CheckBox3">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5" r:id="rId21" name="CheckBox3"/>
      </mc:Fallback>
    </mc:AlternateContent>
    <mc:AlternateContent xmlns:mc="http://schemas.openxmlformats.org/markup-compatibility/2006">
      <mc:Choice Requires="x14">
        <control shapeId="3074" r:id="rId22" name="CheckBox2">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4" r:id="rId22" name="CheckBox2"/>
      </mc:Fallback>
    </mc:AlternateContent>
    <mc:AlternateContent xmlns:mc="http://schemas.openxmlformats.org/markup-compatibility/2006">
      <mc:Choice Requires="x14">
        <control shapeId="3073" r:id="rId23" name="CheckBox1">
          <controlPr defaultSize="0" autoLine="0" r:id="rId5">
            <anchor moveWithCells="1">
              <from>
                <xdr:col>0</xdr:col>
                <xdr:colOff>495300</xdr:colOff>
                <xdr:row>80</xdr:row>
                <xdr:rowOff>0</xdr:rowOff>
              </from>
              <to>
                <xdr:col>1</xdr:col>
                <xdr:colOff>15240</xdr:colOff>
                <xdr:row>80</xdr:row>
                <xdr:rowOff>144780</xdr:rowOff>
              </to>
            </anchor>
          </controlPr>
        </control>
      </mc:Choice>
      <mc:Fallback>
        <control shapeId="3073" r:id="rId23" name="CheckBox1"/>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FF00"/>
    <pageSetUpPr fitToPage="1"/>
  </sheetPr>
  <dimension ref="A1:DQ187"/>
  <sheetViews>
    <sheetView view="pageBreakPreview" zoomScale="85" zoomScaleNormal="40" zoomScaleSheetLayoutView="85" zoomScalePageLayoutView="40" workbookViewId="0">
      <selection activeCell="CJ4" sqref="CJ4"/>
    </sheetView>
  </sheetViews>
  <sheetFormatPr defaultColWidth="9" defaultRowHeight="13.2"/>
  <cols>
    <col min="1" max="91" width="9.109375" customWidth="1"/>
    <col min="122" max="16384" width="9" style="122"/>
  </cols>
  <sheetData>
    <row r="1" spans="1:121" s="196" customFormat="1" ht="21.75" customHeight="1">
      <c r="A1" s="165" t="s">
        <v>256</v>
      </c>
      <c r="B1" s="165"/>
      <c r="C1" s="165"/>
      <c r="D1" s="165"/>
      <c r="E1" s="165"/>
      <c r="F1" s="165"/>
      <c r="G1" s="165"/>
      <c r="H1" s="165"/>
      <c r="I1" s="165"/>
      <c r="J1" s="165"/>
      <c r="K1" s="165"/>
      <c r="L1" s="165"/>
      <c r="M1" s="165"/>
      <c r="N1" s="165"/>
      <c r="O1" s="165"/>
      <c r="P1" s="165"/>
      <c r="Q1" s="165"/>
      <c r="R1" s="165"/>
      <c r="S1" s="165"/>
      <c r="T1" s="165"/>
      <c r="U1" s="165"/>
      <c r="V1" s="438"/>
      <c r="W1" s="438"/>
      <c r="X1" s="165" t="str">
        <f>$A$1</f>
        <v>肺がん検診結果入力シート（令和５年度実施分）</v>
      </c>
      <c r="Y1" s="165"/>
      <c r="Z1" s="165"/>
      <c r="AA1" s="165"/>
      <c r="AB1" s="165"/>
      <c r="AC1" s="165"/>
      <c r="AD1" s="165"/>
      <c r="AE1" s="165"/>
      <c r="AF1" s="165"/>
      <c r="AG1" s="165"/>
      <c r="AH1" s="165"/>
      <c r="AI1" s="165"/>
      <c r="AJ1" s="165"/>
      <c r="AK1" s="165"/>
      <c r="AL1" s="165"/>
      <c r="AM1" s="165"/>
      <c r="AN1" s="165"/>
      <c r="AO1" s="165"/>
      <c r="AP1" s="165"/>
      <c r="AQ1" s="165"/>
      <c r="AR1" s="438"/>
      <c r="AS1" s="438"/>
      <c r="AT1" s="438"/>
      <c r="AU1" s="165" t="str">
        <f>$A$1</f>
        <v>肺がん検診結果入力シート（令和５年度実施分）</v>
      </c>
      <c r="AV1" s="165"/>
      <c r="AW1" s="165"/>
      <c r="AX1" s="165"/>
      <c r="AY1" s="165"/>
      <c r="AZ1" s="165"/>
      <c r="BA1" s="165"/>
      <c r="BB1" s="165"/>
      <c r="BC1" s="165"/>
      <c r="BD1" s="165"/>
      <c r="BE1" s="165"/>
      <c r="BF1" s="165"/>
      <c r="BG1" s="165"/>
      <c r="BH1" s="165"/>
      <c r="BI1" s="165"/>
      <c r="BJ1" s="165"/>
      <c r="BK1" s="165"/>
      <c r="BL1" s="165"/>
      <c r="BM1" s="165"/>
      <c r="BN1" s="165"/>
      <c r="BO1" s="165"/>
      <c r="BP1" s="438"/>
      <c r="BQ1" s="438"/>
      <c r="BR1" s="165" t="str">
        <f>$A$1</f>
        <v>肺がん検診結果入力シート（令和５年度実施分）</v>
      </c>
      <c r="BS1" s="165"/>
      <c r="BT1" s="165"/>
      <c r="BU1" s="165"/>
      <c r="BV1" s="165"/>
      <c r="BW1" s="165"/>
      <c r="BX1" s="165"/>
      <c r="BY1" s="165"/>
      <c r="BZ1" s="165"/>
      <c r="CA1" s="165"/>
      <c r="CB1" s="165"/>
      <c r="CC1" s="165"/>
      <c r="CD1" s="165"/>
      <c r="CE1" s="165"/>
      <c r="CF1" s="165"/>
      <c r="CG1" s="165"/>
      <c r="CH1" s="165"/>
      <c r="CI1" s="165"/>
      <c r="CJ1" s="438"/>
      <c r="CK1" s="438"/>
      <c r="CL1" s="438"/>
      <c r="CM1" s="438"/>
      <c r="CN1" s="438"/>
      <c r="CO1" s="438"/>
      <c r="CP1" s="438"/>
      <c r="CQ1" s="438"/>
      <c r="CR1" s="438"/>
      <c r="CS1" s="438"/>
      <c r="CT1" s="438"/>
      <c r="CU1" s="438"/>
      <c r="CV1" s="438"/>
      <c r="CW1" s="438"/>
      <c r="CX1" s="438"/>
      <c r="CY1" s="438"/>
      <c r="CZ1" s="438"/>
      <c r="DA1" s="438"/>
      <c r="DB1" s="438"/>
      <c r="DC1" s="438"/>
      <c r="DD1" s="438"/>
      <c r="DE1" s="438"/>
      <c r="DF1" s="438"/>
      <c r="DG1" s="438"/>
      <c r="DH1" s="438"/>
      <c r="DI1" s="438"/>
      <c r="DJ1" s="438"/>
      <c r="DK1" s="438"/>
      <c r="DL1" s="438"/>
      <c r="DM1" s="438"/>
      <c r="DN1" s="438"/>
      <c r="DO1" s="438"/>
      <c r="DP1" s="438"/>
      <c r="DQ1" s="438"/>
    </row>
    <row r="2" spans="1:121" ht="29.25" customHeight="1">
      <c r="A2" s="785" t="s">
        <v>100</v>
      </c>
      <c r="B2" s="785"/>
      <c r="C2" s="746">
        <f>'01_R6対象者数'!$D$3</f>
        <v>0</v>
      </c>
      <c r="D2" s="747"/>
      <c r="E2" s="748"/>
      <c r="F2" s="425"/>
      <c r="G2" s="782" t="s">
        <v>85</v>
      </c>
      <c r="H2" s="782"/>
      <c r="I2" s="763" t="s">
        <v>99</v>
      </c>
      <c r="J2" s="764"/>
      <c r="K2" s="413"/>
      <c r="L2" s="413"/>
      <c r="M2" s="413"/>
      <c r="N2" s="421"/>
      <c r="O2" s="421"/>
      <c r="P2" s="421"/>
      <c r="Q2" s="413"/>
      <c r="X2" s="785" t="s">
        <v>100</v>
      </c>
      <c r="Y2" s="785"/>
      <c r="Z2" s="746">
        <f>'01_R6対象者数'!$D$3</f>
        <v>0</v>
      </c>
      <c r="AA2" s="747"/>
      <c r="AB2" s="748"/>
      <c r="AD2" s="882" t="s">
        <v>85</v>
      </c>
      <c r="AE2" s="883"/>
      <c r="AF2" s="783" t="s">
        <v>103</v>
      </c>
      <c r="AG2" s="784"/>
      <c r="AH2" s="413"/>
      <c r="AI2" s="413"/>
      <c r="AJ2" s="413"/>
      <c r="AK2" s="421"/>
      <c r="AU2" s="785" t="s">
        <v>100</v>
      </c>
      <c r="AV2" s="785"/>
      <c r="AW2" s="746">
        <f>'01_R6対象者数'!$D$3</f>
        <v>0</v>
      </c>
      <c r="AX2" s="747"/>
      <c r="AY2" s="748"/>
      <c r="AZ2" s="421"/>
      <c r="BA2" s="782" t="s">
        <v>85</v>
      </c>
      <c r="BB2" s="782"/>
      <c r="BC2" s="763" t="s">
        <v>99</v>
      </c>
      <c r="BD2" s="764"/>
      <c r="BP2" s="421"/>
      <c r="BR2" s="785" t="s">
        <v>100</v>
      </c>
      <c r="BS2" s="785"/>
      <c r="BT2" s="746">
        <f>'01_R6対象者数'!$D$3</f>
        <v>0</v>
      </c>
      <c r="BU2" s="747"/>
      <c r="BV2" s="748"/>
      <c r="BW2" s="425"/>
      <c r="BX2" s="782" t="s">
        <v>85</v>
      </c>
      <c r="BY2" s="782"/>
      <c r="BZ2" s="783" t="s">
        <v>103</v>
      </c>
      <c r="CA2" s="784"/>
      <c r="CB2" s="413"/>
      <c r="CC2" s="413"/>
      <c r="CD2" s="413"/>
      <c r="CE2" s="421"/>
    </row>
    <row r="3" spans="1:121" s="190" customFormat="1" ht="13.5" customHeight="1">
      <c r="A3" s="427"/>
      <c r="B3" s="427"/>
      <c r="C3" s="427"/>
      <c r="D3" s="427"/>
      <c r="E3" s="427"/>
      <c r="F3" s="421"/>
      <c r="G3" s="428"/>
      <c r="H3" s="421"/>
      <c r="I3" s="421"/>
      <c r="J3" s="421"/>
      <c r="K3" s="421"/>
      <c r="L3" s="421"/>
      <c r="M3" s="427"/>
      <c r="N3" s="427"/>
      <c r="O3" s="427"/>
      <c r="P3" s="427"/>
      <c r="Q3" s="427"/>
      <c r="R3" s="427"/>
      <c r="S3" s="427"/>
      <c r="T3" s="427"/>
      <c r="U3" s="427"/>
      <c r="V3" s="427"/>
      <c r="W3" s="427"/>
      <c r="X3" s="427"/>
      <c r="Y3" s="427"/>
      <c r="Z3" s="427"/>
      <c r="AA3" s="427"/>
      <c r="AB3" s="427"/>
      <c r="AC3" s="427"/>
      <c r="AD3" s="428"/>
      <c r="AE3" s="421"/>
      <c r="AF3" s="421"/>
      <c r="AG3" s="421"/>
      <c r="AH3" s="421"/>
      <c r="AI3" s="421"/>
      <c r="AJ3" s="427"/>
      <c r="AK3" s="427"/>
      <c r="AL3" s="427"/>
      <c r="AM3" s="427"/>
      <c r="AN3" s="427"/>
      <c r="AO3" s="427"/>
      <c r="AP3" s="427"/>
      <c r="AQ3" s="427"/>
      <c r="AR3" s="427"/>
      <c r="AS3" s="427"/>
      <c r="AT3" s="427"/>
      <c r="AU3" s="427"/>
      <c r="AV3" s="427"/>
      <c r="AW3" s="427"/>
      <c r="AX3" s="427"/>
      <c r="AY3" s="427"/>
      <c r="AZ3" s="427"/>
      <c r="BA3" s="427"/>
      <c r="BB3" s="427"/>
      <c r="BC3" s="427"/>
      <c r="BD3" s="427"/>
      <c r="BE3" s="427"/>
      <c r="BF3" s="439"/>
      <c r="BG3" s="421"/>
      <c r="BH3" s="421"/>
      <c r="BI3" s="421"/>
      <c r="BJ3" s="421"/>
      <c r="BK3" s="421"/>
      <c r="BL3" s="427"/>
      <c r="BM3" s="427"/>
      <c r="BN3" s="427"/>
      <c r="BO3" s="427"/>
      <c r="BP3" s="427"/>
      <c r="BQ3" s="427"/>
      <c r="BR3" s="427"/>
      <c r="BS3" s="427"/>
      <c r="BT3" s="427"/>
      <c r="BU3" s="427"/>
      <c r="BV3" s="427"/>
      <c r="BW3" s="421"/>
      <c r="BX3" s="428"/>
      <c r="BY3" s="421"/>
      <c r="BZ3" s="421"/>
      <c r="CA3" s="421"/>
      <c r="CB3" s="421"/>
      <c r="CC3" s="421"/>
      <c r="CD3" s="427"/>
      <c r="CE3" s="427"/>
      <c r="CF3" s="427"/>
      <c r="CG3" s="427"/>
      <c r="CH3" s="427"/>
      <c r="CI3" s="427"/>
      <c r="CJ3" s="427"/>
      <c r="CK3" s="427"/>
      <c r="CL3" s="427"/>
      <c r="CM3" s="427"/>
      <c r="CN3" s="427"/>
      <c r="CO3" s="427"/>
      <c r="CP3" s="427"/>
      <c r="CQ3" s="427"/>
      <c r="CR3" s="427"/>
      <c r="CS3" s="427"/>
      <c r="CT3" s="427"/>
      <c r="CU3" s="427"/>
      <c r="CV3" s="427"/>
      <c r="CW3" s="427"/>
      <c r="CX3" s="427"/>
      <c r="CY3" s="427"/>
      <c r="CZ3" s="427"/>
      <c r="DA3" s="427"/>
      <c r="DB3" s="427"/>
      <c r="DC3" s="427"/>
      <c r="DD3" s="427"/>
      <c r="DE3" s="427"/>
      <c r="DF3" s="427"/>
      <c r="DG3" s="427"/>
      <c r="DH3" s="427"/>
      <c r="DI3" s="427"/>
      <c r="DJ3" s="427"/>
      <c r="DK3" s="427"/>
      <c r="DL3" s="427"/>
      <c r="DM3" s="427"/>
      <c r="DN3" s="427"/>
      <c r="DO3" s="427"/>
      <c r="DP3" s="427"/>
      <c r="DQ3" s="427"/>
    </row>
    <row r="4" spans="1:121" s="190" customFormat="1" ht="28.5" customHeight="1">
      <c r="A4" s="785" t="s">
        <v>73</v>
      </c>
      <c r="B4" s="785"/>
      <c r="C4" s="850" t="s">
        <v>97</v>
      </c>
      <c r="D4" s="851"/>
      <c r="E4" s="852"/>
      <c r="F4" s="440"/>
      <c r="G4" s="785" t="s">
        <v>54</v>
      </c>
      <c r="H4" s="785"/>
      <c r="I4" s="746" t="s">
        <v>87</v>
      </c>
      <c r="J4" s="747"/>
      <c r="K4" s="747"/>
      <c r="L4" s="747"/>
      <c r="M4" s="747"/>
      <c r="N4" s="748"/>
      <c r="O4" s="421"/>
      <c r="P4" s="421"/>
      <c r="Q4" s="421"/>
      <c r="R4" s="427"/>
      <c r="S4" s="427"/>
      <c r="T4" s="427"/>
      <c r="U4" s="427"/>
      <c r="V4" s="427"/>
      <c r="W4" s="427"/>
      <c r="X4" s="785" t="s">
        <v>73</v>
      </c>
      <c r="Y4" s="785"/>
      <c r="Z4" s="850" t="s">
        <v>97</v>
      </c>
      <c r="AA4" s="851"/>
      <c r="AB4" s="852"/>
      <c r="AC4" s="427"/>
      <c r="AD4" s="746" t="s">
        <v>54</v>
      </c>
      <c r="AE4" s="748"/>
      <c r="AF4" s="746" t="s">
        <v>87</v>
      </c>
      <c r="AG4" s="747"/>
      <c r="AH4" s="747"/>
      <c r="AI4" s="747"/>
      <c r="AJ4" s="747"/>
      <c r="AK4" s="748"/>
      <c r="AL4" s="427"/>
      <c r="AM4" s="427"/>
      <c r="AN4" s="427"/>
      <c r="AO4" s="427"/>
      <c r="AP4" s="427"/>
      <c r="AQ4" s="427"/>
      <c r="AR4" s="427"/>
      <c r="AS4" s="427"/>
      <c r="AT4" s="427"/>
      <c r="AU4" s="785" t="s">
        <v>73</v>
      </c>
      <c r="AV4" s="785"/>
      <c r="AW4" s="853" t="s">
        <v>101</v>
      </c>
      <c r="AX4" s="856"/>
      <c r="AY4" s="857"/>
      <c r="AZ4" s="421"/>
      <c r="BA4" s="785" t="s">
        <v>54</v>
      </c>
      <c r="BB4" s="785"/>
      <c r="BC4" s="746" t="s">
        <v>87</v>
      </c>
      <c r="BD4" s="747"/>
      <c r="BE4" s="747"/>
      <c r="BF4" s="747"/>
      <c r="BG4" s="747"/>
      <c r="BH4" s="748"/>
      <c r="BI4" s="427"/>
      <c r="BJ4" s="427"/>
      <c r="BK4" s="427"/>
      <c r="BL4" s="427"/>
      <c r="BM4" s="427"/>
      <c r="BN4" s="427"/>
      <c r="BO4" s="427"/>
      <c r="BP4" s="421"/>
      <c r="BQ4" s="430"/>
      <c r="BR4" s="785" t="s">
        <v>73</v>
      </c>
      <c r="BS4" s="785"/>
      <c r="BT4" s="853" t="s">
        <v>101</v>
      </c>
      <c r="BU4" s="856"/>
      <c r="BV4" s="857"/>
      <c r="BW4" s="440"/>
      <c r="BX4" s="785" t="s">
        <v>54</v>
      </c>
      <c r="BY4" s="785"/>
      <c r="BZ4" s="746" t="s">
        <v>87</v>
      </c>
      <c r="CA4" s="747"/>
      <c r="CB4" s="747"/>
      <c r="CC4" s="747"/>
      <c r="CD4" s="747"/>
      <c r="CE4" s="748"/>
      <c r="CF4" s="427"/>
      <c r="CG4" s="427"/>
      <c r="CH4" s="427"/>
      <c r="CI4" s="427"/>
      <c r="CJ4" s="427"/>
      <c r="CK4" s="427"/>
      <c r="CL4" s="427"/>
      <c r="CM4" s="427"/>
      <c r="CN4" s="427"/>
      <c r="CO4" s="427"/>
      <c r="CP4" s="427"/>
      <c r="CQ4" s="427"/>
      <c r="CR4" s="427"/>
      <c r="CS4" s="427"/>
      <c r="CT4" s="427"/>
      <c r="CU4" s="427"/>
      <c r="CV4" s="427"/>
      <c r="CW4" s="427"/>
      <c r="CX4" s="427"/>
      <c r="CY4" s="427"/>
      <c r="CZ4" s="427"/>
      <c r="DA4" s="427"/>
      <c r="DB4" s="427"/>
      <c r="DC4" s="427"/>
      <c r="DD4" s="427"/>
      <c r="DE4" s="427"/>
      <c r="DF4" s="427"/>
      <c r="DG4" s="427"/>
      <c r="DH4" s="427"/>
      <c r="DI4" s="427"/>
      <c r="DJ4" s="427"/>
      <c r="DK4" s="427"/>
      <c r="DL4" s="427"/>
      <c r="DM4" s="427"/>
      <c r="DN4" s="427"/>
      <c r="DO4" s="427"/>
      <c r="DP4" s="427"/>
      <c r="DQ4" s="427"/>
    </row>
    <row r="5" spans="1:121" ht="14.4">
      <c r="A5" s="434"/>
      <c r="B5" s="434"/>
      <c r="C5" s="433"/>
      <c r="D5" s="433"/>
      <c r="E5" s="433"/>
      <c r="F5" s="414"/>
      <c r="G5" s="433"/>
      <c r="M5" s="414"/>
      <c r="N5" s="414"/>
      <c r="O5" s="432"/>
      <c r="P5" s="414"/>
      <c r="Q5" s="414"/>
      <c r="R5" s="413"/>
      <c r="W5" s="415"/>
      <c r="X5" s="415"/>
      <c r="Y5" s="414"/>
      <c r="Z5" s="414"/>
      <c r="AA5" s="414"/>
      <c r="AB5" s="414"/>
      <c r="AC5" s="414"/>
      <c r="AD5" s="414"/>
      <c r="AE5" s="414"/>
      <c r="AK5" s="432"/>
      <c r="AL5" s="414"/>
      <c r="AM5" s="414"/>
      <c r="AN5" s="413"/>
      <c r="AS5" s="415"/>
      <c r="AT5" s="415"/>
      <c r="AU5" s="414"/>
      <c r="AV5" s="414"/>
      <c r="AW5" s="414"/>
      <c r="AX5" s="414"/>
      <c r="AY5" s="414"/>
      <c r="BE5" s="414"/>
      <c r="BF5" s="414"/>
      <c r="BG5" s="432"/>
      <c r="BH5" s="414"/>
      <c r="BI5" s="414"/>
      <c r="BJ5" s="413"/>
      <c r="BO5" s="415"/>
      <c r="BP5" s="415"/>
      <c r="BQ5" s="414"/>
      <c r="BR5" s="433"/>
      <c r="BS5" s="433"/>
      <c r="BT5" s="414"/>
      <c r="BU5" s="433"/>
      <c r="BV5" s="414"/>
      <c r="BW5" s="414"/>
      <c r="CC5" s="432"/>
      <c r="CD5" s="414"/>
      <c r="CE5" s="414"/>
      <c r="CF5" s="413"/>
    </row>
    <row r="6" spans="1:121" ht="14.4">
      <c r="A6" s="416"/>
      <c r="B6" s="416"/>
      <c r="C6" s="417"/>
      <c r="D6" s="417"/>
      <c r="E6" s="417"/>
      <c r="F6" s="417"/>
      <c r="G6" s="414"/>
      <c r="H6" s="414"/>
      <c r="I6" s="414"/>
      <c r="J6" s="414"/>
      <c r="K6" s="414"/>
      <c r="L6" s="414"/>
      <c r="M6" s="414"/>
      <c r="N6" s="414"/>
      <c r="O6" s="432"/>
      <c r="P6" s="414"/>
      <c r="Q6" s="414"/>
      <c r="R6" s="413"/>
      <c r="W6" s="416"/>
      <c r="X6" s="416"/>
      <c r="Y6" s="417"/>
      <c r="Z6" s="417"/>
      <c r="AA6" s="417"/>
      <c r="AB6" s="417"/>
      <c r="AC6" s="414"/>
      <c r="AD6" s="414"/>
      <c r="AE6" s="414"/>
      <c r="AF6" s="414"/>
      <c r="AG6" s="414"/>
      <c r="AH6" s="414"/>
      <c r="AI6" s="414"/>
      <c r="AJ6" s="414"/>
      <c r="AK6" s="432"/>
      <c r="AL6" s="414"/>
      <c r="AM6" s="414"/>
      <c r="AN6" s="413"/>
      <c r="AS6" s="416"/>
      <c r="AT6" s="416"/>
      <c r="AU6" s="417"/>
      <c r="AV6" s="417"/>
      <c r="AW6" s="417"/>
      <c r="AX6" s="417"/>
      <c r="AY6" s="414"/>
      <c r="AZ6" s="414"/>
      <c r="BA6" s="414"/>
      <c r="BB6" s="414"/>
      <c r="BC6" s="414"/>
      <c r="BD6" s="414"/>
      <c r="BE6" s="414"/>
      <c r="BF6" s="414"/>
      <c r="BG6" s="432"/>
      <c r="BH6" s="414"/>
      <c r="BI6" s="414"/>
      <c r="BJ6" s="413"/>
      <c r="BO6" s="435"/>
      <c r="BP6" s="414"/>
      <c r="BQ6" s="414"/>
      <c r="BR6" s="414"/>
      <c r="BS6" s="414"/>
      <c r="BT6" s="414"/>
      <c r="BU6" s="414"/>
      <c r="BV6" s="414"/>
      <c r="BW6" s="414"/>
      <c r="BX6" s="414"/>
      <c r="BY6" s="414"/>
      <c r="BZ6" s="414"/>
      <c r="CA6" s="414"/>
      <c r="CB6" s="414"/>
      <c r="CC6" s="414"/>
      <c r="CD6" s="414"/>
      <c r="CE6" s="414"/>
      <c r="CF6" s="413"/>
    </row>
    <row r="7" spans="1:121" ht="14.4">
      <c r="A7" s="416"/>
      <c r="B7" s="416"/>
      <c r="C7" s="417"/>
      <c r="D7" s="417"/>
      <c r="E7" s="417"/>
      <c r="F7" s="417"/>
      <c r="G7" s="414"/>
      <c r="H7" s="414"/>
      <c r="I7" s="414"/>
      <c r="J7" s="414"/>
      <c r="K7" s="414"/>
      <c r="L7" s="414"/>
      <c r="M7" s="414"/>
      <c r="N7" s="414"/>
      <c r="O7" s="432"/>
      <c r="P7" s="414"/>
      <c r="Q7" s="414"/>
      <c r="R7" s="413"/>
      <c r="W7" s="416"/>
      <c r="X7" s="416"/>
      <c r="Y7" s="417"/>
      <c r="Z7" s="417"/>
      <c r="AA7" s="417"/>
      <c r="AB7" s="414"/>
      <c r="AC7" s="414"/>
      <c r="AD7" s="414"/>
      <c r="AE7" s="414"/>
      <c r="AF7" s="414"/>
      <c r="AG7" s="414"/>
      <c r="AH7" s="414"/>
      <c r="AI7" s="414"/>
      <c r="AJ7" s="414"/>
      <c r="AK7" s="432"/>
      <c r="AL7" s="414"/>
      <c r="AM7" s="414"/>
      <c r="AN7" s="413"/>
      <c r="AS7" s="416"/>
      <c r="AT7" s="416"/>
      <c r="AU7" s="417"/>
      <c r="AV7" s="417"/>
      <c r="AW7" s="417"/>
      <c r="AX7" s="417"/>
      <c r="AY7" s="414"/>
      <c r="AZ7" s="414"/>
      <c r="BA7" s="414"/>
      <c r="BB7" s="414"/>
      <c r="BC7" s="414"/>
      <c r="BD7" s="414"/>
      <c r="BE7" s="414"/>
      <c r="BF7" s="414"/>
      <c r="BG7" s="432"/>
      <c r="BH7" s="414"/>
      <c r="BI7" s="414"/>
      <c r="BJ7" s="413"/>
      <c r="BO7" s="435"/>
      <c r="BP7" s="414"/>
      <c r="BQ7" s="414"/>
      <c r="BR7" s="414"/>
      <c r="BS7" s="414"/>
      <c r="BT7" s="414"/>
      <c r="BU7" s="414"/>
      <c r="BV7" s="414"/>
      <c r="BW7" s="414"/>
      <c r="BX7" s="414"/>
      <c r="BY7" s="414"/>
      <c r="BZ7" s="414"/>
      <c r="CA7" s="414"/>
      <c r="CB7" s="414"/>
      <c r="CC7" s="414"/>
      <c r="CD7" s="414"/>
      <c r="CE7" s="414"/>
      <c r="CF7" s="413"/>
    </row>
    <row r="8" spans="1:121" ht="14.4">
      <c r="A8" s="416"/>
      <c r="B8" s="416"/>
      <c r="C8" s="417"/>
      <c r="D8" s="417"/>
      <c r="E8" s="417"/>
      <c r="F8" s="417"/>
      <c r="G8" s="414"/>
      <c r="H8" s="414"/>
      <c r="I8" s="414"/>
      <c r="J8" s="414"/>
      <c r="K8" s="414"/>
      <c r="L8" s="414"/>
      <c r="M8" s="414"/>
      <c r="N8" s="414"/>
      <c r="O8" s="432"/>
      <c r="P8" s="414"/>
      <c r="Q8" s="414"/>
      <c r="R8" s="413"/>
      <c r="W8" s="416"/>
      <c r="X8" s="416"/>
      <c r="Y8" s="417"/>
      <c r="Z8" s="417"/>
      <c r="AA8" s="417"/>
      <c r="AB8" s="414"/>
      <c r="AC8" s="414"/>
      <c r="AD8" s="414"/>
      <c r="AE8" s="414"/>
      <c r="AF8" s="414"/>
      <c r="AG8" s="414"/>
      <c r="AH8" s="414"/>
      <c r="AI8" s="414"/>
      <c r="AJ8" s="414"/>
      <c r="AK8" s="432"/>
      <c r="AL8" s="414"/>
      <c r="AM8" s="414"/>
      <c r="AN8" s="413"/>
      <c r="AS8" s="416"/>
      <c r="AT8" s="416"/>
      <c r="AU8" s="417"/>
      <c r="AV8" s="417"/>
      <c r="AW8" s="417"/>
      <c r="AX8" s="417"/>
      <c r="AY8" s="414"/>
      <c r="AZ8" s="414"/>
      <c r="BA8" s="414"/>
      <c r="BB8" s="414"/>
      <c r="BC8" s="414"/>
      <c r="BD8" s="414"/>
      <c r="BE8" s="414"/>
      <c r="BF8" s="414"/>
      <c r="BG8" s="432"/>
      <c r="BH8" s="414"/>
      <c r="BI8" s="414"/>
      <c r="BJ8" s="413"/>
      <c r="BO8" s="435"/>
      <c r="BP8" s="414"/>
      <c r="BQ8" s="414"/>
      <c r="BR8" s="414"/>
      <c r="BS8" s="414"/>
      <c r="BT8" s="414"/>
      <c r="BU8" s="414"/>
      <c r="BV8" s="414"/>
      <c r="BW8" s="414"/>
      <c r="BX8" s="414"/>
      <c r="BY8" s="414"/>
      <c r="BZ8" s="414"/>
      <c r="CA8" s="414"/>
      <c r="CB8" s="414"/>
      <c r="CC8" s="414"/>
      <c r="CD8" s="414"/>
      <c r="CE8" s="414"/>
      <c r="CF8" s="413"/>
    </row>
    <row r="9" spans="1:121" ht="14.4">
      <c r="A9" s="416"/>
      <c r="B9" s="416"/>
      <c r="C9" s="417"/>
      <c r="D9" s="417"/>
      <c r="E9" s="417"/>
      <c r="F9" s="417"/>
      <c r="G9" s="414"/>
      <c r="H9" s="414"/>
      <c r="I9" s="414"/>
      <c r="J9" s="414"/>
      <c r="K9" s="414"/>
      <c r="L9" s="414"/>
      <c r="M9" s="414"/>
      <c r="N9" s="414"/>
      <c r="O9" s="432"/>
      <c r="P9" s="414"/>
      <c r="Q9" s="414"/>
      <c r="R9" s="413"/>
      <c r="W9" s="416"/>
      <c r="X9" s="416"/>
      <c r="Y9" s="417"/>
      <c r="Z9" s="417"/>
      <c r="AA9" s="417"/>
      <c r="AB9" s="417"/>
      <c r="AC9" s="414"/>
      <c r="AD9" s="414"/>
      <c r="AE9" s="414"/>
      <c r="AF9" s="414"/>
      <c r="AG9" s="414"/>
      <c r="AH9" s="414"/>
      <c r="AI9" s="414"/>
      <c r="AJ9" s="414"/>
      <c r="AK9" s="432"/>
      <c r="AL9" s="414"/>
      <c r="AM9" s="414"/>
      <c r="AN9" s="413"/>
      <c r="AS9" s="416"/>
      <c r="AT9" s="416"/>
      <c r="AU9" s="417"/>
      <c r="AV9" s="417"/>
      <c r="AW9" s="417"/>
      <c r="AX9" s="417"/>
      <c r="AY9" s="414"/>
      <c r="AZ9" s="414"/>
      <c r="BA9" s="414"/>
      <c r="BB9" s="414"/>
      <c r="BC9" s="414"/>
      <c r="BD9" s="414"/>
      <c r="BE9" s="414"/>
      <c r="BF9" s="414"/>
      <c r="BG9" s="432"/>
      <c r="BH9" s="414"/>
      <c r="BI9" s="414"/>
      <c r="BJ9" s="413"/>
      <c r="BO9" s="435"/>
      <c r="BP9" s="414"/>
      <c r="BQ9" s="414"/>
      <c r="BR9" s="414"/>
      <c r="BS9" s="414"/>
      <c r="BT9" s="414"/>
      <c r="BU9" s="414"/>
      <c r="BV9" s="414"/>
      <c r="BW9" s="414"/>
      <c r="BX9" s="414"/>
      <c r="BY9" s="414"/>
      <c r="BZ9" s="414"/>
      <c r="CA9" s="414"/>
      <c r="CB9" s="414"/>
      <c r="CC9" s="414"/>
      <c r="CD9" s="414"/>
      <c r="CE9" s="414"/>
      <c r="CF9" s="413"/>
      <c r="CR9" s="737" t="s">
        <v>170</v>
      </c>
      <c r="CS9" s="737"/>
      <c r="CT9" s="737"/>
      <c r="CU9" s="737"/>
      <c r="CV9" s="737"/>
      <c r="CW9" s="737"/>
      <c r="CX9" s="737"/>
      <c r="CY9" s="737"/>
      <c r="CZ9" s="737"/>
      <c r="DA9" s="737"/>
      <c r="DB9" s="737"/>
    </row>
    <row r="10" spans="1:121" ht="14.4">
      <c r="A10" s="435"/>
      <c r="B10" s="414"/>
      <c r="C10" s="414"/>
      <c r="D10" s="414"/>
      <c r="E10" s="414"/>
      <c r="F10" s="414"/>
      <c r="G10" s="414"/>
      <c r="H10" s="414"/>
      <c r="I10" s="414"/>
      <c r="J10" s="414"/>
      <c r="K10" s="414"/>
      <c r="L10" s="414"/>
      <c r="M10" s="414"/>
      <c r="N10" s="414"/>
      <c r="O10" s="414"/>
      <c r="P10" s="414"/>
      <c r="Q10" s="414"/>
      <c r="R10" s="413"/>
      <c r="W10" s="435"/>
      <c r="X10" s="414"/>
      <c r="Y10" s="414"/>
      <c r="Z10" s="414"/>
      <c r="AA10" s="414"/>
      <c r="AB10" s="414"/>
      <c r="AC10" s="414"/>
      <c r="AD10" s="414"/>
      <c r="AE10" s="414"/>
      <c r="AF10" s="414"/>
      <c r="AG10" s="414"/>
      <c r="AH10" s="414"/>
      <c r="AI10" s="414"/>
      <c r="AJ10" s="414"/>
      <c r="AK10" s="414"/>
      <c r="AL10" s="414"/>
      <c r="AM10" s="414"/>
      <c r="AN10" s="413"/>
      <c r="AS10" s="435"/>
      <c r="AT10" s="414"/>
      <c r="AU10" s="414"/>
      <c r="AV10" s="414"/>
      <c r="AW10" s="414"/>
      <c r="AX10" s="414"/>
      <c r="AY10" s="414"/>
      <c r="AZ10" s="414"/>
      <c r="BA10" s="414"/>
      <c r="BB10" s="414"/>
      <c r="BC10" s="414"/>
      <c r="BD10" s="414"/>
      <c r="BE10" s="414"/>
      <c r="BF10" s="414"/>
      <c r="BG10" s="414"/>
      <c r="BH10" s="414"/>
      <c r="BI10" s="414"/>
      <c r="BJ10" s="413"/>
      <c r="BO10" s="435"/>
      <c r="BP10" s="414"/>
      <c r="BQ10" s="414"/>
      <c r="BR10" s="414"/>
      <c r="BS10" s="414"/>
      <c r="BT10" s="414"/>
      <c r="BU10" s="414"/>
      <c r="BV10" s="414"/>
      <c r="BW10" s="414"/>
      <c r="BX10" s="414"/>
      <c r="BY10" s="414"/>
      <c r="BZ10" s="414"/>
      <c r="CA10" s="414"/>
      <c r="CB10" s="414"/>
      <c r="CC10" s="414"/>
      <c r="CD10" s="414"/>
      <c r="CE10" s="414"/>
      <c r="CF10" s="413"/>
      <c r="CR10" s="833"/>
      <c r="CS10" s="833"/>
      <c r="CT10" s="833"/>
      <c r="CU10" s="833"/>
      <c r="CV10" s="833"/>
      <c r="CW10" s="833"/>
      <c r="CX10" s="833"/>
      <c r="CY10" s="833"/>
      <c r="CZ10" s="833"/>
      <c r="DA10" s="833"/>
      <c r="DB10" s="833"/>
    </row>
    <row r="11" spans="1:121" ht="13.5" customHeight="1">
      <c r="A11" s="1"/>
      <c r="B11" s="690" t="s">
        <v>10</v>
      </c>
      <c r="C11" s="749" t="s">
        <v>261</v>
      </c>
      <c r="D11" s="720" t="s">
        <v>64</v>
      </c>
      <c r="E11" s="835" t="s">
        <v>262</v>
      </c>
      <c r="F11" s="28" t="s">
        <v>43</v>
      </c>
      <c r="G11" s="29"/>
      <c r="H11" s="29"/>
      <c r="I11" s="29"/>
      <c r="J11" s="30"/>
      <c r="K11" s="837" t="s">
        <v>263</v>
      </c>
      <c r="L11" s="4" t="s">
        <v>11</v>
      </c>
      <c r="M11" s="5"/>
      <c r="N11" s="5"/>
      <c r="O11" s="5"/>
      <c r="P11" s="5"/>
      <c r="Q11" s="5"/>
      <c r="R11" s="6"/>
      <c r="S11" s="5" t="s">
        <v>12</v>
      </c>
      <c r="T11" s="5"/>
      <c r="U11" s="5"/>
      <c r="V11" s="5"/>
      <c r="X11" s="1"/>
      <c r="Y11" s="690" t="s">
        <v>10</v>
      </c>
      <c r="Z11" s="749" t="str">
        <f>$C$11</f>
        <v>住基台帳人口(令和５年度)</v>
      </c>
      <c r="AA11" s="720" t="s">
        <v>64</v>
      </c>
      <c r="AB11" s="835" t="str">
        <f>$E$11</f>
        <v>受診者数（令和５年度中）</v>
      </c>
      <c r="AC11" s="28" t="s">
        <v>43</v>
      </c>
      <c r="AD11" s="29"/>
      <c r="AE11" s="29"/>
      <c r="AF11" s="29"/>
      <c r="AG11" s="30"/>
      <c r="AH11" s="837" t="str">
        <f>$K$11</f>
        <v>要精密
検査者数
（令和５年度中）</v>
      </c>
      <c r="AI11" s="4" t="s">
        <v>11</v>
      </c>
      <c r="AJ11" s="5"/>
      <c r="AK11" s="5"/>
      <c r="AL11" s="5"/>
      <c r="AM11" s="5"/>
      <c r="AN11" s="5"/>
      <c r="AO11" s="6"/>
      <c r="AP11" s="5" t="s">
        <v>12</v>
      </c>
      <c r="AQ11" s="5"/>
      <c r="AR11" s="5"/>
      <c r="AS11" s="5"/>
      <c r="AU11" s="1"/>
      <c r="AV11" s="690" t="s">
        <v>10</v>
      </c>
      <c r="AW11" s="749" t="str">
        <f>$C$11</f>
        <v>住基台帳人口(令和５年度)</v>
      </c>
      <c r="AX11" s="720" t="s">
        <v>197</v>
      </c>
      <c r="AY11" s="835" t="str">
        <f>$E$11</f>
        <v>受診者数（令和５年度中）</v>
      </c>
      <c r="AZ11" s="28" t="s">
        <v>43</v>
      </c>
      <c r="BA11" s="29"/>
      <c r="BB11" s="29"/>
      <c r="BC11" s="29"/>
      <c r="BD11" s="30"/>
      <c r="BE11" s="837" t="str">
        <f>$K$11</f>
        <v>要精密
検査者数
（令和５年度中）</v>
      </c>
      <c r="BF11" s="4" t="s">
        <v>11</v>
      </c>
      <c r="BG11" s="5"/>
      <c r="BH11" s="5"/>
      <c r="BI11" s="5"/>
      <c r="BJ11" s="5"/>
      <c r="BK11" s="5"/>
      <c r="BL11" s="6"/>
      <c r="BM11" s="873" t="s">
        <v>12</v>
      </c>
      <c r="BN11" s="697"/>
      <c r="BO11" s="697"/>
      <c r="BP11" s="765"/>
      <c r="BR11" s="1"/>
      <c r="BS11" s="690" t="s">
        <v>10</v>
      </c>
      <c r="BT11" s="749" t="str">
        <f>$C$11</f>
        <v>住基台帳人口(令和５年度)</v>
      </c>
      <c r="BU11" s="720" t="s">
        <v>197</v>
      </c>
      <c r="BV11" s="835" t="str">
        <f>$E$11</f>
        <v>受診者数（令和５年度中）</v>
      </c>
      <c r="BW11" s="28" t="s">
        <v>43</v>
      </c>
      <c r="BX11" s="29"/>
      <c r="BY11" s="29"/>
      <c r="BZ11" s="29"/>
      <c r="CA11" s="30"/>
      <c r="CB11" s="837" t="str">
        <f>$K$11</f>
        <v>要精密
検査者数
（令和５年度中）</v>
      </c>
      <c r="CC11" s="696" t="s">
        <v>11</v>
      </c>
      <c r="CD11" s="697"/>
      <c r="CE11" s="697"/>
      <c r="CF11" s="697"/>
      <c r="CG11" s="697"/>
      <c r="CH11" s="697"/>
      <c r="CI11" s="858"/>
      <c r="CJ11" s="873" t="s">
        <v>12</v>
      </c>
      <c r="CK11" s="697"/>
      <c r="CL11" s="697"/>
      <c r="CM11" s="765"/>
      <c r="CR11" s="1"/>
      <c r="CS11" s="690" t="s">
        <v>10</v>
      </c>
      <c r="CT11" s="749" t="str">
        <f>$C$11</f>
        <v>住基台帳人口(令和５年度)</v>
      </c>
      <c r="CU11" s="720" t="s">
        <v>197</v>
      </c>
      <c r="CV11" s="835" t="str">
        <f>$E$11</f>
        <v>受診者数（令和５年度中）</v>
      </c>
      <c r="CW11" s="28" t="s">
        <v>43</v>
      </c>
      <c r="CX11" s="29"/>
      <c r="CY11" s="29"/>
      <c r="CZ11" s="29"/>
      <c r="DA11" s="30"/>
      <c r="DB11" s="837" t="str">
        <f>$K$11</f>
        <v>要精密
検査者数
（令和５年度中）</v>
      </c>
      <c r="DC11" s="4" t="s">
        <v>11</v>
      </c>
      <c r="DD11" s="5"/>
      <c r="DE11" s="5"/>
      <c r="DF11" s="5"/>
      <c r="DG11" s="5"/>
      <c r="DH11" s="5"/>
      <c r="DI11" s="6"/>
      <c r="DJ11" s="5" t="s">
        <v>12</v>
      </c>
      <c r="DK11" s="5"/>
      <c r="DL11" s="5"/>
      <c r="DM11" s="5"/>
    </row>
    <row r="12" spans="1:121">
      <c r="A12" s="7"/>
      <c r="B12" s="840"/>
      <c r="C12" s="750"/>
      <c r="D12" s="720"/>
      <c r="E12" s="836"/>
      <c r="F12" s="31"/>
      <c r="G12" s="67"/>
      <c r="H12" s="67"/>
      <c r="I12" s="67"/>
      <c r="J12" s="68"/>
      <c r="K12" s="838"/>
      <c r="L12" s="8" t="s">
        <v>13</v>
      </c>
      <c r="M12" s="9"/>
      <c r="N12" s="9"/>
      <c r="O12" s="9"/>
      <c r="P12" s="9"/>
      <c r="Q12" s="394"/>
      <c r="R12" s="32"/>
      <c r="S12" s="62" t="s">
        <v>14</v>
      </c>
      <c r="T12" s="63"/>
      <c r="U12" s="63" t="s">
        <v>15</v>
      </c>
      <c r="V12" s="63"/>
      <c r="X12" s="7"/>
      <c r="Y12" s="840"/>
      <c r="Z12" s="750"/>
      <c r="AA12" s="720"/>
      <c r="AB12" s="836"/>
      <c r="AC12" s="31"/>
      <c r="AD12" s="67"/>
      <c r="AE12" s="67"/>
      <c r="AF12" s="67"/>
      <c r="AG12" s="68"/>
      <c r="AH12" s="838"/>
      <c r="AI12" s="8" t="s">
        <v>13</v>
      </c>
      <c r="AJ12" s="9"/>
      <c r="AK12" s="9"/>
      <c r="AL12" s="9"/>
      <c r="AM12" s="9"/>
      <c r="AN12" s="394"/>
      <c r="AO12" s="32"/>
      <c r="AP12" s="871" t="s">
        <v>14</v>
      </c>
      <c r="AQ12" s="872"/>
      <c r="AR12" s="63" t="s">
        <v>15</v>
      </c>
      <c r="AS12" s="63"/>
      <c r="AU12" s="7"/>
      <c r="AV12" s="840"/>
      <c r="AW12" s="750"/>
      <c r="AX12" s="720"/>
      <c r="AY12" s="836"/>
      <c r="AZ12" s="31"/>
      <c r="BA12" s="67"/>
      <c r="BB12" s="67"/>
      <c r="BC12" s="67"/>
      <c r="BD12" s="68"/>
      <c r="BE12" s="838"/>
      <c r="BF12" s="8" t="s">
        <v>13</v>
      </c>
      <c r="BG12" s="9"/>
      <c r="BH12" s="9"/>
      <c r="BI12" s="9"/>
      <c r="BJ12" s="9"/>
      <c r="BK12" s="394"/>
      <c r="BL12" s="32"/>
      <c r="BM12" s="871" t="s">
        <v>14</v>
      </c>
      <c r="BN12" s="872"/>
      <c r="BO12" s="63" t="s">
        <v>15</v>
      </c>
      <c r="BP12" s="63"/>
      <c r="BR12" s="7"/>
      <c r="BS12" s="840"/>
      <c r="BT12" s="750"/>
      <c r="BU12" s="720"/>
      <c r="BV12" s="836"/>
      <c r="BW12" s="31"/>
      <c r="BX12" s="67"/>
      <c r="BY12" s="67"/>
      <c r="BZ12" s="67"/>
      <c r="CA12" s="68"/>
      <c r="CB12" s="838"/>
      <c r="CC12" s="8" t="s">
        <v>13</v>
      </c>
      <c r="CD12" s="9"/>
      <c r="CE12" s="9"/>
      <c r="CF12" s="9"/>
      <c r="CG12" s="9"/>
      <c r="CH12" s="394"/>
      <c r="CI12" s="32"/>
      <c r="CJ12" s="62" t="s">
        <v>14</v>
      </c>
      <c r="CK12" s="63"/>
      <c r="CL12" s="63" t="s">
        <v>15</v>
      </c>
      <c r="CM12" s="63"/>
      <c r="CR12" s="7"/>
      <c r="CS12" s="840"/>
      <c r="CT12" s="750"/>
      <c r="CU12" s="720"/>
      <c r="CV12" s="836"/>
      <c r="CW12" s="31"/>
      <c r="CX12" s="67"/>
      <c r="CY12" s="67"/>
      <c r="CZ12" s="67"/>
      <c r="DA12" s="68"/>
      <c r="DB12" s="838"/>
      <c r="DC12" s="8" t="s">
        <v>13</v>
      </c>
      <c r="DD12" s="9"/>
      <c r="DE12" s="9"/>
      <c r="DF12" s="9"/>
      <c r="DG12" s="9"/>
      <c r="DH12" s="394"/>
      <c r="DI12" s="32"/>
      <c r="DJ12" s="62" t="s">
        <v>14</v>
      </c>
      <c r="DK12" s="63"/>
      <c r="DL12" s="63" t="s">
        <v>15</v>
      </c>
      <c r="DM12" s="63"/>
    </row>
    <row r="13" spans="1:121">
      <c r="A13" s="7"/>
      <c r="B13" s="840"/>
      <c r="C13" s="750"/>
      <c r="D13" s="720"/>
      <c r="E13" s="836"/>
      <c r="F13" s="31"/>
      <c r="G13" s="67"/>
      <c r="H13" s="67"/>
      <c r="I13" s="67"/>
      <c r="J13" s="68"/>
      <c r="K13" s="838"/>
      <c r="L13" s="11"/>
      <c r="M13" s="8" t="s">
        <v>16</v>
      </c>
      <c r="N13" s="9"/>
      <c r="O13" s="9"/>
      <c r="P13" s="12"/>
      <c r="Q13" s="395"/>
      <c r="R13" s="34"/>
      <c r="S13" s="699" t="s">
        <v>41</v>
      </c>
      <c r="T13" s="5"/>
      <c r="U13" s="772" t="s">
        <v>41</v>
      </c>
      <c r="V13" s="5"/>
      <c r="X13" s="7"/>
      <c r="Y13" s="840"/>
      <c r="Z13" s="750"/>
      <c r="AA13" s="720"/>
      <c r="AB13" s="836"/>
      <c r="AC13" s="31"/>
      <c r="AD13" s="67"/>
      <c r="AE13" s="67"/>
      <c r="AF13" s="67"/>
      <c r="AG13" s="68"/>
      <c r="AH13" s="838"/>
      <c r="AI13" s="11"/>
      <c r="AJ13" s="8" t="s">
        <v>16</v>
      </c>
      <c r="AK13" s="9"/>
      <c r="AL13" s="9"/>
      <c r="AM13" s="12"/>
      <c r="AN13" s="395"/>
      <c r="AO13" s="34"/>
      <c r="AP13" s="699" t="s">
        <v>22</v>
      </c>
      <c r="AQ13" s="5"/>
      <c r="AR13" s="772" t="s">
        <v>22</v>
      </c>
      <c r="AS13" s="5"/>
      <c r="AU13" s="7"/>
      <c r="AV13" s="840"/>
      <c r="AW13" s="750"/>
      <c r="AX13" s="720"/>
      <c r="AY13" s="836"/>
      <c r="AZ13" s="31"/>
      <c r="BA13" s="67"/>
      <c r="BB13" s="67"/>
      <c r="BC13" s="67"/>
      <c r="BD13" s="68"/>
      <c r="BE13" s="838"/>
      <c r="BF13" s="11"/>
      <c r="BG13" s="8" t="s">
        <v>16</v>
      </c>
      <c r="BH13" s="9"/>
      <c r="BI13" s="9"/>
      <c r="BJ13" s="12"/>
      <c r="BK13" s="395"/>
      <c r="BL13" s="34"/>
      <c r="BM13" s="699" t="s">
        <v>22</v>
      </c>
      <c r="BN13" s="5"/>
      <c r="BO13" s="772" t="s">
        <v>22</v>
      </c>
      <c r="BP13" s="5"/>
      <c r="BR13" s="7"/>
      <c r="BS13" s="840"/>
      <c r="BT13" s="750"/>
      <c r="BU13" s="720"/>
      <c r="BV13" s="836"/>
      <c r="BW13" s="31"/>
      <c r="BX13" s="67"/>
      <c r="BY13" s="67"/>
      <c r="BZ13" s="67"/>
      <c r="CA13" s="68"/>
      <c r="CB13" s="838"/>
      <c r="CC13" s="11"/>
      <c r="CD13" s="8" t="s">
        <v>16</v>
      </c>
      <c r="CE13" s="9"/>
      <c r="CF13" s="9"/>
      <c r="CG13" s="12"/>
      <c r="CH13" s="395"/>
      <c r="CI13" s="34"/>
      <c r="CJ13" s="699" t="s">
        <v>22</v>
      </c>
      <c r="CK13" s="5"/>
      <c r="CL13" s="772" t="s">
        <v>22</v>
      </c>
      <c r="CM13" s="5"/>
      <c r="CR13" s="7"/>
      <c r="CS13" s="840"/>
      <c r="CT13" s="750"/>
      <c r="CU13" s="720"/>
      <c r="CV13" s="836"/>
      <c r="CW13" s="31"/>
      <c r="CX13" s="67"/>
      <c r="CY13" s="67"/>
      <c r="CZ13" s="67"/>
      <c r="DA13" s="68"/>
      <c r="DB13" s="838"/>
      <c r="DC13" s="11"/>
      <c r="DD13" s="8" t="s">
        <v>16</v>
      </c>
      <c r="DE13" s="9"/>
      <c r="DF13" s="9"/>
      <c r="DG13" s="12"/>
      <c r="DH13" s="395"/>
      <c r="DI13" s="34"/>
      <c r="DJ13" s="699" t="s">
        <v>22</v>
      </c>
      <c r="DK13" s="5"/>
      <c r="DL13" s="772" t="s">
        <v>22</v>
      </c>
      <c r="DM13" s="5"/>
    </row>
    <row r="14" spans="1:121" ht="13.5" customHeight="1">
      <c r="A14" s="7"/>
      <c r="B14" s="840"/>
      <c r="C14" s="750"/>
      <c r="D14" s="720"/>
      <c r="E14" s="836"/>
      <c r="F14" s="35" t="s">
        <v>44</v>
      </c>
      <c r="G14" s="36" t="s">
        <v>45</v>
      </c>
      <c r="H14" s="36" t="s">
        <v>46</v>
      </c>
      <c r="I14" s="36" t="s">
        <v>47</v>
      </c>
      <c r="J14" s="37" t="s">
        <v>48</v>
      </c>
      <c r="K14" s="838"/>
      <c r="L14" s="14"/>
      <c r="M14" s="398"/>
      <c r="N14" s="15"/>
      <c r="O14" s="711" t="s">
        <v>106</v>
      </c>
      <c r="P14" s="711" t="s">
        <v>104</v>
      </c>
      <c r="Q14" s="399" t="s">
        <v>18</v>
      </c>
      <c r="R14" s="68" t="s">
        <v>19</v>
      </c>
      <c r="S14" s="829"/>
      <c r="T14" s="16"/>
      <c r="U14" s="811"/>
      <c r="V14" s="16"/>
      <c r="X14" s="7"/>
      <c r="Y14" s="840"/>
      <c r="Z14" s="750"/>
      <c r="AA14" s="720"/>
      <c r="AB14" s="836"/>
      <c r="AC14" s="35" t="s">
        <v>44</v>
      </c>
      <c r="AD14" s="36" t="s">
        <v>45</v>
      </c>
      <c r="AE14" s="36" t="s">
        <v>46</v>
      </c>
      <c r="AF14" s="36" t="s">
        <v>47</v>
      </c>
      <c r="AG14" s="37" t="s">
        <v>48</v>
      </c>
      <c r="AH14" s="838"/>
      <c r="AI14" s="14"/>
      <c r="AJ14" s="398"/>
      <c r="AK14" s="15"/>
      <c r="AL14" s="711" t="s">
        <v>17</v>
      </c>
      <c r="AM14" s="711" t="s">
        <v>105</v>
      </c>
      <c r="AN14" s="399" t="s">
        <v>18</v>
      </c>
      <c r="AO14" s="68" t="s">
        <v>19</v>
      </c>
      <c r="AP14" s="829"/>
      <c r="AQ14" s="16"/>
      <c r="AR14" s="811"/>
      <c r="AS14" s="16"/>
      <c r="AU14" s="7"/>
      <c r="AV14" s="840"/>
      <c r="AW14" s="750"/>
      <c r="AX14" s="720"/>
      <c r="AY14" s="836"/>
      <c r="AZ14" s="35" t="s">
        <v>44</v>
      </c>
      <c r="BA14" s="36" t="s">
        <v>45</v>
      </c>
      <c r="BB14" s="36" t="s">
        <v>46</v>
      </c>
      <c r="BC14" s="36" t="s">
        <v>47</v>
      </c>
      <c r="BD14" s="37" t="s">
        <v>48</v>
      </c>
      <c r="BE14" s="838"/>
      <c r="BF14" s="14"/>
      <c r="BG14" s="398"/>
      <c r="BH14" s="15"/>
      <c r="BI14" s="711" t="s">
        <v>107</v>
      </c>
      <c r="BJ14" s="711" t="s">
        <v>105</v>
      </c>
      <c r="BK14" s="399" t="s">
        <v>18</v>
      </c>
      <c r="BL14" s="68" t="s">
        <v>19</v>
      </c>
      <c r="BM14" s="829"/>
      <c r="BN14" s="16"/>
      <c r="BO14" s="811"/>
      <c r="BP14" s="16"/>
      <c r="BR14" s="7"/>
      <c r="BS14" s="840"/>
      <c r="BT14" s="750"/>
      <c r="BU14" s="720"/>
      <c r="BV14" s="836"/>
      <c r="BW14" s="35" t="s">
        <v>44</v>
      </c>
      <c r="BX14" s="36" t="s">
        <v>45</v>
      </c>
      <c r="BY14" s="36" t="s">
        <v>46</v>
      </c>
      <c r="BZ14" s="36" t="s">
        <v>47</v>
      </c>
      <c r="CA14" s="37" t="s">
        <v>48</v>
      </c>
      <c r="CB14" s="838"/>
      <c r="CC14" s="14"/>
      <c r="CD14" s="398"/>
      <c r="CE14" s="15"/>
      <c r="CF14" s="711" t="s">
        <v>17</v>
      </c>
      <c r="CG14" s="711" t="s">
        <v>105</v>
      </c>
      <c r="CH14" s="399" t="s">
        <v>18</v>
      </c>
      <c r="CI14" s="68" t="s">
        <v>19</v>
      </c>
      <c r="CJ14" s="829"/>
      <c r="CK14" s="16"/>
      <c r="CL14" s="811"/>
      <c r="CM14" s="16"/>
      <c r="CR14" s="7"/>
      <c r="CS14" s="840"/>
      <c r="CT14" s="750"/>
      <c r="CU14" s="720"/>
      <c r="CV14" s="836"/>
      <c r="CW14" s="35" t="s">
        <v>44</v>
      </c>
      <c r="CX14" s="36" t="s">
        <v>45</v>
      </c>
      <c r="CY14" s="36" t="s">
        <v>46</v>
      </c>
      <c r="CZ14" s="36" t="s">
        <v>47</v>
      </c>
      <c r="DA14" s="37" t="s">
        <v>48</v>
      </c>
      <c r="DB14" s="838"/>
      <c r="DC14" s="14"/>
      <c r="DD14" s="398"/>
      <c r="DE14" s="15"/>
      <c r="DF14" s="711" t="s">
        <v>106</v>
      </c>
      <c r="DG14" s="711" t="s">
        <v>104</v>
      </c>
      <c r="DH14" s="399" t="s">
        <v>18</v>
      </c>
      <c r="DI14" s="68" t="s">
        <v>19</v>
      </c>
      <c r="DJ14" s="829"/>
      <c r="DK14" s="16"/>
      <c r="DL14" s="811"/>
      <c r="DM14" s="16"/>
    </row>
    <row r="15" spans="1:121" ht="13.5" customHeight="1">
      <c r="A15" s="7"/>
      <c r="B15" s="840"/>
      <c r="C15" s="750"/>
      <c r="D15" s="720"/>
      <c r="E15" s="836"/>
      <c r="F15" s="35"/>
      <c r="G15" s="36"/>
      <c r="H15" s="36"/>
      <c r="I15" s="36"/>
      <c r="J15" s="37"/>
      <c r="K15" s="838"/>
      <c r="L15" s="839" t="s">
        <v>49</v>
      </c>
      <c r="M15" s="828" t="s">
        <v>21</v>
      </c>
      <c r="N15" s="17"/>
      <c r="O15" s="713"/>
      <c r="P15" s="713"/>
      <c r="Q15" s="399"/>
      <c r="R15" s="18"/>
      <c r="S15" s="829"/>
      <c r="T15" s="711" t="s">
        <v>50</v>
      </c>
      <c r="U15" s="811"/>
      <c r="V15" s="711" t="s">
        <v>50</v>
      </c>
      <c r="X15" s="7"/>
      <c r="Y15" s="840"/>
      <c r="Z15" s="750"/>
      <c r="AA15" s="720"/>
      <c r="AB15" s="836"/>
      <c r="AC15" s="35"/>
      <c r="AD15" s="36"/>
      <c r="AE15" s="36"/>
      <c r="AF15" s="36"/>
      <c r="AG15" s="37"/>
      <c r="AH15" s="838"/>
      <c r="AI15" s="839" t="s">
        <v>20</v>
      </c>
      <c r="AJ15" s="828" t="s">
        <v>21</v>
      </c>
      <c r="AK15" s="17"/>
      <c r="AL15" s="713"/>
      <c r="AM15" s="713"/>
      <c r="AN15" s="399"/>
      <c r="AO15" s="18"/>
      <c r="AP15" s="829"/>
      <c r="AQ15" s="711" t="s">
        <v>23</v>
      </c>
      <c r="AR15" s="811"/>
      <c r="AS15" s="711" t="s">
        <v>23</v>
      </c>
      <c r="AU15" s="7"/>
      <c r="AV15" s="840"/>
      <c r="AW15" s="750"/>
      <c r="AX15" s="720"/>
      <c r="AY15" s="836"/>
      <c r="AZ15" s="35"/>
      <c r="BA15" s="36"/>
      <c r="BB15" s="36"/>
      <c r="BC15" s="36"/>
      <c r="BD15" s="37"/>
      <c r="BE15" s="838"/>
      <c r="BF15" s="839" t="s">
        <v>20</v>
      </c>
      <c r="BG15" s="828" t="s">
        <v>21</v>
      </c>
      <c r="BH15" s="17"/>
      <c r="BI15" s="713"/>
      <c r="BJ15" s="713"/>
      <c r="BK15" s="399"/>
      <c r="BL15" s="18"/>
      <c r="BM15" s="829"/>
      <c r="BN15" s="711" t="s">
        <v>23</v>
      </c>
      <c r="BO15" s="811"/>
      <c r="BP15" s="711" t="s">
        <v>23</v>
      </c>
      <c r="BR15" s="7"/>
      <c r="BS15" s="840"/>
      <c r="BT15" s="750"/>
      <c r="BU15" s="720"/>
      <c r="BV15" s="836"/>
      <c r="BW15" s="35"/>
      <c r="BX15" s="36"/>
      <c r="BY15" s="36"/>
      <c r="BZ15" s="36"/>
      <c r="CA15" s="37"/>
      <c r="CB15" s="838"/>
      <c r="CC15" s="839" t="s">
        <v>20</v>
      </c>
      <c r="CD15" s="828" t="s">
        <v>21</v>
      </c>
      <c r="CE15" s="17"/>
      <c r="CF15" s="713"/>
      <c r="CG15" s="713"/>
      <c r="CH15" s="399"/>
      <c r="CI15" s="18"/>
      <c r="CJ15" s="829"/>
      <c r="CK15" s="711" t="s">
        <v>23</v>
      </c>
      <c r="CL15" s="811"/>
      <c r="CM15" s="711" t="s">
        <v>23</v>
      </c>
      <c r="CR15" s="7"/>
      <c r="CS15" s="840"/>
      <c r="CT15" s="750"/>
      <c r="CU15" s="720"/>
      <c r="CV15" s="836"/>
      <c r="CW15" s="35"/>
      <c r="CX15" s="36"/>
      <c r="CY15" s="36"/>
      <c r="CZ15" s="36"/>
      <c r="DA15" s="37"/>
      <c r="DB15" s="838"/>
      <c r="DC15" s="839" t="s">
        <v>20</v>
      </c>
      <c r="DD15" s="828" t="s">
        <v>21</v>
      </c>
      <c r="DE15" s="17"/>
      <c r="DF15" s="713"/>
      <c r="DG15" s="713"/>
      <c r="DH15" s="399"/>
      <c r="DI15" s="18"/>
      <c r="DJ15" s="829"/>
      <c r="DK15" s="711" t="s">
        <v>23</v>
      </c>
      <c r="DL15" s="811"/>
      <c r="DM15" s="711" t="s">
        <v>23</v>
      </c>
    </row>
    <row r="16" spans="1:121">
      <c r="A16" s="7"/>
      <c r="B16" s="840"/>
      <c r="C16" s="750"/>
      <c r="D16" s="720"/>
      <c r="E16" s="836"/>
      <c r="F16" s="38"/>
      <c r="G16" s="19"/>
      <c r="H16" s="19"/>
      <c r="I16" s="19"/>
      <c r="J16" s="20"/>
      <c r="K16" s="838"/>
      <c r="L16" s="839"/>
      <c r="M16" s="828"/>
      <c r="N16" s="320" t="s">
        <v>24</v>
      </c>
      <c r="O16" s="713"/>
      <c r="P16" s="713"/>
      <c r="Q16" s="19"/>
      <c r="R16" s="20"/>
      <c r="S16" s="829"/>
      <c r="T16" s="713"/>
      <c r="U16" s="811"/>
      <c r="V16" s="713"/>
      <c r="X16" s="7"/>
      <c r="Y16" s="840"/>
      <c r="Z16" s="750"/>
      <c r="AA16" s="720"/>
      <c r="AB16" s="836"/>
      <c r="AC16" s="38"/>
      <c r="AD16" s="19"/>
      <c r="AE16" s="19"/>
      <c r="AF16" s="19"/>
      <c r="AG16" s="20"/>
      <c r="AH16" s="838"/>
      <c r="AI16" s="839"/>
      <c r="AJ16" s="828"/>
      <c r="AK16" s="320" t="s">
        <v>24</v>
      </c>
      <c r="AL16" s="713"/>
      <c r="AM16" s="713"/>
      <c r="AN16" s="19"/>
      <c r="AO16" s="20"/>
      <c r="AP16" s="829"/>
      <c r="AQ16" s="713"/>
      <c r="AR16" s="811"/>
      <c r="AS16" s="713"/>
      <c r="AU16" s="7"/>
      <c r="AV16" s="840"/>
      <c r="AW16" s="750"/>
      <c r="AX16" s="720"/>
      <c r="AY16" s="836"/>
      <c r="AZ16" s="38"/>
      <c r="BA16" s="19"/>
      <c r="BB16" s="19"/>
      <c r="BC16" s="19"/>
      <c r="BD16" s="20"/>
      <c r="BE16" s="838"/>
      <c r="BF16" s="839"/>
      <c r="BG16" s="828"/>
      <c r="BH16" s="320" t="s">
        <v>24</v>
      </c>
      <c r="BI16" s="713"/>
      <c r="BJ16" s="713"/>
      <c r="BK16" s="19"/>
      <c r="BL16" s="20"/>
      <c r="BM16" s="829"/>
      <c r="BN16" s="713"/>
      <c r="BO16" s="811"/>
      <c r="BP16" s="713"/>
      <c r="BR16" s="7"/>
      <c r="BS16" s="840"/>
      <c r="BT16" s="750"/>
      <c r="BU16" s="720"/>
      <c r="BV16" s="836"/>
      <c r="BW16" s="38"/>
      <c r="BX16" s="19"/>
      <c r="BY16" s="19"/>
      <c r="BZ16" s="19"/>
      <c r="CA16" s="20"/>
      <c r="CB16" s="838"/>
      <c r="CC16" s="839"/>
      <c r="CD16" s="828"/>
      <c r="CE16" s="320" t="s">
        <v>24</v>
      </c>
      <c r="CF16" s="713"/>
      <c r="CG16" s="713"/>
      <c r="CH16" s="19"/>
      <c r="CI16" s="20"/>
      <c r="CJ16" s="829"/>
      <c r="CK16" s="713"/>
      <c r="CL16" s="811"/>
      <c r="CM16" s="713"/>
      <c r="CR16" s="7"/>
      <c r="CS16" s="840"/>
      <c r="CT16" s="750"/>
      <c r="CU16" s="720"/>
      <c r="CV16" s="836"/>
      <c r="CW16" s="38"/>
      <c r="CX16" s="19"/>
      <c r="CY16" s="19"/>
      <c r="CZ16" s="19"/>
      <c r="DA16" s="20"/>
      <c r="DB16" s="838"/>
      <c r="DC16" s="839"/>
      <c r="DD16" s="828"/>
      <c r="DE16" s="320" t="s">
        <v>24</v>
      </c>
      <c r="DF16" s="713"/>
      <c r="DG16" s="713"/>
      <c r="DH16" s="19"/>
      <c r="DI16" s="20"/>
      <c r="DJ16" s="829"/>
      <c r="DK16" s="713"/>
      <c r="DL16" s="811"/>
      <c r="DM16" s="713"/>
    </row>
    <row r="17" spans="1:117">
      <c r="A17" s="7"/>
      <c r="B17" s="840"/>
      <c r="C17" s="750"/>
      <c r="D17" s="720"/>
      <c r="E17" s="836"/>
      <c r="F17" s="38"/>
      <c r="G17" s="19"/>
      <c r="H17" s="19"/>
      <c r="I17" s="19"/>
      <c r="J17" s="20"/>
      <c r="K17" s="838"/>
      <c r="L17" s="399"/>
      <c r="M17" s="828"/>
      <c r="N17" s="320" t="s">
        <v>25</v>
      </c>
      <c r="O17" s="713"/>
      <c r="P17" s="713"/>
      <c r="Q17" s="19"/>
      <c r="R17" s="20"/>
      <c r="S17" s="829"/>
      <c r="T17" s="713"/>
      <c r="U17" s="811"/>
      <c r="V17" s="713"/>
      <c r="X17" s="7"/>
      <c r="Y17" s="840"/>
      <c r="Z17" s="750"/>
      <c r="AA17" s="720"/>
      <c r="AB17" s="836"/>
      <c r="AC17" s="38"/>
      <c r="AD17" s="19"/>
      <c r="AE17" s="19"/>
      <c r="AF17" s="19"/>
      <c r="AG17" s="20"/>
      <c r="AH17" s="838"/>
      <c r="AI17" s="399"/>
      <c r="AJ17" s="828"/>
      <c r="AK17" s="320" t="s">
        <v>25</v>
      </c>
      <c r="AL17" s="713"/>
      <c r="AM17" s="713"/>
      <c r="AN17" s="19"/>
      <c r="AO17" s="20"/>
      <c r="AP17" s="829"/>
      <c r="AQ17" s="713"/>
      <c r="AR17" s="811"/>
      <c r="AS17" s="713"/>
      <c r="AU17" s="7"/>
      <c r="AV17" s="840"/>
      <c r="AW17" s="750"/>
      <c r="AX17" s="720"/>
      <c r="AY17" s="836"/>
      <c r="AZ17" s="38"/>
      <c r="BA17" s="19"/>
      <c r="BB17" s="19"/>
      <c r="BC17" s="19"/>
      <c r="BD17" s="20"/>
      <c r="BE17" s="838"/>
      <c r="BF17" s="399"/>
      <c r="BG17" s="828"/>
      <c r="BH17" s="320" t="s">
        <v>25</v>
      </c>
      <c r="BI17" s="713"/>
      <c r="BJ17" s="713"/>
      <c r="BK17" s="19"/>
      <c r="BL17" s="20"/>
      <c r="BM17" s="829"/>
      <c r="BN17" s="713"/>
      <c r="BO17" s="811"/>
      <c r="BP17" s="713"/>
      <c r="BR17" s="7"/>
      <c r="BS17" s="840"/>
      <c r="BT17" s="750"/>
      <c r="BU17" s="720"/>
      <c r="BV17" s="836"/>
      <c r="BW17" s="38"/>
      <c r="BX17" s="19"/>
      <c r="BY17" s="19"/>
      <c r="BZ17" s="19"/>
      <c r="CA17" s="20"/>
      <c r="CB17" s="838"/>
      <c r="CC17" s="399"/>
      <c r="CD17" s="828"/>
      <c r="CE17" s="320" t="s">
        <v>25</v>
      </c>
      <c r="CF17" s="713"/>
      <c r="CG17" s="713"/>
      <c r="CH17" s="19"/>
      <c r="CI17" s="20"/>
      <c r="CJ17" s="829"/>
      <c r="CK17" s="713"/>
      <c r="CL17" s="811"/>
      <c r="CM17" s="713"/>
      <c r="CR17" s="7"/>
      <c r="CS17" s="840"/>
      <c r="CT17" s="750"/>
      <c r="CU17" s="720"/>
      <c r="CV17" s="836"/>
      <c r="CW17" s="38"/>
      <c r="CX17" s="19"/>
      <c r="CY17" s="19"/>
      <c r="CZ17" s="19"/>
      <c r="DA17" s="20"/>
      <c r="DB17" s="838"/>
      <c r="DC17" s="399"/>
      <c r="DD17" s="828"/>
      <c r="DE17" s="320" t="s">
        <v>25</v>
      </c>
      <c r="DF17" s="713"/>
      <c r="DG17" s="713"/>
      <c r="DH17" s="19"/>
      <c r="DI17" s="20"/>
      <c r="DJ17" s="829"/>
      <c r="DK17" s="713"/>
      <c r="DL17" s="811"/>
      <c r="DM17" s="713"/>
    </row>
    <row r="18" spans="1:117" ht="19.5" customHeight="1">
      <c r="A18" s="7"/>
      <c r="B18" s="840"/>
      <c r="C18" s="750"/>
      <c r="D18" s="720"/>
      <c r="E18" s="836"/>
      <c r="F18" s="38"/>
      <c r="G18" s="19"/>
      <c r="H18" s="19"/>
      <c r="I18" s="19"/>
      <c r="J18" s="20"/>
      <c r="K18" s="838"/>
      <c r="L18" s="399"/>
      <c r="M18" s="828"/>
      <c r="N18" s="320" t="s">
        <v>26</v>
      </c>
      <c r="O18" s="713"/>
      <c r="P18" s="713"/>
      <c r="Q18" s="19"/>
      <c r="R18" s="20"/>
      <c r="S18" s="829"/>
      <c r="T18" s="713"/>
      <c r="U18" s="811"/>
      <c r="V18" s="713"/>
      <c r="X18" s="7"/>
      <c r="Y18" s="840"/>
      <c r="Z18" s="750"/>
      <c r="AA18" s="720"/>
      <c r="AB18" s="836"/>
      <c r="AC18" s="38"/>
      <c r="AD18" s="19"/>
      <c r="AE18" s="19"/>
      <c r="AF18" s="19"/>
      <c r="AG18" s="20"/>
      <c r="AH18" s="838"/>
      <c r="AI18" s="399"/>
      <c r="AJ18" s="828"/>
      <c r="AK18" s="320" t="s">
        <v>26</v>
      </c>
      <c r="AL18" s="713"/>
      <c r="AM18" s="713"/>
      <c r="AN18" s="19"/>
      <c r="AO18" s="20"/>
      <c r="AP18" s="829"/>
      <c r="AQ18" s="713"/>
      <c r="AR18" s="811"/>
      <c r="AS18" s="713"/>
      <c r="AU18" s="7"/>
      <c r="AV18" s="840"/>
      <c r="AW18" s="750"/>
      <c r="AX18" s="720"/>
      <c r="AY18" s="836"/>
      <c r="AZ18" s="38"/>
      <c r="BA18" s="19"/>
      <c r="BB18" s="19"/>
      <c r="BC18" s="19"/>
      <c r="BD18" s="20"/>
      <c r="BE18" s="838"/>
      <c r="BF18" s="399"/>
      <c r="BG18" s="828"/>
      <c r="BH18" s="320" t="s">
        <v>26</v>
      </c>
      <c r="BI18" s="713"/>
      <c r="BJ18" s="713"/>
      <c r="BK18" s="19"/>
      <c r="BL18" s="20"/>
      <c r="BM18" s="829"/>
      <c r="BN18" s="713"/>
      <c r="BO18" s="811"/>
      <c r="BP18" s="713"/>
      <c r="BR18" s="7"/>
      <c r="BS18" s="840"/>
      <c r="BT18" s="750"/>
      <c r="BU18" s="720"/>
      <c r="BV18" s="836"/>
      <c r="BW18" s="38"/>
      <c r="BX18" s="19"/>
      <c r="BY18" s="19"/>
      <c r="BZ18" s="19"/>
      <c r="CA18" s="20"/>
      <c r="CB18" s="838"/>
      <c r="CC18" s="399"/>
      <c r="CD18" s="828"/>
      <c r="CE18" s="320" t="s">
        <v>26</v>
      </c>
      <c r="CF18" s="713"/>
      <c r="CG18" s="713"/>
      <c r="CH18" s="19"/>
      <c r="CI18" s="20"/>
      <c r="CJ18" s="829"/>
      <c r="CK18" s="713"/>
      <c r="CL18" s="811"/>
      <c r="CM18" s="713"/>
      <c r="CR18" s="7"/>
      <c r="CS18" s="840"/>
      <c r="CT18" s="750"/>
      <c r="CU18" s="720"/>
      <c r="CV18" s="836"/>
      <c r="CW18" s="38"/>
      <c r="CX18" s="19"/>
      <c r="CY18" s="19"/>
      <c r="CZ18" s="19"/>
      <c r="DA18" s="20"/>
      <c r="DB18" s="838"/>
      <c r="DC18" s="399"/>
      <c r="DD18" s="828"/>
      <c r="DE18" s="320" t="s">
        <v>26</v>
      </c>
      <c r="DF18" s="713"/>
      <c r="DG18" s="713"/>
      <c r="DH18" s="19"/>
      <c r="DI18" s="20"/>
      <c r="DJ18" s="829"/>
      <c r="DK18" s="713"/>
      <c r="DL18" s="811"/>
      <c r="DM18" s="713"/>
    </row>
    <row r="19" spans="1:117" ht="19.5" customHeight="1" thickBot="1">
      <c r="A19" s="7"/>
      <c r="B19" s="840"/>
      <c r="C19" s="810"/>
      <c r="D19" s="720"/>
      <c r="E19" s="836"/>
      <c r="F19" s="38"/>
      <c r="G19" s="19"/>
      <c r="H19" s="19"/>
      <c r="I19" s="19"/>
      <c r="J19" s="20"/>
      <c r="K19" s="838"/>
      <c r="L19" s="399"/>
      <c r="M19" s="859"/>
      <c r="N19" s="320" t="s">
        <v>27</v>
      </c>
      <c r="O19" s="320"/>
      <c r="P19" s="713"/>
      <c r="Q19" s="19"/>
      <c r="R19" s="20"/>
      <c r="S19" s="829"/>
      <c r="T19" s="713"/>
      <c r="U19" s="811"/>
      <c r="V19" s="713"/>
      <c r="X19" s="7"/>
      <c r="Y19" s="840"/>
      <c r="Z19" s="810"/>
      <c r="AA19" s="720"/>
      <c r="AB19" s="841"/>
      <c r="AC19" s="38"/>
      <c r="AD19" s="19"/>
      <c r="AE19" s="19"/>
      <c r="AF19" s="19"/>
      <c r="AG19" s="20"/>
      <c r="AH19" s="842"/>
      <c r="AI19" s="400"/>
      <c r="AJ19" s="859"/>
      <c r="AK19" s="321" t="s">
        <v>27</v>
      </c>
      <c r="AL19" s="321"/>
      <c r="AM19" s="712"/>
      <c r="AN19" s="59"/>
      <c r="AO19" s="60"/>
      <c r="AP19" s="701"/>
      <c r="AQ19" s="712"/>
      <c r="AR19" s="813"/>
      <c r="AS19" s="712"/>
      <c r="AU19" s="7"/>
      <c r="AV19" s="840"/>
      <c r="AW19" s="810"/>
      <c r="AX19" s="720"/>
      <c r="AY19" s="841"/>
      <c r="AZ19" s="38"/>
      <c r="BA19" s="19"/>
      <c r="BB19" s="19"/>
      <c r="BC19" s="19"/>
      <c r="BD19" s="20"/>
      <c r="BE19" s="842"/>
      <c r="BF19" s="399"/>
      <c r="BG19" s="859"/>
      <c r="BH19" s="320" t="s">
        <v>27</v>
      </c>
      <c r="BI19" s="320"/>
      <c r="BJ19" s="712"/>
      <c r="BK19" s="19"/>
      <c r="BL19" s="20"/>
      <c r="BM19" s="701"/>
      <c r="BN19" s="712"/>
      <c r="BO19" s="813"/>
      <c r="BP19" s="712"/>
      <c r="BR19" s="7"/>
      <c r="BS19" s="840"/>
      <c r="BT19" s="810"/>
      <c r="BU19" s="720"/>
      <c r="BV19" s="841"/>
      <c r="BW19" s="38"/>
      <c r="BX19" s="19"/>
      <c r="BY19" s="19"/>
      <c r="BZ19" s="19"/>
      <c r="CA19" s="20"/>
      <c r="CB19" s="842"/>
      <c r="CC19" s="400"/>
      <c r="CD19" s="859"/>
      <c r="CE19" s="321" t="s">
        <v>27</v>
      </c>
      <c r="CF19" s="321"/>
      <c r="CG19" s="712"/>
      <c r="CH19" s="59"/>
      <c r="CI19" s="60"/>
      <c r="CJ19" s="701"/>
      <c r="CK19" s="712"/>
      <c r="CL19" s="813"/>
      <c r="CM19" s="712"/>
      <c r="CR19" s="7"/>
      <c r="CS19" s="840"/>
      <c r="CT19" s="810"/>
      <c r="CU19" s="720"/>
      <c r="CV19" s="841"/>
      <c r="CW19" s="38"/>
      <c r="CX19" s="19"/>
      <c r="CY19" s="19"/>
      <c r="CZ19" s="19"/>
      <c r="DA19" s="20"/>
      <c r="DB19" s="842"/>
      <c r="DC19" s="399"/>
      <c r="DD19" s="15"/>
      <c r="DE19" s="320" t="s">
        <v>27</v>
      </c>
      <c r="DF19" s="320"/>
      <c r="DG19" s="712"/>
      <c r="DH19" s="19"/>
      <c r="DI19" s="20"/>
      <c r="DJ19" s="701"/>
      <c r="DK19" s="712"/>
      <c r="DL19" s="813"/>
      <c r="DM19" s="712"/>
    </row>
    <row r="20" spans="1:117" ht="13.8" thickTop="1">
      <c r="A20" s="711" t="s">
        <v>28</v>
      </c>
      <c r="B20" s="772" t="s">
        <v>29</v>
      </c>
      <c r="C20" s="92"/>
      <c r="D20" s="473"/>
      <c r="E20" s="255"/>
      <c r="F20" s="257"/>
      <c r="G20" s="272"/>
      <c r="H20" s="272"/>
      <c r="I20" s="272"/>
      <c r="J20" s="256"/>
      <c r="K20" s="281"/>
      <c r="L20" s="279"/>
      <c r="M20" s="279"/>
      <c r="N20" s="279"/>
      <c r="O20" s="279"/>
      <c r="P20" s="279"/>
      <c r="Q20" s="279"/>
      <c r="R20" s="280"/>
      <c r="S20" s="281"/>
      <c r="T20" s="279"/>
      <c r="U20" s="279"/>
      <c r="V20" s="282"/>
      <c r="X20" s="711" t="s">
        <v>28</v>
      </c>
      <c r="Y20" s="772" t="s">
        <v>29</v>
      </c>
      <c r="Z20" s="201"/>
      <c r="AA20" s="473"/>
      <c r="AB20" s="255"/>
      <c r="AC20" s="257"/>
      <c r="AD20" s="272"/>
      <c r="AE20" s="272"/>
      <c r="AF20" s="272"/>
      <c r="AG20" s="256"/>
      <c r="AH20" s="281"/>
      <c r="AI20" s="279"/>
      <c r="AJ20" s="279"/>
      <c r="AK20" s="279"/>
      <c r="AL20" s="279"/>
      <c r="AM20" s="279"/>
      <c r="AN20" s="279"/>
      <c r="AO20" s="280"/>
      <c r="AP20" s="281"/>
      <c r="AQ20" s="279"/>
      <c r="AR20" s="279"/>
      <c r="AS20" s="282"/>
      <c r="AU20" s="711" t="s">
        <v>28</v>
      </c>
      <c r="AV20" s="711" t="s">
        <v>29</v>
      </c>
      <c r="AW20" s="92"/>
      <c r="AX20" s="211"/>
      <c r="AY20" s="255"/>
      <c r="AZ20" s="257"/>
      <c r="BA20" s="272"/>
      <c r="BB20" s="272"/>
      <c r="BC20" s="272"/>
      <c r="BD20" s="256"/>
      <c r="BE20" s="281"/>
      <c r="BF20" s="279"/>
      <c r="BG20" s="279"/>
      <c r="BH20" s="279"/>
      <c r="BI20" s="279"/>
      <c r="BJ20" s="279"/>
      <c r="BK20" s="279"/>
      <c r="BL20" s="280"/>
      <c r="BM20" s="281"/>
      <c r="BN20" s="279"/>
      <c r="BO20" s="279"/>
      <c r="BP20" s="282"/>
      <c r="BR20" s="711" t="s">
        <v>28</v>
      </c>
      <c r="BS20" s="772" t="s">
        <v>29</v>
      </c>
      <c r="BT20" s="201"/>
      <c r="BU20" s="211"/>
      <c r="BV20" s="255"/>
      <c r="BW20" s="257"/>
      <c r="BX20" s="272"/>
      <c r="BY20" s="272"/>
      <c r="BZ20" s="272"/>
      <c r="CA20" s="256"/>
      <c r="CB20" s="281"/>
      <c r="CC20" s="279"/>
      <c r="CD20" s="279"/>
      <c r="CE20" s="279"/>
      <c r="CF20" s="279"/>
      <c r="CG20" s="279"/>
      <c r="CH20" s="279"/>
      <c r="CI20" s="280"/>
      <c r="CJ20" s="281"/>
      <c r="CK20" s="279"/>
      <c r="CL20" s="279"/>
      <c r="CM20" s="282"/>
      <c r="CR20" s="711" t="s">
        <v>28</v>
      </c>
      <c r="CS20" s="76" t="s">
        <v>29</v>
      </c>
      <c r="CT20" s="242"/>
      <c r="CU20" s="243"/>
      <c r="CV20" s="155">
        <f t="shared" ref="CV20:CV49" si="0">E93+AY94</f>
        <v>0</v>
      </c>
      <c r="CW20" s="209">
        <f t="shared" ref="CW20:CW49" si="1">F93+AZ94</f>
        <v>0</v>
      </c>
      <c r="CX20" s="51">
        <f t="shared" ref="CX20:CX49" si="2">G93+BA94</f>
        <v>0</v>
      </c>
      <c r="CY20" s="51">
        <f t="shared" ref="CY20:CY49" si="3">H93+BB94</f>
        <v>0</v>
      </c>
      <c r="CZ20" s="51">
        <f t="shared" ref="CZ20:CZ49" si="4">I93+BC94</f>
        <v>0</v>
      </c>
      <c r="DA20" s="155">
        <f t="shared" ref="DA20:DA49" si="5">J93+BD94</f>
        <v>0</v>
      </c>
      <c r="DB20" s="209">
        <f t="shared" ref="DB20:DB49" si="6">K93+BE94</f>
        <v>0</v>
      </c>
      <c r="DC20" s="51">
        <f t="shared" ref="DC20:DC49" si="7">L93+BF94</f>
        <v>0</v>
      </c>
      <c r="DD20" s="51">
        <f t="shared" ref="DD20:DD49" si="8">M93+BG94</f>
        <v>0</v>
      </c>
      <c r="DE20" s="51">
        <f t="shared" ref="DE20:DE49" si="9">N93+BH94</f>
        <v>0</v>
      </c>
      <c r="DF20" s="51">
        <f t="shared" ref="DF20:DF49" si="10">O93+BI94</f>
        <v>0</v>
      </c>
      <c r="DG20" s="51">
        <f t="shared" ref="DG20:DG49" si="11">P93+BJ94</f>
        <v>0</v>
      </c>
      <c r="DH20" s="51">
        <f t="shared" ref="DH20:DH49" si="12">Q93+BK94</f>
        <v>0</v>
      </c>
      <c r="DI20" s="155">
        <f t="shared" ref="DI20:DI49" si="13">R93+BL94</f>
        <v>0</v>
      </c>
      <c r="DJ20" s="209">
        <f t="shared" ref="DJ20:DJ49" si="14">S93+BM94</f>
        <v>0</v>
      </c>
      <c r="DK20" s="51">
        <f t="shared" ref="DK20:DK49" si="15">T93+BN94</f>
        <v>0</v>
      </c>
      <c r="DL20" s="51">
        <f t="shared" ref="DL20:DL49" si="16">U93+BO94</f>
        <v>0</v>
      </c>
      <c r="DM20" s="51">
        <f t="shared" ref="DM20:DM49" si="17">V93+BP94</f>
        <v>0</v>
      </c>
    </row>
    <row r="21" spans="1:117">
      <c r="A21" s="713"/>
      <c r="B21" s="813"/>
      <c r="C21" s="93"/>
      <c r="D21" s="474"/>
      <c r="E21" s="259"/>
      <c r="F21" s="50"/>
      <c r="G21" s="3"/>
      <c r="H21" s="3"/>
      <c r="I21" s="3"/>
      <c r="J21" s="21"/>
      <c r="K21" s="43"/>
      <c r="L21" s="23"/>
      <c r="M21" s="23"/>
      <c r="N21" s="24"/>
      <c r="O21" s="23"/>
      <c r="P21" s="23"/>
      <c r="Q21" s="24"/>
      <c r="R21" s="25"/>
      <c r="S21" s="43"/>
      <c r="T21" s="23"/>
      <c r="U21" s="23"/>
      <c r="V21" s="283"/>
      <c r="X21" s="713"/>
      <c r="Y21" s="813"/>
      <c r="Z21" s="201"/>
      <c r="AA21" s="474"/>
      <c r="AB21" s="259"/>
      <c r="AC21" s="50"/>
      <c r="AD21" s="3"/>
      <c r="AE21" s="3"/>
      <c r="AF21" s="3"/>
      <c r="AG21" s="21"/>
      <c r="AH21" s="43"/>
      <c r="AI21" s="23"/>
      <c r="AJ21" s="23"/>
      <c r="AK21" s="24"/>
      <c r="AL21" s="23"/>
      <c r="AM21" s="23"/>
      <c r="AN21" s="24"/>
      <c r="AO21" s="25"/>
      <c r="AP21" s="43"/>
      <c r="AQ21" s="23"/>
      <c r="AR21" s="23"/>
      <c r="AS21" s="283"/>
      <c r="AU21" s="713"/>
      <c r="AV21" s="712"/>
      <c r="AW21" s="93"/>
      <c r="AX21" s="212"/>
      <c r="AY21" s="259"/>
      <c r="AZ21" s="50"/>
      <c r="BA21" s="3"/>
      <c r="BB21" s="3"/>
      <c r="BC21" s="3"/>
      <c r="BD21" s="21"/>
      <c r="BE21" s="43"/>
      <c r="BF21" s="23"/>
      <c r="BG21" s="23"/>
      <c r="BH21" s="24"/>
      <c r="BI21" s="23"/>
      <c r="BJ21" s="23"/>
      <c r="BK21" s="24"/>
      <c r="BL21" s="25"/>
      <c r="BM21" s="43"/>
      <c r="BN21" s="23"/>
      <c r="BO21" s="23"/>
      <c r="BP21" s="283"/>
      <c r="BR21" s="713"/>
      <c r="BS21" s="813"/>
      <c r="BT21" s="201"/>
      <c r="BU21" s="212"/>
      <c r="BV21" s="259"/>
      <c r="BW21" s="50"/>
      <c r="BX21" s="3"/>
      <c r="BY21" s="3"/>
      <c r="BZ21" s="3"/>
      <c r="CA21" s="21"/>
      <c r="CB21" s="43"/>
      <c r="CC21" s="23"/>
      <c r="CD21" s="23"/>
      <c r="CE21" s="24"/>
      <c r="CF21" s="23"/>
      <c r="CG21" s="23"/>
      <c r="CH21" s="24"/>
      <c r="CI21" s="25"/>
      <c r="CJ21" s="43"/>
      <c r="CK21" s="23"/>
      <c r="CL21" s="23"/>
      <c r="CM21" s="283"/>
      <c r="CR21" s="713"/>
      <c r="CS21" s="76" t="s">
        <v>30</v>
      </c>
      <c r="CT21" s="242"/>
      <c r="CU21" s="243"/>
      <c r="CV21" s="155">
        <f t="shared" si="0"/>
        <v>0</v>
      </c>
      <c r="CW21" s="209">
        <f t="shared" si="1"/>
        <v>0</v>
      </c>
      <c r="CX21" s="51">
        <f t="shared" si="2"/>
        <v>0</v>
      </c>
      <c r="CY21" s="51">
        <f t="shared" si="3"/>
        <v>0</v>
      </c>
      <c r="CZ21" s="51">
        <f t="shared" si="4"/>
        <v>0</v>
      </c>
      <c r="DA21" s="155">
        <f t="shared" si="5"/>
        <v>0</v>
      </c>
      <c r="DB21" s="209">
        <f t="shared" si="6"/>
        <v>0</v>
      </c>
      <c r="DC21" s="51">
        <f t="shared" si="7"/>
        <v>0</v>
      </c>
      <c r="DD21" s="51">
        <f t="shared" si="8"/>
        <v>0</v>
      </c>
      <c r="DE21" s="51">
        <f t="shared" si="9"/>
        <v>0</v>
      </c>
      <c r="DF21" s="51">
        <f t="shared" si="10"/>
        <v>0</v>
      </c>
      <c r="DG21" s="51">
        <f t="shared" si="11"/>
        <v>0</v>
      </c>
      <c r="DH21" s="51">
        <f t="shared" si="12"/>
        <v>0</v>
      </c>
      <c r="DI21" s="155">
        <f t="shared" si="13"/>
        <v>0</v>
      </c>
      <c r="DJ21" s="209">
        <f t="shared" si="14"/>
        <v>0</v>
      </c>
      <c r="DK21" s="51">
        <f t="shared" si="15"/>
        <v>0</v>
      </c>
      <c r="DL21" s="51">
        <f t="shared" si="16"/>
        <v>0</v>
      </c>
      <c r="DM21" s="51">
        <f t="shared" si="17"/>
        <v>0</v>
      </c>
    </row>
    <row r="22" spans="1:117">
      <c r="A22" s="713"/>
      <c r="B22" s="772" t="s">
        <v>30</v>
      </c>
      <c r="C22" s="92"/>
      <c r="D22" s="474"/>
      <c r="E22" s="260"/>
      <c r="F22" s="136"/>
      <c r="G22" s="123"/>
      <c r="H22" s="123"/>
      <c r="I22" s="123"/>
      <c r="J22" s="137"/>
      <c r="K22" s="191"/>
      <c r="L22" s="192"/>
      <c r="M22" s="192"/>
      <c r="N22" s="124"/>
      <c r="O22" s="192"/>
      <c r="P22" s="192"/>
      <c r="Q22" s="124"/>
      <c r="R22" s="197"/>
      <c r="S22" s="191"/>
      <c r="T22" s="192"/>
      <c r="U22" s="192"/>
      <c r="V22" s="284"/>
      <c r="X22" s="713"/>
      <c r="Y22" s="772" t="s">
        <v>30</v>
      </c>
      <c r="Z22" s="201"/>
      <c r="AA22" s="474"/>
      <c r="AB22" s="260"/>
      <c r="AC22" s="136"/>
      <c r="AD22" s="123"/>
      <c r="AE22" s="123"/>
      <c r="AF22" s="123"/>
      <c r="AG22" s="137"/>
      <c r="AH22" s="191"/>
      <c r="AI22" s="192"/>
      <c r="AJ22" s="192"/>
      <c r="AK22" s="124"/>
      <c r="AL22" s="192"/>
      <c r="AM22" s="192"/>
      <c r="AN22" s="124"/>
      <c r="AO22" s="197"/>
      <c r="AP22" s="191"/>
      <c r="AQ22" s="192"/>
      <c r="AR22" s="192"/>
      <c r="AS22" s="284"/>
      <c r="AU22" s="713"/>
      <c r="AV22" s="711" t="s">
        <v>30</v>
      </c>
      <c r="AW22" s="92"/>
      <c r="AX22" s="212"/>
      <c r="AY22" s="260"/>
      <c r="AZ22" s="136"/>
      <c r="BA22" s="123"/>
      <c r="BB22" s="123"/>
      <c r="BC22" s="123"/>
      <c r="BD22" s="137"/>
      <c r="BE22" s="191"/>
      <c r="BF22" s="192"/>
      <c r="BG22" s="192"/>
      <c r="BH22" s="124"/>
      <c r="BI22" s="192"/>
      <c r="BJ22" s="192"/>
      <c r="BK22" s="124"/>
      <c r="BL22" s="197"/>
      <c r="BM22" s="191"/>
      <c r="BN22" s="192"/>
      <c r="BO22" s="192"/>
      <c r="BP22" s="284"/>
      <c r="BR22" s="713"/>
      <c r="BS22" s="772" t="s">
        <v>30</v>
      </c>
      <c r="BT22" s="201"/>
      <c r="BU22" s="212"/>
      <c r="BV22" s="260"/>
      <c r="BW22" s="136"/>
      <c r="BX22" s="123"/>
      <c r="BY22" s="123"/>
      <c r="BZ22" s="123"/>
      <c r="CA22" s="137"/>
      <c r="CB22" s="191"/>
      <c r="CC22" s="192"/>
      <c r="CD22" s="192"/>
      <c r="CE22" s="124"/>
      <c r="CF22" s="192"/>
      <c r="CG22" s="192"/>
      <c r="CH22" s="124"/>
      <c r="CI22" s="197"/>
      <c r="CJ22" s="191"/>
      <c r="CK22" s="192"/>
      <c r="CL22" s="192"/>
      <c r="CM22" s="284"/>
      <c r="CR22" s="712"/>
      <c r="CS22" s="76" t="s">
        <v>31</v>
      </c>
      <c r="CT22" s="244">
        <f>C95</f>
        <v>0</v>
      </c>
      <c r="CU22" s="108">
        <f>D95</f>
        <v>0</v>
      </c>
      <c r="CV22" s="155">
        <f t="shared" si="0"/>
        <v>0</v>
      </c>
      <c r="CW22" s="209">
        <f t="shared" si="1"/>
        <v>0</v>
      </c>
      <c r="CX22" s="51">
        <f t="shared" si="2"/>
        <v>0</v>
      </c>
      <c r="CY22" s="51">
        <f t="shared" si="3"/>
        <v>0</v>
      </c>
      <c r="CZ22" s="51">
        <f t="shared" si="4"/>
        <v>0</v>
      </c>
      <c r="DA22" s="155">
        <f t="shared" si="5"/>
        <v>0</v>
      </c>
      <c r="DB22" s="209">
        <f t="shared" si="6"/>
        <v>0</v>
      </c>
      <c r="DC22" s="51">
        <f t="shared" si="7"/>
        <v>0</v>
      </c>
      <c r="DD22" s="51">
        <f t="shared" si="8"/>
        <v>0</v>
      </c>
      <c r="DE22" s="51">
        <f t="shared" si="9"/>
        <v>0</v>
      </c>
      <c r="DF22" s="51">
        <f t="shared" si="10"/>
        <v>0</v>
      </c>
      <c r="DG22" s="51">
        <f t="shared" si="11"/>
        <v>0</v>
      </c>
      <c r="DH22" s="51">
        <f t="shared" si="12"/>
        <v>0</v>
      </c>
      <c r="DI22" s="155">
        <f t="shared" si="13"/>
        <v>0</v>
      </c>
      <c r="DJ22" s="209">
        <f t="shared" si="14"/>
        <v>0</v>
      </c>
      <c r="DK22" s="51">
        <f t="shared" si="15"/>
        <v>0</v>
      </c>
      <c r="DL22" s="51">
        <f t="shared" si="16"/>
        <v>0</v>
      </c>
      <c r="DM22" s="51">
        <f t="shared" si="17"/>
        <v>0</v>
      </c>
    </row>
    <row r="23" spans="1:117">
      <c r="A23" s="713"/>
      <c r="B23" s="813"/>
      <c r="C23" s="92"/>
      <c r="D23" s="474"/>
      <c r="E23" s="259"/>
      <c r="F23" s="50"/>
      <c r="G23" s="3"/>
      <c r="H23" s="3"/>
      <c r="I23" s="3"/>
      <c r="J23" s="21"/>
      <c r="K23" s="43"/>
      <c r="L23" s="23"/>
      <c r="M23" s="23"/>
      <c r="N23" s="23"/>
      <c r="O23" s="23"/>
      <c r="P23" s="23"/>
      <c r="Q23" s="23"/>
      <c r="R23" s="25"/>
      <c r="S23" s="43"/>
      <c r="T23" s="23"/>
      <c r="U23" s="23"/>
      <c r="V23" s="283"/>
      <c r="X23" s="713"/>
      <c r="Y23" s="813"/>
      <c r="Z23" s="201"/>
      <c r="AA23" s="474"/>
      <c r="AB23" s="259"/>
      <c r="AC23" s="50"/>
      <c r="AD23" s="3"/>
      <c r="AE23" s="3"/>
      <c r="AF23" s="3"/>
      <c r="AG23" s="21"/>
      <c r="AH23" s="43"/>
      <c r="AI23" s="23"/>
      <c r="AJ23" s="23"/>
      <c r="AK23" s="23"/>
      <c r="AL23" s="23"/>
      <c r="AM23" s="23"/>
      <c r="AN23" s="23"/>
      <c r="AO23" s="25"/>
      <c r="AP23" s="43"/>
      <c r="AQ23" s="23"/>
      <c r="AR23" s="23"/>
      <c r="AS23" s="283"/>
      <c r="AU23" s="713"/>
      <c r="AV23" s="712"/>
      <c r="AW23" s="92"/>
      <c r="AX23" s="212"/>
      <c r="AY23" s="259"/>
      <c r="AZ23" s="50"/>
      <c r="BA23" s="3"/>
      <c r="BB23" s="3"/>
      <c r="BC23" s="3"/>
      <c r="BD23" s="21"/>
      <c r="BE23" s="43"/>
      <c r="BF23" s="23"/>
      <c r="BG23" s="23"/>
      <c r="BH23" s="23"/>
      <c r="BI23" s="23"/>
      <c r="BJ23" s="23"/>
      <c r="BK23" s="23"/>
      <c r="BL23" s="25"/>
      <c r="BM23" s="43"/>
      <c r="BN23" s="23"/>
      <c r="BO23" s="23"/>
      <c r="BP23" s="283"/>
      <c r="BR23" s="713"/>
      <c r="BS23" s="813"/>
      <c r="BT23" s="201"/>
      <c r="BU23" s="212"/>
      <c r="BV23" s="259"/>
      <c r="BW23" s="50"/>
      <c r="BX23" s="3"/>
      <c r="BY23" s="3"/>
      <c r="BZ23" s="3"/>
      <c r="CA23" s="21"/>
      <c r="CB23" s="43"/>
      <c r="CC23" s="23"/>
      <c r="CD23" s="23"/>
      <c r="CE23" s="23"/>
      <c r="CF23" s="23"/>
      <c r="CG23" s="23"/>
      <c r="CH23" s="23"/>
      <c r="CI23" s="25"/>
      <c r="CJ23" s="43"/>
      <c r="CK23" s="23"/>
      <c r="CL23" s="23"/>
      <c r="CM23" s="283"/>
      <c r="CR23" s="711" t="s">
        <v>32</v>
      </c>
      <c r="CS23" s="76" t="s">
        <v>29</v>
      </c>
      <c r="CT23" s="242"/>
      <c r="CU23" s="243"/>
      <c r="CV23" s="155">
        <f t="shared" si="0"/>
        <v>0</v>
      </c>
      <c r="CW23" s="209">
        <f t="shared" si="1"/>
        <v>0</v>
      </c>
      <c r="CX23" s="51">
        <f t="shared" si="2"/>
        <v>0</v>
      </c>
      <c r="CY23" s="51">
        <f t="shared" si="3"/>
        <v>0</v>
      </c>
      <c r="CZ23" s="51">
        <f t="shared" si="4"/>
        <v>0</v>
      </c>
      <c r="DA23" s="155">
        <f t="shared" si="5"/>
        <v>0</v>
      </c>
      <c r="DB23" s="209">
        <f t="shared" si="6"/>
        <v>0</v>
      </c>
      <c r="DC23" s="51">
        <f t="shared" si="7"/>
        <v>0</v>
      </c>
      <c r="DD23" s="51">
        <f t="shared" si="8"/>
        <v>0</v>
      </c>
      <c r="DE23" s="51">
        <f t="shared" si="9"/>
        <v>0</v>
      </c>
      <c r="DF23" s="51">
        <f t="shared" si="10"/>
        <v>0</v>
      </c>
      <c r="DG23" s="51">
        <f t="shared" si="11"/>
        <v>0</v>
      </c>
      <c r="DH23" s="51">
        <f t="shared" si="12"/>
        <v>0</v>
      </c>
      <c r="DI23" s="155">
        <f t="shared" si="13"/>
        <v>0</v>
      </c>
      <c r="DJ23" s="209">
        <f t="shared" si="14"/>
        <v>0</v>
      </c>
      <c r="DK23" s="51">
        <f t="shared" si="15"/>
        <v>0</v>
      </c>
      <c r="DL23" s="51">
        <f t="shared" si="16"/>
        <v>0</v>
      </c>
      <c r="DM23" s="51">
        <f t="shared" si="17"/>
        <v>0</v>
      </c>
    </row>
    <row r="24" spans="1:117">
      <c r="A24" s="713"/>
      <c r="B24" s="772" t="s">
        <v>31</v>
      </c>
      <c r="C24" s="93"/>
      <c r="D24" s="475"/>
      <c r="E24" s="260"/>
      <c r="F24" s="136"/>
      <c r="G24" s="123"/>
      <c r="H24" s="123"/>
      <c r="I24" s="123"/>
      <c r="J24" s="137"/>
      <c r="K24" s="191"/>
      <c r="L24" s="192"/>
      <c r="M24" s="192"/>
      <c r="N24" s="124"/>
      <c r="O24" s="192"/>
      <c r="P24" s="192"/>
      <c r="Q24" s="124"/>
      <c r="R24" s="197"/>
      <c r="S24" s="191"/>
      <c r="T24" s="192"/>
      <c r="U24" s="192"/>
      <c r="V24" s="284"/>
      <c r="X24" s="713"/>
      <c r="Y24" s="772" t="s">
        <v>31</v>
      </c>
      <c r="Z24" s="202"/>
      <c r="AA24" s="479"/>
      <c r="AB24" s="260"/>
      <c r="AC24" s="136"/>
      <c r="AD24" s="123"/>
      <c r="AE24" s="123"/>
      <c r="AF24" s="123"/>
      <c r="AG24" s="137"/>
      <c r="AH24" s="191"/>
      <c r="AI24" s="192"/>
      <c r="AJ24" s="192"/>
      <c r="AK24" s="124"/>
      <c r="AL24" s="192"/>
      <c r="AM24" s="192"/>
      <c r="AN24" s="124"/>
      <c r="AO24" s="197"/>
      <c r="AP24" s="191"/>
      <c r="AQ24" s="192"/>
      <c r="AR24" s="192"/>
      <c r="AS24" s="284"/>
      <c r="AU24" s="713"/>
      <c r="AV24" s="711" t="s">
        <v>31</v>
      </c>
      <c r="AW24" s="93"/>
      <c r="AX24" s="213"/>
      <c r="AY24" s="260"/>
      <c r="AZ24" s="136"/>
      <c r="BA24" s="123"/>
      <c r="BB24" s="123"/>
      <c r="BC24" s="123"/>
      <c r="BD24" s="137"/>
      <c r="BE24" s="191"/>
      <c r="BF24" s="192"/>
      <c r="BG24" s="192"/>
      <c r="BH24" s="124"/>
      <c r="BI24" s="192"/>
      <c r="BJ24" s="192"/>
      <c r="BK24" s="124"/>
      <c r="BL24" s="197"/>
      <c r="BM24" s="191"/>
      <c r="BN24" s="192"/>
      <c r="BO24" s="192"/>
      <c r="BP24" s="284"/>
      <c r="BR24" s="713"/>
      <c r="BS24" s="711" t="s">
        <v>31</v>
      </c>
      <c r="BT24" s="202"/>
      <c r="BU24" s="130"/>
      <c r="BV24" s="260"/>
      <c r="BW24" s="136"/>
      <c r="BX24" s="123"/>
      <c r="BY24" s="123"/>
      <c r="BZ24" s="123"/>
      <c r="CA24" s="137"/>
      <c r="CB24" s="191"/>
      <c r="CC24" s="192"/>
      <c r="CD24" s="192"/>
      <c r="CE24" s="124"/>
      <c r="CF24" s="192"/>
      <c r="CG24" s="192"/>
      <c r="CH24" s="124"/>
      <c r="CI24" s="197"/>
      <c r="CJ24" s="191"/>
      <c r="CK24" s="192"/>
      <c r="CL24" s="192"/>
      <c r="CM24" s="284"/>
      <c r="CR24" s="713"/>
      <c r="CS24" s="76" t="s">
        <v>30</v>
      </c>
      <c r="CT24" s="242"/>
      <c r="CU24" s="243"/>
      <c r="CV24" s="155">
        <f t="shared" si="0"/>
        <v>0</v>
      </c>
      <c r="CW24" s="209">
        <f t="shared" si="1"/>
        <v>0</v>
      </c>
      <c r="CX24" s="51">
        <f t="shared" si="2"/>
        <v>0</v>
      </c>
      <c r="CY24" s="51">
        <f t="shared" si="3"/>
        <v>0</v>
      </c>
      <c r="CZ24" s="51">
        <f t="shared" si="4"/>
        <v>0</v>
      </c>
      <c r="DA24" s="155">
        <f t="shared" si="5"/>
        <v>0</v>
      </c>
      <c r="DB24" s="209">
        <f t="shared" si="6"/>
        <v>0</v>
      </c>
      <c r="DC24" s="51">
        <f t="shared" si="7"/>
        <v>0</v>
      </c>
      <c r="DD24" s="51">
        <f t="shared" si="8"/>
        <v>0</v>
      </c>
      <c r="DE24" s="51">
        <f t="shared" si="9"/>
        <v>0</v>
      </c>
      <c r="DF24" s="51">
        <f t="shared" si="10"/>
        <v>0</v>
      </c>
      <c r="DG24" s="51">
        <f t="shared" si="11"/>
        <v>0</v>
      </c>
      <c r="DH24" s="51">
        <f t="shared" si="12"/>
        <v>0</v>
      </c>
      <c r="DI24" s="155">
        <f t="shared" si="13"/>
        <v>0</v>
      </c>
      <c r="DJ24" s="209">
        <f t="shared" si="14"/>
        <v>0</v>
      </c>
      <c r="DK24" s="51">
        <f t="shared" si="15"/>
        <v>0</v>
      </c>
      <c r="DL24" s="51">
        <f t="shared" si="16"/>
        <v>0</v>
      </c>
      <c r="DM24" s="51">
        <f t="shared" si="17"/>
        <v>0</v>
      </c>
    </row>
    <row r="25" spans="1:117">
      <c r="A25" s="712"/>
      <c r="B25" s="813"/>
      <c r="C25" s="74">
        <f>'03_R5対象者数'!E11</f>
        <v>0</v>
      </c>
      <c r="D25" s="476">
        <f>'03_R5対象者数'!F11</f>
        <v>0</v>
      </c>
      <c r="E25" s="262"/>
      <c r="F25" s="134"/>
      <c r="G25" s="125"/>
      <c r="H25" s="125"/>
      <c r="I25" s="125"/>
      <c r="J25" s="133"/>
      <c r="K25" s="189"/>
      <c r="L25" s="125"/>
      <c r="M25" s="125"/>
      <c r="N25" s="125"/>
      <c r="O25" s="125"/>
      <c r="P25" s="125"/>
      <c r="Q25" s="125"/>
      <c r="R25" s="133"/>
      <c r="S25" s="189"/>
      <c r="T25" s="125"/>
      <c r="U25" s="125"/>
      <c r="V25" s="263"/>
      <c r="X25" s="712"/>
      <c r="Y25" s="813"/>
      <c r="Z25" s="203">
        <f>'03_R5対象者数'!E29</f>
        <v>0</v>
      </c>
      <c r="AA25" s="476">
        <f>'03_R5対象者数'!F29</f>
        <v>0</v>
      </c>
      <c r="AB25" s="262"/>
      <c r="AC25" s="134"/>
      <c r="AD25" s="125"/>
      <c r="AE25" s="125"/>
      <c r="AF25" s="125"/>
      <c r="AG25" s="133"/>
      <c r="AH25" s="189"/>
      <c r="AI25" s="125"/>
      <c r="AJ25" s="125"/>
      <c r="AK25" s="125"/>
      <c r="AL25" s="125"/>
      <c r="AM25" s="125"/>
      <c r="AN25" s="125"/>
      <c r="AO25" s="133"/>
      <c r="AP25" s="189"/>
      <c r="AQ25" s="125"/>
      <c r="AR25" s="125"/>
      <c r="AS25" s="263"/>
      <c r="AU25" s="712"/>
      <c r="AV25" s="712"/>
      <c r="AW25" s="74">
        <f>'03_R5対象者数'!E11</f>
        <v>0</v>
      </c>
      <c r="AX25" s="214">
        <f>'03_R5対象者数'!F11</f>
        <v>0</v>
      </c>
      <c r="AY25" s="262"/>
      <c r="AZ25" s="134"/>
      <c r="BA25" s="125"/>
      <c r="BB25" s="125"/>
      <c r="BC25" s="125"/>
      <c r="BD25" s="133"/>
      <c r="BE25" s="189"/>
      <c r="BF25" s="125"/>
      <c r="BG25" s="125"/>
      <c r="BH25" s="125"/>
      <c r="BI25" s="125"/>
      <c r="BJ25" s="125"/>
      <c r="BK25" s="125"/>
      <c r="BL25" s="133"/>
      <c r="BM25" s="189"/>
      <c r="BN25" s="125"/>
      <c r="BO25" s="125"/>
      <c r="BP25" s="263"/>
      <c r="BR25" s="712"/>
      <c r="BS25" s="712"/>
      <c r="BT25" s="203">
        <f>'03_R5対象者数'!E29</f>
        <v>0</v>
      </c>
      <c r="BU25" s="214">
        <f>'03_R5対象者数'!F29</f>
        <v>0</v>
      </c>
      <c r="BV25" s="262"/>
      <c r="BW25" s="134"/>
      <c r="BX25" s="125"/>
      <c r="BY25" s="125"/>
      <c r="BZ25" s="125"/>
      <c r="CA25" s="133"/>
      <c r="CB25" s="189"/>
      <c r="CC25" s="125"/>
      <c r="CD25" s="125"/>
      <c r="CE25" s="125"/>
      <c r="CF25" s="125"/>
      <c r="CG25" s="125"/>
      <c r="CH25" s="125"/>
      <c r="CI25" s="133"/>
      <c r="CJ25" s="189"/>
      <c r="CK25" s="125"/>
      <c r="CL25" s="125"/>
      <c r="CM25" s="263"/>
      <c r="CR25" s="712"/>
      <c r="CS25" s="76" t="s">
        <v>31</v>
      </c>
      <c r="CT25" s="244">
        <f>C98</f>
        <v>0</v>
      </c>
      <c r="CU25" s="108">
        <f>D98</f>
        <v>0</v>
      </c>
      <c r="CV25" s="155">
        <f t="shared" si="0"/>
        <v>0</v>
      </c>
      <c r="CW25" s="209">
        <f t="shared" si="1"/>
        <v>0</v>
      </c>
      <c r="CX25" s="51">
        <f t="shared" si="2"/>
        <v>0</v>
      </c>
      <c r="CY25" s="51">
        <f t="shared" si="3"/>
        <v>0</v>
      </c>
      <c r="CZ25" s="51">
        <f t="shared" si="4"/>
        <v>0</v>
      </c>
      <c r="DA25" s="155">
        <f t="shared" si="5"/>
        <v>0</v>
      </c>
      <c r="DB25" s="209">
        <f t="shared" si="6"/>
        <v>0</v>
      </c>
      <c r="DC25" s="51">
        <f t="shared" si="7"/>
        <v>0</v>
      </c>
      <c r="DD25" s="51">
        <f t="shared" si="8"/>
        <v>0</v>
      </c>
      <c r="DE25" s="51">
        <f t="shared" si="9"/>
        <v>0</v>
      </c>
      <c r="DF25" s="51">
        <f t="shared" si="10"/>
        <v>0</v>
      </c>
      <c r="DG25" s="51">
        <f t="shared" si="11"/>
        <v>0</v>
      </c>
      <c r="DH25" s="51">
        <f t="shared" si="12"/>
        <v>0</v>
      </c>
      <c r="DI25" s="155">
        <f t="shared" si="13"/>
        <v>0</v>
      </c>
      <c r="DJ25" s="209">
        <f t="shared" si="14"/>
        <v>0</v>
      </c>
      <c r="DK25" s="51">
        <f t="shared" si="15"/>
        <v>0</v>
      </c>
      <c r="DL25" s="51">
        <f t="shared" si="16"/>
        <v>0</v>
      </c>
      <c r="DM25" s="51">
        <f t="shared" si="17"/>
        <v>0</v>
      </c>
    </row>
    <row r="26" spans="1:117">
      <c r="A26" s="711" t="s">
        <v>32</v>
      </c>
      <c r="B26" s="772" t="s">
        <v>29</v>
      </c>
      <c r="C26" s="92"/>
      <c r="D26" s="474"/>
      <c r="E26" s="260"/>
      <c r="F26" s="136"/>
      <c r="G26" s="123"/>
      <c r="H26" s="123"/>
      <c r="I26" s="123"/>
      <c r="J26" s="137"/>
      <c r="K26" s="191"/>
      <c r="L26" s="192"/>
      <c r="M26" s="192"/>
      <c r="N26" s="124"/>
      <c r="O26" s="192"/>
      <c r="P26" s="192"/>
      <c r="Q26" s="124"/>
      <c r="R26" s="197"/>
      <c r="S26" s="191"/>
      <c r="T26" s="192"/>
      <c r="U26" s="192"/>
      <c r="V26" s="284"/>
      <c r="X26" s="711" t="s">
        <v>32</v>
      </c>
      <c r="Y26" s="772" t="s">
        <v>29</v>
      </c>
      <c r="Z26" s="201"/>
      <c r="AA26" s="474"/>
      <c r="AB26" s="260"/>
      <c r="AC26" s="136"/>
      <c r="AD26" s="123"/>
      <c r="AE26" s="123"/>
      <c r="AF26" s="123"/>
      <c r="AG26" s="137"/>
      <c r="AH26" s="191"/>
      <c r="AI26" s="192"/>
      <c r="AJ26" s="192"/>
      <c r="AK26" s="124"/>
      <c r="AL26" s="192"/>
      <c r="AM26" s="192"/>
      <c r="AN26" s="124"/>
      <c r="AO26" s="197"/>
      <c r="AP26" s="191"/>
      <c r="AQ26" s="192"/>
      <c r="AR26" s="192"/>
      <c r="AS26" s="284"/>
      <c r="AU26" s="711" t="s">
        <v>32</v>
      </c>
      <c r="AV26" s="711" t="s">
        <v>29</v>
      </c>
      <c r="AW26" s="92"/>
      <c r="AX26" s="212"/>
      <c r="AY26" s="260"/>
      <c r="AZ26" s="136"/>
      <c r="BA26" s="123"/>
      <c r="BB26" s="123"/>
      <c r="BC26" s="123"/>
      <c r="BD26" s="137"/>
      <c r="BE26" s="191"/>
      <c r="BF26" s="192"/>
      <c r="BG26" s="192"/>
      <c r="BH26" s="124"/>
      <c r="BI26" s="192"/>
      <c r="BJ26" s="192"/>
      <c r="BK26" s="124"/>
      <c r="BL26" s="197"/>
      <c r="BM26" s="191"/>
      <c r="BN26" s="192"/>
      <c r="BO26" s="192"/>
      <c r="BP26" s="284"/>
      <c r="BR26" s="711" t="s">
        <v>32</v>
      </c>
      <c r="BS26" s="772" t="s">
        <v>29</v>
      </c>
      <c r="BT26" s="201"/>
      <c r="BU26" s="212"/>
      <c r="BV26" s="260"/>
      <c r="BW26" s="136"/>
      <c r="BX26" s="123"/>
      <c r="BY26" s="123"/>
      <c r="BZ26" s="123"/>
      <c r="CA26" s="137"/>
      <c r="CB26" s="191"/>
      <c r="CC26" s="192"/>
      <c r="CD26" s="192"/>
      <c r="CE26" s="124"/>
      <c r="CF26" s="192"/>
      <c r="CG26" s="192"/>
      <c r="CH26" s="124"/>
      <c r="CI26" s="197"/>
      <c r="CJ26" s="191"/>
      <c r="CK26" s="192"/>
      <c r="CL26" s="192"/>
      <c r="CM26" s="284"/>
      <c r="CR26" s="711" t="s">
        <v>33</v>
      </c>
      <c r="CS26" s="76" t="s">
        <v>29</v>
      </c>
      <c r="CT26" s="242"/>
      <c r="CU26" s="243"/>
      <c r="CV26" s="155">
        <f t="shared" si="0"/>
        <v>0</v>
      </c>
      <c r="CW26" s="209">
        <f t="shared" si="1"/>
        <v>0</v>
      </c>
      <c r="CX26" s="51">
        <f t="shared" si="2"/>
        <v>0</v>
      </c>
      <c r="CY26" s="51">
        <f t="shared" si="3"/>
        <v>0</v>
      </c>
      <c r="CZ26" s="51">
        <f t="shared" si="4"/>
        <v>0</v>
      </c>
      <c r="DA26" s="155">
        <f t="shared" si="5"/>
        <v>0</v>
      </c>
      <c r="DB26" s="209">
        <f t="shared" si="6"/>
        <v>0</v>
      </c>
      <c r="DC26" s="51">
        <f t="shared" si="7"/>
        <v>0</v>
      </c>
      <c r="DD26" s="51">
        <f t="shared" si="8"/>
        <v>0</v>
      </c>
      <c r="DE26" s="51">
        <f t="shared" si="9"/>
        <v>0</v>
      </c>
      <c r="DF26" s="51">
        <f t="shared" si="10"/>
        <v>0</v>
      </c>
      <c r="DG26" s="51">
        <f t="shared" si="11"/>
        <v>0</v>
      </c>
      <c r="DH26" s="51">
        <f t="shared" si="12"/>
        <v>0</v>
      </c>
      <c r="DI26" s="155">
        <f t="shared" si="13"/>
        <v>0</v>
      </c>
      <c r="DJ26" s="209">
        <f t="shared" si="14"/>
        <v>0</v>
      </c>
      <c r="DK26" s="51">
        <f t="shared" si="15"/>
        <v>0</v>
      </c>
      <c r="DL26" s="51">
        <f t="shared" si="16"/>
        <v>0</v>
      </c>
      <c r="DM26" s="51">
        <f t="shared" si="17"/>
        <v>0</v>
      </c>
    </row>
    <row r="27" spans="1:117">
      <c r="A27" s="713"/>
      <c r="B27" s="813"/>
      <c r="C27" s="92"/>
      <c r="D27" s="474"/>
      <c r="E27" s="259"/>
      <c r="F27" s="50"/>
      <c r="G27" s="3"/>
      <c r="H27" s="3"/>
      <c r="I27" s="3"/>
      <c r="J27" s="21"/>
      <c r="K27" s="43"/>
      <c r="L27" s="23"/>
      <c r="M27" s="23"/>
      <c r="N27" s="23"/>
      <c r="O27" s="23"/>
      <c r="P27" s="23"/>
      <c r="Q27" s="23"/>
      <c r="R27" s="25"/>
      <c r="S27" s="43"/>
      <c r="T27" s="23"/>
      <c r="U27" s="23"/>
      <c r="V27" s="283"/>
      <c r="X27" s="713"/>
      <c r="Y27" s="813"/>
      <c r="Z27" s="201"/>
      <c r="AA27" s="474"/>
      <c r="AB27" s="259"/>
      <c r="AC27" s="50"/>
      <c r="AD27" s="3"/>
      <c r="AE27" s="3"/>
      <c r="AF27" s="3"/>
      <c r="AG27" s="21"/>
      <c r="AH27" s="43"/>
      <c r="AI27" s="23"/>
      <c r="AJ27" s="23"/>
      <c r="AK27" s="23"/>
      <c r="AL27" s="23"/>
      <c r="AM27" s="23"/>
      <c r="AN27" s="23"/>
      <c r="AO27" s="25"/>
      <c r="AP27" s="43"/>
      <c r="AQ27" s="23"/>
      <c r="AR27" s="23"/>
      <c r="AS27" s="283"/>
      <c r="AU27" s="713"/>
      <c r="AV27" s="712"/>
      <c r="AW27" s="92"/>
      <c r="AX27" s="212"/>
      <c r="AY27" s="259"/>
      <c r="AZ27" s="50"/>
      <c r="BA27" s="3"/>
      <c r="BB27" s="3"/>
      <c r="BC27" s="3"/>
      <c r="BD27" s="21"/>
      <c r="BE27" s="43"/>
      <c r="BF27" s="23"/>
      <c r="BG27" s="23"/>
      <c r="BH27" s="23"/>
      <c r="BI27" s="23"/>
      <c r="BJ27" s="23"/>
      <c r="BK27" s="23"/>
      <c r="BL27" s="25"/>
      <c r="BM27" s="43"/>
      <c r="BN27" s="23"/>
      <c r="BO27" s="23"/>
      <c r="BP27" s="283"/>
      <c r="BR27" s="713"/>
      <c r="BS27" s="813"/>
      <c r="BT27" s="201"/>
      <c r="BU27" s="212"/>
      <c r="BV27" s="259"/>
      <c r="BW27" s="50"/>
      <c r="BX27" s="3"/>
      <c r="BY27" s="3"/>
      <c r="BZ27" s="3"/>
      <c r="CA27" s="21"/>
      <c r="CB27" s="43"/>
      <c r="CC27" s="23"/>
      <c r="CD27" s="23"/>
      <c r="CE27" s="23"/>
      <c r="CF27" s="23"/>
      <c r="CG27" s="23"/>
      <c r="CH27" s="23"/>
      <c r="CI27" s="25"/>
      <c r="CJ27" s="43"/>
      <c r="CK27" s="23"/>
      <c r="CL27" s="23"/>
      <c r="CM27" s="283"/>
      <c r="CR27" s="713"/>
      <c r="CS27" s="76" t="s">
        <v>30</v>
      </c>
      <c r="CT27" s="242"/>
      <c r="CU27" s="243"/>
      <c r="CV27" s="155">
        <f t="shared" si="0"/>
        <v>0</v>
      </c>
      <c r="CW27" s="209">
        <f t="shared" si="1"/>
        <v>0</v>
      </c>
      <c r="CX27" s="51">
        <f t="shared" si="2"/>
        <v>0</v>
      </c>
      <c r="CY27" s="51">
        <f t="shared" si="3"/>
        <v>0</v>
      </c>
      <c r="CZ27" s="51">
        <f t="shared" si="4"/>
        <v>0</v>
      </c>
      <c r="DA27" s="155">
        <f t="shared" si="5"/>
        <v>0</v>
      </c>
      <c r="DB27" s="209">
        <f t="shared" si="6"/>
        <v>0</v>
      </c>
      <c r="DC27" s="51">
        <f t="shared" si="7"/>
        <v>0</v>
      </c>
      <c r="DD27" s="51">
        <f t="shared" si="8"/>
        <v>0</v>
      </c>
      <c r="DE27" s="51">
        <f t="shared" si="9"/>
        <v>0</v>
      </c>
      <c r="DF27" s="51">
        <f t="shared" si="10"/>
        <v>0</v>
      </c>
      <c r="DG27" s="51">
        <f t="shared" si="11"/>
        <v>0</v>
      </c>
      <c r="DH27" s="51">
        <f t="shared" si="12"/>
        <v>0</v>
      </c>
      <c r="DI27" s="155">
        <f t="shared" si="13"/>
        <v>0</v>
      </c>
      <c r="DJ27" s="209">
        <f t="shared" si="14"/>
        <v>0</v>
      </c>
      <c r="DK27" s="51">
        <f t="shared" si="15"/>
        <v>0</v>
      </c>
      <c r="DL27" s="51">
        <f t="shared" si="16"/>
        <v>0</v>
      </c>
      <c r="DM27" s="51">
        <f t="shared" si="17"/>
        <v>0</v>
      </c>
    </row>
    <row r="28" spans="1:117">
      <c r="A28" s="713"/>
      <c r="B28" s="772" t="s">
        <v>30</v>
      </c>
      <c r="C28" s="92"/>
      <c r="D28" s="474"/>
      <c r="E28" s="260"/>
      <c r="F28" s="136"/>
      <c r="G28" s="123"/>
      <c r="H28" s="123"/>
      <c r="I28" s="123"/>
      <c r="J28" s="137"/>
      <c r="K28" s="191"/>
      <c r="L28" s="192"/>
      <c r="M28" s="192"/>
      <c r="N28" s="124"/>
      <c r="O28" s="192"/>
      <c r="P28" s="192"/>
      <c r="Q28" s="124"/>
      <c r="R28" s="197"/>
      <c r="S28" s="191"/>
      <c r="T28" s="192"/>
      <c r="U28" s="192"/>
      <c r="V28" s="284"/>
      <c r="X28" s="713"/>
      <c r="Y28" s="772" t="s">
        <v>30</v>
      </c>
      <c r="Z28" s="201"/>
      <c r="AA28" s="474"/>
      <c r="AB28" s="260"/>
      <c r="AC28" s="136"/>
      <c r="AD28" s="123"/>
      <c r="AE28" s="123"/>
      <c r="AF28" s="123"/>
      <c r="AG28" s="137"/>
      <c r="AH28" s="191"/>
      <c r="AI28" s="192"/>
      <c r="AJ28" s="192"/>
      <c r="AK28" s="124"/>
      <c r="AL28" s="192"/>
      <c r="AM28" s="192"/>
      <c r="AN28" s="124"/>
      <c r="AO28" s="197"/>
      <c r="AP28" s="191"/>
      <c r="AQ28" s="192"/>
      <c r="AR28" s="192"/>
      <c r="AS28" s="284"/>
      <c r="AU28" s="713"/>
      <c r="AV28" s="711" t="s">
        <v>30</v>
      </c>
      <c r="AW28" s="92"/>
      <c r="AX28" s="212"/>
      <c r="AY28" s="260"/>
      <c r="AZ28" s="136"/>
      <c r="BA28" s="123"/>
      <c r="BB28" s="123"/>
      <c r="BC28" s="123"/>
      <c r="BD28" s="137"/>
      <c r="BE28" s="191"/>
      <c r="BF28" s="192"/>
      <c r="BG28" s="192"/>
      <c r="BH28" s="124"/>
      <c r="BI28" s="192"/>
      <c r="BJ28" s="192"/>
      <c r="BK28" s="124"/>
      <c r="BL28" s="197"/>
      <c r="BM28" s="191"/>
      <c r="BN28" s="192"/>
      <c r="BO28" s="192"/>
      <c r="BP28" s="284"/>
      <c r="BR28" s="713"/>
      <c r="BS28" s="772" t="s">
        <v>30</v>
      </c>
      <c r="BT28" s="201"/>
      <c r="BU28" s="212"/>
      <c r="BV28" s="260"/>
      <c r="BW28" s="136"/>
      <c r="BX28" s="123"/>
      <c r="BY28" s="123"/>
      <c r="BZ28" s="123"/>
      <c r="CA28" s="137"/>
      <c r="CB28" s="191"/>
      <c r="CC28" s="192"/>
      <c r="CD28" s="192"/>
      <c r="CE28" s="124"/>
      <c r="CF28" s="192"/>
      <c r="CG28" s="192"/>
      <c r="CH28" s="124"/>
      <c r="CI28" s="197"/>
      <c r="CJ28" s="191"/>
      <c r="CK28" s="192"/>
      <c r="CL28" s="192"/>
      <c r="CM28" s="284"/>
      <c r="CR28" s="712"/>
      <c r="CS28" s="76" t="s">
        <v>31</v>
      </c>
      <c r="CT28" s="244">
        <f>C101</f>
        <v>0</v>
      </c>
      <c r="CU28" s="108">
        <f>D101</f>
        <v>0</v>
      </c>
      <c r="CV28" s="155">
        <f t="shared" si="0"/>
        <v>0</v>
      </c>
      <c r="CW28" s="209">
        <f t="shared" si="1"/>
        <v>0</v>
      </c>
      <c r="CX28" s="51">
        <f t="shared" si="2"/>
        <v>0</v>
      </c>
      <c r="CY28" s="51">
        <f t="shared" si="3"/>
        <v>0</v>
      </c>
      <c r="CZ28" s="51">
        <f t="shared" si="4"/>
        <v>0</v>
      </c>
      <c r="DA28" s="155">
        <f t="shared" si="5"/>
        <v>0</v>
      </c>
      <c r="DB28" s="209">
        <f t="shared" si="6"/>
        <v>0</v>
      </c>
      <c r="DC28" s="51">
        <f t="shared" si="7"/>
        <v>0</v>
      </c>
      <c r="DD28" s="51">
        <f t="shared" si="8"/>
        <v>0</v>
      </c>
      <c r="DE28" s="51">
        <f t="shared" si="9"/>
        <v>0</v>
      </c>
      <c r="DF28" s="51">
        <f t="shared" si="10"/>
        <v>0</v>
      </c>
      <c r="DG28" s="51">
        <f t="shared" si="11"/>
        <v>0</v>
      </c>
      <c r="DH28" s="51">
        <f t="shared" si="12"/>
        <v>0</v>
      </c>
      <c r="DI28" s="155">
        <f t="shared" si="13"/>
        <v>0</v>
      </c>
      <c r="DJ28" s="209">
        <f t="shared" si="14"/>
        <v>0</v>
      </c>
      <c r="DK28" s="51">
        <f t="shared" si="15"/>
        <v>0</v>
      </c>
      <c r="DL28" s="51">
        <f t="shared" si="16"/>
        <v>0</v>
      </c>
      <c r="DM28" s="51">
        <f t="shared" si="17"/>
        <v>0</v>
      </c>
    </row>
    <row r="29" spans="1:117">
      <c r="A29" s="713"/>
      <c r="B29" s="813"/>
      <c r="C29" s="92"/>
      <c r="D29" s="474"/>
      <c r="E29" s="259"/>
      <c r="F29" s="50"/>
      <c r="G29" s="3"/>
      <c r="H29" s="3"/>
      <c r="I29" s="3"/>
      <c r="J29" s="21"/>
      <c r="K29" s="43"/>
      <c r="L29" s="23"/>
      <c r="M29" s="23"/>
      <c r="N29" s="23"/>
      <c r="O29" s="23"/>
      <c r="P29" s="23"/>
      <c r="Q29" s="23"/>
      <c r="R29" s="25"/>
      <c r="S29" s="43"/>
      <c r="T29" s="23"/>
      <c r="U29" s="23"/>
      <c r="V29" s="283"/>
      <c r="X29" s="713"/>
      <c r="Y29" s="813"/>
      <c r="Z29" s="201"/>
      <c r="AA29" s="474"/>
      <c r="AB29" s="259"/>
      <c r="AC29" s="50"/>
      <c r="AD29" s="3"/>
      <c r="AE29" s="3"/>
      <c r="AF29" s="3"/>
      <c r="AG29" s="21"/>
      <c r="AH29" s="43"/>
      <c r="AI29" s="23"/>
      <c r="AJ29" s="23"/>
      <c r="AK29" s="23"/>
      <c r="AL29" s="23"/>
      <c r="AM29" s="23"/>
      <c r="AN29" s="23"/>
      <c r="AO29" s="25"/>
      <c r="AP29" s="43"/>
      <c r="AQ29" s="23"/>
      <c r="AR29" s="23"/>
      <c r="AS29" s="283"/>
      <c r="AU29" s="713"/>
      <c r="AV29" s="712"/>
      <c r="AW29" s="92"/>
      <c r="AX29" s="212"/>
      <c r="AY29" s="259"/>
      <c r="AZ29" s="50"/>
      <c r="BA29" s="3"/>
      <c r="BB29" s="3"/>
      <c r="BC29" s="3"/>
      <c r="BD29" s="21"/>
      <c r="BE29" s="43"/>
      <c r="BF29" s="23"/>
      <c r="BG29" s="23"/>
      <c r="BH29" s="23"/>
      <c r="BI29" s="23"/>
      <c r="BJ29" s="23"/>
      <c r="BK29" s="23"/>
      <c r="BL29" s="25"/>
      <c r="BM29" s="43"/>
      <c r="BN29" s="23"/>
      <c r="BO29" s="23"/>
      <c r="BP29" s="283"/>
      <c r="BR29" s="713"/>
      <c r="BS29" s="813"/>
      <c r="BT29" s="201"/>
      <c r="BU29" s="212"/>
      <c r="BV29" s="259"/>
      <c r="BW29" s="50"/>
      <c r="BX29" s="3"/>
      <c r="BY29" s="3"/>
      <c r="BZ29" s="3"/>
      <c r="CA29" s="21"/>
      <c r="CB29" s="43"/>
      <c r="CC29" s="23"/>
      <c r="CD29" s="23"/>
      <c r="CE29" s="23"/>
      <c r="CF29" s="23"/>
      <c r="CG29" s="23"/>
      <c r="CH29" s="23"/>
      <c r="CI29" s="25"/>
      <c r="CJ29" s="43"/>
      <c r="CK29" s="23"/>
      <c r="CL29" s="23"/>
      <c r="CM29" s="283"/>
      <c r="CR29" s="711" t="s">
        <v>34</v>
      </c>
      <c r="CS29" s="76" t="s">
        <v>29</v>
      </c>
      <c r="CT29" s="242"/>
      <c r="CU29" s="243"/>
      <c r="CV29" s="155">
        <f t="shared" si="0"/>
        <v>0</v>
      </c>
      <c r="CW29" s="209">
        <f t="shared" si="1"/>
        <v>0</v>
      </c>
      <c r="CX29" s="51">
        <f t="shared" si="2"/>
        <v>0</v>
      </c>
      <c r="CY29" s="51">
        <f t="shared" si="3"/>
        <v>0</v>
      </c>
      <c r="CZ29" s="51">
        <f t="shared" si="4"/>
        <v>0</v>
      </c>
      <c r="DA29" s="155">
        <f t="shared" si="5"/>
        <v>0</v>
      </c>
      <c r="DB29" s="209">
        <f t="shared" si="6"/>
        <v>0</v>
      </c>
      <c r="DC29" s="51">
        <f t="shared" si="7"/>
        <v>0</v>
      </c>
      <c r="DD29" s="51">
        <f t="shared" si="8"/>
        <v>0</v>
      </c>
      <c r="DE29" s="51">
        <f t="shared" si="9"/>
        <v>0</v>
      </c>
      <c r="DF29" s="51">
        <f t="shared" si="10"/>
        <v>0</v>
      </c>
      <c r="DG29" s="51">
        <f t="shared" si="11"/>
        <v>0</v>
      </c>
      <c r="DH29" s="51">
        <f t="shared" si="12"/>
        <v>0</v>
      </c>
      <c r="DI29" s="155">
        <f t="shared" si="13"/>
        <v>0</v>
      </c>
      <c r="DJ29" s="209">
        <f t="shared" si="14"/>
        <v>0</v>
      </c>
      <c r="DK29" s="51">
        <f t="shared" si="15"/>
        <v>0</v>
      </c>
      <c r="DL29" s="51">
        <f t="shared" si="16"/>
        <v>0</v>
      </c>
      <c r="DM29" s="51">
        <f t="shared" si="17"/>
        <v>0</v>
      </c>
    </row>
    <row r="30" spans="1:117">
      <c r="A30" s="713"/>
      <c r="B30" s="772" t="s">
        <v>31</v>
      </c>
      <c r="C30" s="94"/>
      <c r="D30" s="475"/>
      <c r="E30" s="260"/>
      <c r="F30" s="136"/>
      <c r="G30" s="123"/>
      <c r="H30" s="123"/>
      <c r="I30" s="123"/>
      <c r="J30" s="137"/>
      <c r="K30" s="191"/>
      <c r="L30" s="192"/>
      <c r="M30" s="192"/>
      <c r="N30" s="124"/>
      <c r="O30" s="192"/>
      <c r="P30" s="192"/>
      <c r="Q30" s="124"/>
      <c r="R30" s="197"/>
      <c r="S30" s="191"/>
      <c r="T30" s="192"/>
      <c r="U30" s="192"/>
      <c r="V30" s="284"/>
      <c r="X30" s="713"/>
      <c r="Y30" s="772" t="s">
        <v>31</v>
      </c>
      <c r="Z30" s="202"/>
      <c r="AA30" s="479"/>
      <c r="AB30" s="260"/>
      <c r="AC30" s="136"/>
      <c r="AD30" s="123"/>
      <c r="AE30" s="123"/>
      <c r="AF30" s="123"/>
      <c r="AG30" s="137"/>
      <c r="AH30" s="191"/>
      <c r="AI30" s="192"/>
      <c r="AJ30" s="192"/>
      <c r="AK30" s="124"/>
      <c r="AL30" s="192"/>
      <c r="AM30" s="192"/>
      <c r="AN30" s="124"/>
      <c r="AO30" s="197"/>
      <c r="AP30" s="191"/>
      <c r="AQ30" s="192"/>
      <c r="AR30" s="192"/>
      <c r="AS30" s="284"/>
      <c r="AU30" s="713"/>
      <c r="AV30" s="711" t="s">
        <v>31</v>
      </c>
      <c r="AW30" s="94"/>
      <c r="AX30" s="213"/>
      <c r="AY30" s="260"/>
      <c r="AZ30" s="136"/>
      <c r="BA30" s="123"/>
      <c r="BB30" s="123"/>
      <c r="BC30" s="123"/>
      <c r="BD30" s="137"/>
      <c r="BE30" s="191"/>
      <c r="BF30" s="192"/>
      <c r="BG30" s="192"/>
      <c r="BH30" s="124"/>
      <c r="BI30" s="192"/>
      <c r="BJ30" s="192"/>
      <c r="BK30" s="124"/>
      <c r="BL30" s="197"/>
      <c r="BM30" s="191"/>
      <c r="BN30" s="192"/>
      <c r="BO30" s="192"/>
      <c r="BP30" s="284"/>
      <c r="BR30" s="713"/>
      <c r="BS30" s="711" t="s">
        <v>31</v>
      </c>
      <c r="BT30" s="202"/>
      <c r="BU30" s="130"/>
      <c r="BV30" s="260"/>
      <c r="BW30" s="136"/>
      <c r="BX30" s="123"/>
      <c r="BY30" s="123"/>
      <c r="BZ30" s="123"/>
      <c r="CA30" s="137"/>
      <c r="CB30" s="191"/>
      <c r="CC30" s="192"/>
      <c r="CD30" s="192"/>
      <c r="CE30" s="124"/>
      <c r="CF30" s="192"/>
      <c r="CG30" s="192"/>
      <c r="CH30" s="124"/>
      <c r="CI30" s="197"/>
      <c r="CJ30" s="191"/>
      <c r="CK30" s="192"/>
      <c r="CL30" s="192"/>
      <c r="CM30" s="284"/>
      <c r="CR30" s="713"/>
      <c r="CS30" s="76" t="s">
        <v>30</v>
      </c>
      <c r="CT30" s="242"/>
      <c r="CU30" s="243"/>
      <c r="CV30" s="155">
        <f t="shared" si="0"/>
        <v>0</v>
      </c>
      <c r="CW30" s="209">
        <f t="shared" si="1"/>
        <v>0</v>
      </c>
      <c r="CX30" s="51">
        <f t="shared" si="2"/>
        <v>0</v>
      </c>
      <c r="CY30" s="51">
        <f t="shared" si="3"/>
        <v>0</v>
      </c>
      <c r="CZ30" s="51">
        <f t="shared" si="4"/>
        <v>0</v>
      </c>
      <c r="DA30" s="155">
        <f t="shared" si="5"/>
        <v>0</v>
      </c>
      <c r="DB30" s="209">
        <f t="shared" si="6"/>
        <v>0</v>
      </c>
      <c r="DC30" s="51">
        <f t="shared" si="7"/>
        <v>0</v>
      </c>
      <c r="DD30" s="51">
        <f t="shared" si="8"/>
        <v>0</v>
      </c>
      <c r="DE30" s="51">
        <f t="shared" si="9"/>
        <v>0</v>
      </c>
      <c r="DF30" s="51">
        <f t="shared" si="10"/>
        <v>0</v>
      </c>
      <c r="DG30" s="51">
        <f t="shared" si="11"/>
        <v>0</v>
      </c>
      <c r="DH30" s="51">
        <f t="shared" si="12"/>
        <v>0</v>
      </c>
      <c r="DI30" s="155">
        <f t="shared" si="13"/>
        <v>0</v>
      </c>
      <c r="DJ30" s="209">
        <f t="shared" si="14"/>
        <v>0</v>
      </c>
      <c r="DK30" s="51">
        <f t="shared" si="15"/>
        <v>0</v>
      </c>
      <c r="DL30" s="51">
        <f t="shared" si="16"/>
        <v>0</v>
      </c>
      <c r="DM30" s="51">
        <f t="shared" si="17"/>
        <v>0</v>
      </c>
    </row>
    <row r="31" spans="1:117">
      <c r="A31" s="712"/>
      <c r="B31" s="813"/>
      <c r="C31" s="74">
        <f>'03_R5対象者数'!E13</f>
        <v>0</v>
      </c>
      <c r="D31" s="476">
        <f>'03_R5対象者数'!F13</f>
        <v>0</v>
      </c>
      <c r="E31" s="262"/>
      <c r="F31" s="134"/>
      <c r="G31" s="125"/>
      <c r="H31" s="125"/>
      <c r="I31" s="125"/>
      <c r="J31" s="133"/>
      <c r="K31" s="189"/>
      <c r="L31" s="125"/>
      <c r="M31" s="125"/>
      <c r="N31" s="125"/>
      <c r="O31" s="125"/>
      <c r="P31" s="125"/>
      <c r="Q31" s="125"/>
      <c r="R31" s="133"/>
      <c r="S31" s="189"/>
      <c r="T31" s="125"/>
      <c r="U31" s="125"/>
      <c r="V31" s="263"/>
      <c r="X31" s="712"/>
      <c r="Y31" s="813"/>
      <c r="Z31" s="203">
        <f>'03_R5対象者数'!E31</f>
        <v>0</v>
      </c>
      <c r="AA31" s="476">
        <f>'03_R5対象者数'!F31</f>
        <v>0</v>
      </c>
      <c r="AB31" s="262"/>
      <c r="AC31" s="134"/>
      <c r="AD31" s="125"/>
      <c r="AE31" s="125"/>
      <c r="AF31" s="125"/>
      <c r="AG31" s="133"/>
      <c r="AH31" s="189"/>
      <c r="AI31" s="125"/>
      <c r="AJ31" s="125"/>
      <c r="AK31" s="125"/>
      <c r="AL31" s="125"/>
      <c r="AM31" s="125"/>
      <c r="AN31" s="125"/>
      <c r="AO31" s="133"/>
      <c r="AP31" s="189"/>
      <c r="AQ31" s="125"/>
      <c r="AR31" s="125"/>
      <c r="AS31" s="263"/>
      <c r="AU31" s="712"/>
      <c r="AV31" s="712"/>
      <c r="AW31" s="74">
        <f>'03_R5対象者数'!E13</f>
        <v>0</v>
      </c>
      <c r="AX31" s="214">
        <f>'03_R5対象者数'!F13</f>
        <v>0</v>
      </c>
      <c r="AY31" s="262"/>
      <c r="AZ31" s="134"/>
      <c r="BA31" s="125"/>
      <c r="BB31" s="125"/>
      <c r="BC31" s="125"/>
      <c r="BD31" s="133"/>
      <c r="BE31" s="189"/>
      <c r="BF31" s="125"/>
      <c r="BG31" s="125"/>
      <c r="BH31" s="125"/>
      <c r="BI31" s="125"/>
      <c r="BJ31" s="125"/>
      <c r="BK31" s="125"/>
      <c r="BL31" s="133"/>
      <c r="BM31" s="189"/>
      <c r="BN31" s="125"/>
      <c r="BO31" s="125"/>
      <c r="BP31" s="263"/>
      <c r="BR31" s="712"/>
      <c r="BS31" s="712"/>
      <c r="BT31" s="203">
        <f>'03_R5対象者数'!E31</f>
        <v>0</v>
      </c>
      <c r="BU31" s="214">
        <f>'03_R5対象者数'!F31</f>
        <v>0</v>
      </c>
      <c r="BV31" s="262"/>
      <c r="BW31" s="134"/>
      <c r="BX31" s="125"/>
      <c r="BY31" s="125"/>
      <c r="BZ31" s="125"/>
      <c r="CA31" s="133"/>
      <c r="CB31" s="189"/>
      <c r="CC31" s="125"/>
      <c r="CD31" s="125"/>
      <c r="CE31" s="125"/>
      <c r="CF31" s="125"/>
      <c r="CG31" s="125"/>
      <c r="CH31" s="125"/>
      <c r="CI31" s="133"/>
      <c r="CJ31" s="189"/>
      <c r="CK31" s="125"/>
      <c r="CL31" s="125"/>
      <c r="CM31" s="263"/>
      <c r="CR31" s="712"/>
      <c r="CS31" s="76" t="s">
        <v>31</v>
      </c>
      <c r="CT31" s="244">
        <f>C104</f>
        <v>0</v>
      </c>
      <c r="CU31" s="108">
        <f>D104</f>
        <v>0</v>
      </c>
      <c r="CV31" s="155">
        <f t="shared" si="0"/>
        <v>0</v>
      </c>
      <c r="CW31" s="209">
        <f t="shared" si="1"/>
        <v>0</v>
      </c>
      <c r="CX31" s="51">
        <f t="shared" si="2"/>
        <v>0</v>
      </c>
      <c r="CY31" s="51">
        <f t="shared" si="3"/>
        <v>0</v>
      </c>
      <c r="CZ31" s="51">
        <f t="shared" si="4"/>
        <v>0</v>
      </c>
      <c r="DA31" s="155">
        <f t="shared" si="5"/>
        <v>0</v>
      </c>
      <c r="DB31" s="209">
        <f t="shared" si="6"/>
        <v>0</v>
      </c>
      <c r="DC31" s="51">
        <f t="shared" si="7"/>
        <v>0</v>
      </c>
      <c r="DD31" s="51">
        <f t="shared" si="8"/>
        <v>0</v>
      </c>
      <c r="DE31" s="51">
        <f t="shared" si="9"/>
        <v>0</v>
      </c>
      <c r="DF31" s="51">
        <f t="shared" si="10"/>
        <v>0</v>
      </c>
      <c r="DG31" s="51">
        <f t="shared" si="11"/>
        <v>0</v>
      </c>
      <c r="DH31" s="51">
        <f t="shared" si="12"/>
        <v>0</v>
      </c>
      <c r="DI31" s="155">
        <f t="shared" si="13"/>
        <v>0</v>
      </c>
      <c r="DJ31" s="209">
        <f t="shared" si="14"/>
        <v>0</v>
      </c>
      <c r="DK31" s="51">
        <f t="shared" si="15"/>
        <v>0</v>
      </c>
      <c r="DL31" s="51">
        <f t="shared" si="16"/>
        <v>0</v>
      </c>
      <c r="DM31" s="51">
        <f t="shared" si="17"/>
        <v>0</v>
      </c>
    </row>
    <row r="32" spans="1:117">
      <c r="A32" s="711" t="s">
        <v>33</v>
      </c>
      <c r="B32" s="772" t="s">
        <v>29</v>
      </c>
      <c r="C32" s="92"/>
      <c r="D32" s="474"/>
      <c r="E32" s="260"/>
      <c r="F32" s="136"/>
      <c r="G32" s="123"/>
      <c r="H32" s="123"/>
      <c r="I32" s="123"/>
      <c r="J32" s="137"/>
      <c r="K32" s="191"/>
      <c r="L32" s="192"/>
      <c r="M32" s="192"/>
      <c r="N32" s="124"/>
      <c r="O32" s="192"/>
      <c r="P32" s="192"/>
      <c r="Q32" s="124"/>
      <c r="R32" s="197"/>
      <c r="S32" s="191"/>
      <c r="T32" s="192"/>
      <c r="U32" s="192"/>
      <c r="V32" s="284"/>
      <c r="X32" s="711" t="s">
        <v>33</v>
      </c>
      <c r="Y32" s="772" t="s">
        <v>29</v>
      </c>
      <c r="Z32" s="201"/>
      <c r="AA32" s="474"/>
      <c r="AB32" s="260"/>
      <c r="AC32" s="136"/>
      <c r="AD32" s="123"/>
      <c r="AE32" s="123"/>
      <c r="AF32" s="123"/>
      <c r="AG32" s="137"/>
      <c r="AH32" s="191"/>
      <c r="AI32" s="192"/>
      <c r="AJ32" s="192"/>
      <c r="AK32" s="124"/>
      <c r="AL32" s="192"/>
      <c r="AM32" s="192"/>
      <c r="AN32" s="124"/>
      <c r="AO32" s="197"/>
      <c r="AP32" s="191"/>
      <c r="AQ32" s="192"/>
      <c r="AR32" s="192"/>
      <c r="AS32" s="284"/>
      <c r="AU32" s="711" t="s">
        <v>33</v>
      </c>
      <c r="AV32" s="711" t="s">
        <v>29</v>
      </c>
      <c r="AW32" s="92"/>
      <c r="AX32" s="212"/>
      <c r="AY32" s="260"/>
      <c r="AZ32" s="136"/>
      <c r="BA32" s="123"/>
      <c r="BB32" s="123"/>
      <c r="BC32" s="123"/>
      <c r="BD32" s="137"/>
      <c r="BE32" s="191"/>
      <c r="BF32" s="192"/>
      <c r="BG32" s="192"/>
      <c r="BH32" s="124"/>
      <c r="BI32" s="192"/>
      <c r="BJ32" s="192"/>
      <c r="BK32" s="124"/>
      <c r="BL32" s="197"/>
      <c r="BM32" s="191"/>
      <c r="BN32" s="192"/>
      <c r="BO32" s="192"/>
      <c r="BP32" s="284"/>
      <c r="BR32" s="711" t="s">
        <v>33</v>
      </c>
      <c r="BS32" s="772" t="s">
        <v>29</v>
      </c>
      <c r="BT32" s="201"/>
      <c r="BU32" s="212"/>
      <c r="BV32" s="260"/>
      <c r="BW32" s="136"/>
      <c r="BX32" s="123"/>
      <c r="BY32" s="123"/>
      <c r="BZ32" s="123"/>
      <c r="CA32" s="137"/>
      <c r="CB32" s="191"/>
      <c r="CC32" s="192"/>
      <c r="CD32" s="192"/>
      <c r="CE32" s="124"/>
      <c r="CF32" s="192"/>
      <c r="CG32" s="192"/>
      <c r="CH32" s="124"/>
      <c r="CI32" s="197"/>
      <c r="CJ32" s="191"/>
      <c r="CK32" s="192"/>
      <c r="CL32" s="192"/>
      <c r="CM32" s="284"/>
      <c r="CR32" s="711" t="s">
        <v>35</v>
      </c>
      <c r="CS32" s="76" t="s">
        <v>29</v>
      </c>
      <c r="CT32" s="242"/>
      <c r="CU32" s="243"/>
      <c r="CV32" s="155">
        <f t="shared" si="0"/>
        <v>0</v>
      </c>
      <c r="CW32" s="209">
        <f t="shared" si="1"/>
        <v>0</v>
      </c>
      <c r="CX32" s="51">
        <f t="shared" si="2"/>
        <v>0</v>
      </c>
      <c r="CY32" s="51">
        <f t="shared" si="3"/>
        <v>0</v>
      </c>
      <c r="CZ32" s="51">
        <f t="shared" si="4"/>
        <v>0</v>
      </c>
      <c r="DA32" s="155">
        <f t="shared" si="5"/>
        <v>0</v>
      </c>
      <c r="DB32" s="209">
        <f t="shared" si="6"/>
        <v>0</v>
      </c>
      <c r="DC32" s="51">
        <f t="shared" si="7"/>
        <v>0</v>
      </c>
      <c r="DD32" s="51">
        <f t="shared" si="8"/>
        <v>0</v>
      </c>
      <c r="DE32" s="51">
        <f t="shared" si="9"/>
        <v>0</v>
      </c>
      <c r="DF32" s="51">
        <f t="shared" si="10"/>
        <v>0</v>
      </c>
      <c r="DG32" s="51">
        <f t="shared" si="11"/>
        <v>0</v>
      </c>
      <c r="DH32" s="51">
        <f t="shared" si="12"/>
        <v>0</v>
      </c>
      <c r="DI32" s="155">
        <f t="shared" si="13"/>
        <v>0</v>
      </c>
      <c r="DJ32" s="209">
        <f t="shared" si="14"/>
        <v>0</v>
      </c>
      <c r="DK32" s="51">
        <f t="shared" si="15"/>
        <v>0</v>
      </c>
      <c r="DL32" s="51">
        <f t="shared" si="16"/>
        <v>0</v>
      </c>
      <c r="DM32" s="51">
        <f t="shared" si="17"/>
        <v>0</v>
      </c>
    </row>
    <row r="33" spans="1:117">
      <c r="A33" s="713"/>
      <c r="B33" s="813"/>
      <c r="C33" s="92"/>
      <c r="D33" s="474"/>
      <c r="E33" s="259"/>
      <c r="F33" s="50"/>
      <c r="G33" s="3"/>
      <c r="H33" s="3"/>
      <c r="I33" s="3"/>
      <c r="J33" s="21"/>
      <c r="K33" s="43"/>
      <c r="L33" s="23"/>
      <c r="M33" s="23"/>
      <c r="N33" s="23"/>
      <c r="O33" s="23"/>
      <c r="P33" s="23"/>
      <c r="Q33" s="23"/>
      <c r="R33" s="25"/>
      <c r="S33" s="43"/>
      <c r="T33" s="23"/>
      <c r="U33" s="23"/>
      <c r="V33" s="283"/>
      <c r="X33" s="713"/>
      <c r="Y33" s="813"/>
      <c r="Z33" s="201"/>
      <c r="AA33" s="474"/>
      <c r="AB33" s="259"/>
      <c r="AC33" s="50"/>
      <c r="AD33" s="3"/>
      <c r="AE33" s="3"/>
      <c r="AF33" s="3"/>
      <c r="AG33" s="21"/>
      <c r="AH33" s="43"/>
      <c r="AI33" s="23"/>
      <c r="AJ33" s="23"/>
      <c r="AK33" s="23"/>
      <c r="AL33" s="23"/>
      <c r="AM33" s="23"/>
      <c r="AN33" s="23"/>
      <c r="AO33" s="25"/>
      <c r="AP33" s="43"/>
      <c r="AQ33" s="23"/>
      <c r="AR33" s="23"/>
      <c r="AS33" s="283"/>
      <c r="AU33" s="713"/>
      <c r="AV33" s="712"/>
      <c r="AW33" s="92"/>
      <c r="AX33" s="212"/>
      <c r="AY33" s="259"/>
      <c r="AZ33" s="50"/>
      <c r="BA33" s="3"/>
      <c r="BB33" s="3"/>
      <c r="BC33" s="3"/>
      <c r="BD33" s="21"/>
      <c r="BE33" s="43"/>
      <c r="BF33" s="23"/>
      <c r="BG33" s="23"/>
      <c r="BH33" s="23"/>
      <c r="BI33" s="23"/>
      <c r="BJ33" s="23"/>
      <c r="BK33" s="23"/>
      <c r="BL33" s="25"/>
      <c r="BM33" s="43"/>
      <c r="BN33" s="23"/>
      <c r="BO33" s="23"/>
      <c r="BP33" s="283"/>
      <c r="BR33" s="713"/>
      <c r="BS33" s="813"/>
      <c r="BT33" s="201"/>
      <c r="BU33" s="212"/>
      <c r="BV33" s="259"/>
      <c r="BW33" s="50"/>
      <c r="BX33" s="3"/>
      <c r="BY33" s="3"/>
      <c r="BZ33" s="3"/>
      <c r="CA33" s="21"/>
      <c r="CB33" s="43"/>
      <c r="CC33" s="23"/>
      <c r="CD33" s="23"/>
      <c r="CE33" s="23"/>
      <c r="CF33" s="23"/>
      <c r="CG33" s="23"/>
      <c r="CH33" s="23"/>
      <c r="CI33" s="25"/>
      <c r="CJ33" s="43"/>
      <c r="CK33" s="23"/>
      <c r="CL33" s="23"/>
      <c r="CM33" s="283"/>
      <c r="CR33" s="713"/>
      <c r="CS33" s="76" t="s">
        <v>30</v>
      </c>
      <c r="CT33" s="242"/>
      <c r="CU33" s="243"/>
      <c r="CV33" s="155">
        <f t="shared" si="0"/>
        <v>0</v>
      </c>
      <c r="CW33" s="209">
        <f t="shared" si="1"/>
        <v>0</v>
      </c>
      <c r="CX33" s="51">
        <f t="shared" si="2"/>
        <v>0</v>
      </c>
      <c r="CY33" s="51">
        <f t="shared" si="3"/>
        <v>0</v>
      </c>
      <c r="CZ33" s="51">
        <f t="shared" si="4"/>
        <v>0</v>
      </c>
      <c r="DA33" s="155">
        <f t="shared" si="5"/>
        <v>0</v>
      </c>
      <c r="DB33" s="209">
        <f t="shared" si="6"/>
        <v>0</v>
      </c>
      <c r="DC33" s="51">
        <f t="shared" si="7"/>
        <v>0</v>
      </c>
      <c r="DD33" s="51">
        <f t="shared" si="8"/>
        <v>0</v>
      </c>
      <c r="DE33" s="51">
        <f t="shared" si="9"/>
        <v>0</v>
      </c>
      <c r="DF33" s="51">
        <f t="shared" si="10"/>
        <v>0</v>
      </c>
      <c r="DG33" s="51">
        <f t="shared" si="11"/>
        <v>0</v>
      </c>
      <c r="DH33" s="51">
        <f t="shared" si="12"/>
        <v>0</v>
      </c>
      <c r="DI33" s="155">
        <f t="shared" si="13"/>
        <v>0</v>
      </c>
      <c r="DJ33" s="209">
        <f t="shared" si="14"/>
        <v>0</v>
      </c>
      <c r="DK33" s="51">
        <f t="shared" si="15"/>
        <v>0</v>
      </c>
      <c r="DL33" s="51">
        <f t="shared" si="16"/>
        <v>0</v>
      </c>
      <c r="DM33" s="51">
        <f t="shared" si="17"/>
        <v>0</v>
      </c>
    </row>
    <row r="34" spans="1:117">
      <c r="A34" s="713"/>
      <c r="B34" s="772" t="s">
        <v>30</v>
      </c>
      <c r="C34" s="92"/>
      <c r="D34" s="474"/>
      <c r="E34" s="260"/>
      <c r="F34" s="136"/>
      <c r="G34" s="123"/>
      <c r="H34" s="123"/>
      <c r="I34" s="123"/>
      <c r="J34" s="137"/>
      <c r="K34" s="191"/>
      <c r="L34" s="192"/>
      <c r="M34" s="192"/>
      <c r="N34" s="124"/>
      <c r="O34" s="192"/>
      <c r="P34" s="192"/>
      <c r="Q34" s="124"/>
      <c r="R34" s="197"/>
      <c r="S34" s="191"/>
      <c r="T34" s="192"/>
      <c r="U34" s="192"/>
      <c r="V34" s="284"/>
      <c r="X34" s="713"/>
      <c r="Y34" s="772" t="s">
        <v>30</v>
      </c>
      <c r="Z34" s="201"/>
      <c r="AA34" s="474"/>
      <c r="AB34" s="260"/>
      <c r="AC34" s="136"/>
      <c r="AD34" s="123"/>
      <c r="AE34" s="123"/>
      <c r="AF34" s="123"/>
      <c r="AG34" s="137"/>
      <c r="AH34" s="191"/>
      <c r="AI34" s="192"/>
      <c r="AJ34" s="192"/>
      <c r="AK34" s="124"/>
      <c r="AL34" s="192"/>
      <c r="AM34" s="192"/>
      <c r="AN34" s="124"/>
      <c r="AO34" s="197"/>
      <c r="AP34" s="191"/>
      <c r="AQ34" s="192"/>
      <c r="AR34" s="192"/>
      <c r="AS34" s="284"/>
      <c r="AU34" s="713"/>
      <c r="AV34" s="711" t="s">
        <v>30</v>
      </c>
      <c r="AW34" s="92"/>
      <c r="AX34" s="212"/>
      <c r="AY34" s="260"/>
      <c r="AZ34" s="136"/>
      <c r="BA34" s="123"/>
      <c r="BB34" s="123"/>
      <c r="BC34" s="123"/>
      <c r="BD34" s="137"/>
      <c r="BE34" s="191"/>
      <c r="BF34" s="192"/>
      <c r="BG34" s="192"/>
      <c r="BH34" s="124"/>
      <c r="BI34" s="192"/>
      <c r="BJ34" s="192"/>
      <c r="BK34" s="124"/>
      <c r="BL34" s="197"/>
      <c r="BM34" s="191"/>
      <c r="BN34" s="192"/>
      <c r="BO34" s="192"/>
      <c r="BP34" s="284"/>
      <c r="BR34" s="713"/>
      <c r="BS34" s="772" t="s">
        <v>30</v>
      </c>
      <c r="BT34" s="201"/>
      <c r="BU34" s="212"/>
      <c r="BV34" s="260"/>
      <c r="BW34" s="136"/>
      <c r="BX34" s="123"/>
      <c r="BY34" s="123"/>
      <c r="BZ34" s="123"/>
      <c r="CA34" s="137"/>
      <c r="CB34" s="191"/>
      <c r="CC34" s="192"/>
      <c r="CD34" s="192"/>
      <c r="CE34" s="124"/>
      <c r="CF34" s="192"/>
      <c r="CG34" s="192"/>
      <c r="CH34" s="124"/>
      <c r="CI34" s="197"/>
      <c r="CJ34" s="191"/>
      <c r="CK34" s="192"/>
      <c r="CL34" s="192"/>
      <c r="CM34" s="284"/>
      <c r="CR34" s="712"/>
      <c r="CS34" s="76" t="s">
        <v>31</v>
      </c>
      <c r="CT34" s="244">
        <f>C107</f>
        <v>0</v>
      </c>
      <c r="CU34" s="108">
        <f>D107</f>
        <v>0</v>
      </c>
      <c r="CV34" s="155">
        <f t="shared" si="0"/>
        <v>0</v>
      </c>
      <c r="CW34" s="209">
        <f t="shared" si="1"/>
        <v>0</v>
      </c>
      <c r="CX34" s="51">
        <f t="shared" si="2"/>
        <v>0</v>
      </c>
      <c r="CY34" s="51">
        <f t="shared" si="3"/>
        <v>0</v>
      </c>
      <c r="CZ34" s="51">
        <f t="shared" si="4"/>
        <v>0</v>
      </c>
      <c r="DA34" s="155">
        <f t="shared" si="5"/>
        <v>0</v>
      </c>
      <c r="DB34" s="209">
        <f t="shared" si="6"/>
        <v>0</v>
      </c>
      <c r="DC34" s="51">
        <f t="shared" si="7"/>
        <v>0</v>
      </c>
      <c r="DD34" s="51">
        <f t="shared" si="8"/>
        <v>0</v>
      </c>
      <c r="DE34" s="51">
        <f t="shared" si="9"/>
        <v>0</v>
      </c>
      <c r="DF34" s="51">
        <f t="shared" si="10"/>
        <v>0</v>
      </c>
      <c r="DG34" s="51">
        <f t="shared" si="11"/>
        <v>0</v>
      </c>
      <c r="DH34" s="51">
        <f t="shared" si="12"/>
        <v>0</v>
      </c>
      <c r="DI34" s="155">
        <f t="shared" si="13"/>
        <v>0</v>
      </c>
      <c r="DJ34" s="209">
        <f t="shared" si="14"/>
        <v>0</v>
      </c>
      <c r="DK34" s="51">
        <f t="shared" si="15"/>
        <v>0</v>
      </c>
      <c r="DL34" s="51">
        <f t="shared" si="16"/>
        <v>0</v>
      </c>
      <c r="DM34" s="51">
        <f t="shared" si="17"/>
        <v>0</v>
      </c>
    </row>
    <row r="35" spans="1:117" ht="13.5" customHeight="1">
      <c r="A35" s="713"/>
      <c r="B35" s="813"/>
      <c r="C35" s="92"/>
      <c r="D35" s="474"/>
      <c r="E35" s="259"/>
      <c r="F35" s="50"/>
      <c r="G35" s="3"/>
      <c r="H35" s="3"/>
      <c r="I35" s="3"/>
      <c r="J35" s="21"/>
      <c r="K35" s="43"/>
      <c r="L35" s="23"/>
      <c r="M35" s="23"/>
      <c r="N35" s="23"/>
      <c r="O35" s="23"/>
      <c r="P35" s="23"/>
      <c r="Q35" s="23"/>
      <c r="R35" s="25"/>
      <c r="S35" s="43"/>
      <c r="T35" s="23"/>
      <c r="U35" s="23"/>
      <c r="V35" s="283"/>
      <c r="X35" s="713"/>
      <c r="Y35" s="813"/>
      <c r="Z35" s="201"/>
      <c r="AA35" s="474"/>
      <c r="AB35" s="259"/>
      <c r="AC35" s="50"/>
      <c r="AD35" s="3"/>
      <c r="AE35" s="3"/>
      <c r="AF35" s="3"/>
      <c r="AG35" s="21"/>
      <c r="AH35" s="43"/>
      <c r="AI35" s="23"/>
      <c r="AJ35" s="23"/>
      <c r="AK35" s="23"/>
      <c r="AL35" s="23"/>
      <c r="AM35" s="23"/>
      <c r="AN35" s="23"/>
      <c r="AO35" s="25"/>
      <c r="AP35" s="43"/>
      <c r="AQ35" s="23"/>
      <c r="AR35" s="23"/>
      <c r="AS35" s="283"/>
      <c r="AU35" s="713"/>
      <c r="AV35" s="712"/>
      <c r="AW35" s="92"/>
      <c r="AX35" s="212"/>
      <c r="AY35" s="259"/>
      <c r="AZ35" s="50"/>
      <c r="BA35" s="3"/>
      <c r="BB35" s="3"/>
      <c r="BC35" s="3"/>
      <c r="BD35" s="21"/>
      <c r="BE35" s="43"/>
      <c r="BF35" s="23"/>
      <c r="BG35" s="23"/>
      <c r="BH35" s="23"/>
      <c r="BI35" s="23"/>
      <c r="BJ35" s="23"/>
      <c r="BK35" s="23"/>
      <c r="BL35" s="25"/>
      <c r="BM35" s="43"/>
      <c r="BN35" s="23"/>
      <c r="BO35" s="23"/>
      <c r="BP35" s="283"/>
      <c r="BR35" s="713"/>
      <c r="BS35" s="813"/>
      <c r="BT35" s="201"/>
      <c r="BU35" s="212"/>
      <c r="BV35" s="259"/>
      <c r="BW35" s="50"/>
      <c r="BX35" s="3"/>
      <c r="BY35" s="3"/>
      <c r="BZ35" s="3"/>
      <c r="CA35" s="21"/>
      <c r="CB35" s="43"/>
      <c r="CC35" s="23"/>
      <c r="CD35" s="23"/>
      <c r="CE35" s="23"/>
      <c r="CF35" s="23"/>
      <c r="CG35" s="23"/>
      <c r="CH35" s="23"/>
      <c r="CI35" s="25"/>
      <c r="CJ35" s="43"/>
      <c r="CK35" s="23"/>
      <c r="CL35" s="23"/>
      <c r="CM35" s="283"/>
      <c r="CR35" s="711" t="s">
        <v>36</v>
      </c>
      <c r="CS35" s="76" t="s">
        <v>29</v>
      </c>
      <c r="CT35" s="242"/>
      <c r="CU35" s="243"/>
      <c r="CV35" s="155">
        <f t="shared" si="0"/>
        <v>0</v>
      </c>
      <c r="CW35" s="209">
        <f t="shared" si="1"/>
        <v>0</v>
      </c>
      <c r="CX35" s="51">
        <f t="shared" si="2"/>
        <v>0</v>
      </c>
      <c r="CY35" s="51">
        <f t="shared" si="3"/>
        <v>0</v>
      </c>
      <c r="CZ35" s="51">
        <f t="shared" si="4"/>
        <v>0</v>
      </c>
      <c r="DA35" s="155">
        <f t="shared" si="5"/>
        <v>0</v>
      </c>
      <c r="DB35" s="209">
        <f t="shared" si="6"/>
        <v>0</v>
      </c>
      <c r="DC35" s="51">
        <f t="shared" si="7"/>
        <v>0</v>
      </c>
      <c r="DD35" s="51">
        <f t="shared" si="8"/>
        <v>0</v>
      </c>
      <c r="DE35" s="51">
        <f t="shared" si="9"/>
        <v>0</v>
      </c>
      <c r="DF35" s="51">
        <f t="shared" si="10"/>
        <v>0</v>
      </c>
      <c r="DG35" s="51">
        <f t="shared" si="11"/>
        <v>0</v>
      </c>
      <c r="DH35" s="51">
        <f t="shared" si="12"/>
        <v>0</v>
      </c>
      <c r="DI35" s="155">
        <f t="shared" si="13"/>
        <v>0</v>
      </c>
      <c r="DJ35" s="209">
        <f t="shared" si="14"/>
        <v>0</v>
      </c>
      <c r="DK35" s="51">
        <f t="shared" si="15"/>
        <v>0</v>
      </c>
      <c r="DL35" s="51">
        <f t="shared" si="16"/>
        <v>0</v>
      </c>
      <c r="DM35" s="51">
        <f t="shared" si="17"/>
        <v>0</v>
      </c>
    </row>
    <row r="36" spans="1:117">
      <c r="A36" s="713"/>
      <c r="B36" s="772" t="s">
        <v>31</v>
      </c>
      <c r="C36" s="94"/>
      <c r="D36" s="475"/>
      <c r="E36" s="260"/>
      <c r="F36" s="136"/>
      <c r="G36" s="123"/>
      <c r="H36" s="123"/>
      <c r="I36" s="123"/>
      <c r="J36" s="137"/>
      <c r="K36" s="191"/>
      <c r="L36" s="192"/>
      <c r="M36" s="192"/>
      <c r="N36" s="124"/>
      <c r="O36" s="192"/>
      <c r="P36" s="192"/>
      <c r="Q36" s="124"/>
      <c r="R36" s="197"/>
      <c r="S36" s="191"/>
      <c r="T36" s="192"/>
      <c r="U36" s="192"/>
      <c r="V36" s="284"/>
      <c r="X36" s="713"/>
      <c r="Y36" s="772" t="s">
        <v>31</v>
      </c>
      <c r="Z36" s="202"/>
      <c r="AA36" s="479"/>
      <c r="AB36" s="260"/>
      <c r="AC36" s="136"/>
      <c r="AD36" s="123"/>
      <c r="AE36" s="123"/>
      <c r="AF36" s="123"/>
      <c r="AG36" s="137"/>
      <c r="AH36" s="191"/>
      <c r="AI36" s="192"/>
      <c r="AJ36" s="192"/>
      <c r="AK36" s="124"/>
      <c r="AL36" s="192"/>
      <c r="AM36" s="192"/>
      <c r="AN36" s="124"/>
      <c r="AO36" s="197"/>
      <c r="AP36" s="191"/>
      <c r="AQ36" s="192"/>
      <c r="AR36" s="192"/>
      <c r="AS36" s="284"/>
      <c r="AU36" s="713"/>
      <c r="AV36" s="711" t="s">
        <v>31</v>
      </c>
      <c r="AW36" s="94"/>
      <c r="AX36" s="213"/>
      <c r="AY36" s="260"/>
      <c r="AZ36" s="136"/>
      <c r="BA36" s="123"/>
      <c r="BB36" s="123"/>
      <c r="BC36" s="123"/>
      <c r="BD36" s="137"/>
      <c r="BE36" s="191"/>
      <c r="BF36" s="192"/>
      <c r="BG36" s="192"/>
      <c r="BH36" s="124"/>
      <c r="BI36" s="192"/>
      <c r="BJ36" s="192"/>
      <c r="BK36" s="124"/>
      <c r="BL36" s="197"/>
      <c r="BM36" s="191"/>
      <c r="BN36" s="192"/>
      <c r="BO36" s="192"/>
      <c r="BP36" s="284"/>
      <c r="BR36" s="713"/>
      <c r="BS36" s="711" t="s">
        <v>31</v>
      </c>
      <c r="BT36" s="202"/>
      <c r="BU36" s="130"/>
      <c r="BV36" s="260"/>
      <c r="BW36" s="136"/>
      <c r="BX36" s="123"/>
      <c r="BY36" s="123"/>
      <c r="BZ36" s="123"/>
      <c r="CA36" s="137"/>
      <c r="CB36" s="191"/>
      <c r="CC36" s="192"/>
      <c r="CD36" s="192"/>
      <c r="CE36" s="124"/>
      <c r="CF36" s="192"/>
      <c r="CG36" s="192"/>
      <c r="CH36" s="124"/>
      <c r="CI36" s="197"/>
      <c r="CJ36" s="191"/>
      <c r="CK36" s="192"/>
      <c r="CL36" s="192"/>
      <c r="CM36" s="284"/>
      <c r="CR36" s="713"/>
      <c r="CS36" s="76" t="s">
        <v>30</v>
      </c>
      <c r="CT36" s="242"/>
      <c r="CU36" s="243"/>
      <c r="CV36" s="155">
        <f t="shared" si="0"/>
        <v>0</v>
      </c>
      <c r="CW36" s="209">
        <f t="shared" si="1"/>
        <v>0</v>
      </c>
      <c r="CX36" s="51">
        <f t="shared" si="2"/>
        <v>0</v>
      </c>
      <c r="CY36" s="51">
        <f t="shared" si="3"/>
        <v>0</v>
      </c>
      <c r="CZ36" s="51">
        <f t="shared" si="4"/>
        <v>0</v>
      </c>
      <c r="DA36" s="155">
        <f t="shared" si="5"/>
        <v>0</v>
      </c>
      <c r="DB36" s="209">
        <f t="shared" si="6"/>
        <v>0</v>
      </c>
      <c r="DC36" s="51">
        <f t="shared" si="7"/>
        <v>0</v>
      </c>
      <c r="DD36" s="51">
        <f t="shared" si="8"/>
        <v>0</v>
      </c>
      <c r="DE36" s="51">
        <f t="shared" si="9"/>
        <v>0</v>
      </c>
      <c r="DF36" s="51">
        <f t="shared" si="10"/>
        <v>0</v>
      </c>
      <c r="DG36" s="51">
        <f t="shared" si="11"/>
        <v>0</v>
      </c>
      <c r="DH36" s="51">
        <f t="shared" si="12"/>
        <v>0</v>
      </c>
      <c r="DI36" s="155">
        <f t="shared" si="13"/>
        <v>0</v>
      </c>
      <c r="DJ36" s="209">
        <f t="shared" si="14"/>
        <v>0</v>
      </c>
      <c r="DK36" s="51">
        <f t="shared" si="15"/>
        <v>0</v>
      </c>
      <c r="DL36" s="51">
        <f t="shared" si="16"/>
        <v>0</v>
      </c>
      <c r="DM36" s="51">
        <f t="shared" si="17"/>
        <v>0</v>
      </c>
    </row>
    <row r="37" spans="1:117">
      <c r="A37" s="712"/>
      <c r="B37" s="813"/>
      <c r="C37" s="74">
        <f>'03_R5対象者数'!E15</f>
        <v>0</v>
      </c>
      <c r="D37" s="476">
        <f>'03_R5対象者数'!F15</f>
        <v>0</v>
      </c>
      <c r="E37" s="262"/>
      <c r="F37" s="134"/>
      <c r="G37" s="125"/>
      <c r="H37" s="125"/>
      <c r="I37" s="125"/>
      <c r="J37" s="133"/>
      <c r="K37" s="189"/>
      <c r="L37" s="125"/>
      <c r="M37" s="125"/>
      <c r="N37" s="125"/>
      <c r="O37" s="125"/>
      <c r="P37" s="125"/>
      <c r="Q37" s="125"/>
      <c r="R37" s="133"/>
      <c r="S37" s="189"/>
      <c r="T37" s="125"/>
      <c r="U37" s="125"/>
      <c r="V37" s="263"/>
      <c r="X37" s="712"/>
      <c r="Y37" s="813"/>
      <c r="Z37" s="203">
        <f>'03_R5対象者数'!E33</f>
        <v>0</v>
      </c>
      <c r="AA37" s="476">
        <f>'03_R5対象者数'!F33</f>
        <v>0</v>
      </c>
      <c r="AB37" s="262"/>
      <c r="AC37" s="134"/>
      <c r="AD37" s="125"/>
      <c r="AE37" s="125"/>
      <c r="AF37" s="125"/>
      <c r="AG37" s="133"/>
      <c r="AH37" s="189"/>
      <c r="AI37" s="125"/>
      <c r="AJ37" s="125"/>
      <c r="AK37" s="125"/>
      <c r="AL37" s="125"/>
      <c r="AM37" s="125"/>
      <c r="AN37" s="125"/>
      <c r="AO37" s="133"/>
      <c r="AP37" s="189"/>
      <c r="AQ37" s="125"/>
      <c r="AR37" s="125"/>
      <c r="AS37" s="263"/>
      <c r="AU37" s="712"/>
      <c r="AV37" s="712"/>
      <c r="AW37" s="74">
        <f>'03_R5対象者数'!E15</f>
        <v>0</v>
      </c>
      <c r="AX37" s="214">
        <f>'03_R5対象者数'!F15</f>
        <v>0</v>
      </c>
      <c r="AY37" s="262"/>
      <c r="AZ37" s="134"/>
      <c r="BA37" s="125"/>
      <c r="BB37" s="125"/>
      <c r="BC37" s="125"/>
      <c r="BD37" s="133"/>
      <c r="BE37" s="189"/>
      <c r="BF37" s="125"/>
      <c r="BG37" s="125"/>
      <c r="BH37" s="125"/>
      <c r="BI37" s="125"/>
      <c r="BJ37" s="125"/>
      <c r="BK37" s="125"/>
      <c r="BL37" s="133"/>
      <c r="BM37" s="189"/>
      <c r="BN37" s="125"/>
      <c r="BO37" s="125"/>
      <c r="BP37" s="263"/>
      <c r="BR37" s="712"/>
      <c r="BS37" s="712"/>
      <c r="BT37" s="203">
        <f>'03_R5対象者数'!E33</f>
        <v>0</v>
      </c>
      <c r="BU37" s="214">
        <f>'03_R5対象者数'!F33</f>
        <v>0</v>
      </c>
      <c r="BV37" s="262"/>
      <c r="BW37" s="134"/>
      <c r="BX37" s="125"/>
      <c r="BY37" s="125"/>
      <c r="BZ37" s="125"/>
      <c r="CA37" s="133"/>
      <c r="CB37" s="189"/>
      <c r="CC37" s="125"/>
      <c r="CD37" s="125"/>
      <c r="CE37" s="125"/>
      <c r="CF37" s="125"/>
      <c r="CG37" s="125"/>
      <c r="CH37" s="125"/>
      <c r="CI37" s="133"/>
      <c r="CJ37" s="189"/>
      <c r="CK37" s="125"/>
      <c r="CL37" s="125"/>
      <c r="CM37" s="263"/>
      <c r="CR37" s="712"/>
      <c r="CS37" s="76" t="s">
        <v>31</v>
      </c>
      <c r="CT37" s="244">
        <f>C110</f>
        <v>0</v>
      </c>
      <c r="CU37" s="108">
        <f>D110</f>
        <v>0</v>
      </c>
      <c r="CV37" s="155">
        <f t="shared" si="0"/>
        <v>0</v>
      </c>
      <c r="CW37" s="209">
        <f t="shared" si="1"/>
        <v>0</v>
      </c>
      <c r="CX37" s="51">
        <f t="shared" si="2"/>
        <v>0</v>
      </c>
      <c r="CY37" s="51">
        <f t="shared" si="3"/>
        <v>0</v>
      </c>
      <c r="CZ37" s="51">
        <f t="shared" si="4"/>
        <v>0</v>
      </c>
      <c r="DA37" s="155">
        <f t="shared" si="5"/>
        <v>0</v>
      </c>
      <c r="DB37" s="209">
        <f t="shared" si="6"/>
        <v>0</v>
      </c>
      <c r="DC37" s="51">
        <f t="shared" si="7"/>
        <v>0</v>
      </c>
      <c r="DD37" s="51">
        <f t="shared" si="8"/>
        <v>0</v>
      </c>
      <c r="DE37" s="51">
        <f t="shared" si="9"/>
        <v>0</v>
      </c>
      <c r="DF37" s="51">
        <f t="shared" si="10"/>
        <v>0</v>
      </c>
      <c r="DG37" s="51">
        <f t="shared" si="11"/>
        <v>0</v>
      </c>
      <c r="DH37" s="51">
        <f t="shared" si="12"/>
        <v>0</v>
      </c>
      <c r="DI37" s="155">
        <f t="shared" si="13"/>
        <v>0</v>
      </c>
      <c r="DJ37" s="209">
        <f t="shared" si="14"/>
        <v>0</v>
      </c>
      <c r="DK37" s="51">
        <f t="shared" si="15"/>
        <v>0</v>
      </c>
      <c r="DL37" s="51">
        <f t="shared" si="16"/>
        <v>0</v>
      </c>
      <c r="DM37" s="51">
        <f t="shared" si="17"/>
        <v>0</v>
      </c>
    </row>
    <row r="38" spans="1:117">
      <c r="A38" s="711" t="s">
        <v>34</v>
      </c>
      <c r="B38" s="772" t="s">
        <v>29</v>
      </c>
      <c r="C38" s="92"/>
      <c r="D38" s="474"/>
      <c r="E38" s="260"/>
      <c r="F38" s="136"/>
      <c r="G38" s="123"/>
      <c r="H38" s="123"/>
      <c r="I38" s="123"/>
      <c r="J38" s="137"/>
      <c r="K38" s="191"/>
      <c r="L38" s="192"/>
      <c r="M38" s="192"/>
      <c r="N38" s="124"/>
      <c r="O38" s="192"/>
      <c r="P38" s="192"/>
      <c r="Q38" s="124"/>
      <c r="R38" s="197"/>
      <c r="S38" s="191"/>
      <c r="T38" s="192"/>
      <c r="U38" s="192"/>
      <c r="V38" s="284"/>
      <c r="X38" s="711" t="s">
        <v>34</v>
      </c>
      <c r="Y38" s="772" t="s">
        <v>29</v>
      </c>
      <c r="Z38" s="201"/>
      <c r="AA38" s="474"/>
      <c r="AB38" s="260"/>
      <c r="AC38" s="136"/>
      <c r="AD38" s="123"/>
      <c r="AE38" s="123"/>
      <c r="AF38" s="123"/>
      <c r="AG38" s="137"/>
      <c r="AH38" s="191"/>
      <c r="AI38" s="192"/>
      <c r="AJ38" s="192"/>
      <c r="AK38" s="124"/>
      <c r="AL38" s="192"/>
      <c r="AM38" s="192"/>
      <c r="AN38" s="124"/>
      <c r="AO38" s="197"/>
      <c r="AP38" s="191"/>
      <c r="AQ38" s="192"/>
      <c r="AR38" s="192"/>
      <c r="AS38" s="284"/>
      <c r="AU38" s="711" t="s">
        <v>34</v>
      </c>
      <c r="AV38" s="772" t="s">
        <v>29</v>
      </c>
      <c r="AW38" s="92"/>
      <c r="AX38" s="212"/>
      <c r="AY38" s="260"/>
      <c r="AZ38" s="136"/>
      <c r="BA38" s="123"/>
      <c r="BB38" s="123"/>
      <c r="BC38" s="123"/>
      <c r="BD38" s="137"/>
      <c r="BE38" s="191"/>
      <c r="BF38" s="192"/>
      <c r="BG38" s="192"/>
      <c r="BH38" s="124"/>
      <c r="BI38" s="192"/>
      <c r="BJ38" s="192"/>
      <c r="BK38" s="124"/>
      <c r="BL38" s="197"/>
      <c r="BM38" s="191"/>
      <c r="BN38" s="192"/>
      <c r="BO38" s="192"/>
      <c r="BP38" s="284"/>
      <c r="BR38" s="711" t="s">
        <v>34</v>
      </c>
      <c r="BS38" s="772" t="s">
        <v>29</v>
      </c>
      <c r="BT38" s="201"/>
      <c r="BU38" s="212"/>
      <c r="BV38" s="260"/>
      <c r="BW38" s="136"/>
      <c r="BX38" s="123"/>
      <c r="BY38" s="123"/>
      <c r="BZ38" s="123"/>
      <c r="CA38" s="137"/>
      <c r="CB38" s="191"/>
      <c r="CC38" s="192"/>
      <c r="CD38" s="192"/>
      <c r="CE38" s="124"/>
      <c r="CF38" s="192"/>
      <c r="CG38" s="192"/>
      <c r="CH38" s="124"/>
      <c r="CI38" s="197"/>
      <c r="CJ38" s="191"/>
      <c r="CK38" s="192"/>
      <c r="CL38" s="192"/>
      <c r="CM38" s="284"/>
      <c r="CR38" s="711" t="s">
        <v>37</v>
      </c>
      <c r="CS38" s="76" t="s">
        <v>29</v>
      </c>
      <c r="CT38" s="242"/>
      <c r="CU38" s="243"/>
      <c r="CV38" s="155">
        <f t="shared" si="0"/>
        <v>0</v>
      </c>
      <c r="CW38" s="209">
        <f t="shared" si="1"/>
        <v>0</v>
      </c>
      <c r="CX38" s="51">
        <f t="shared" si="2"/>
        <v>0</v>
      </c>
      <c r="CY38" s="51">
        <f t="shared" si="3"/>
        <v>0</v>
      </c>
      <c r="CZ38" s="51">
        <f t="shared" si="4"/>
        <v>0</v>
      </c>
      <c r="DA38" s="155">
        <f t="shared" si="5"/>
        <v>0</v>
      </c>
      <c r="DB38" s="209">
        <f t="shared" si="6"/>
        <v>0</v>
      </c>
      <c r="DC38" s="51">
        <f t="shared" si="7"/>
        <v>0</v>
      </c>
      <c r="DD38" s="51">
        <f t="shared" si="8"/>
        <v>0</v>
      </c>
      <c r="DE38" s="51">
        <f t="shared" si="9"/>
        <v>0</v>
      </c>
      <c r="DF38" s="51">
        <f t="shared" si="10"/>
        <v>0</v>
      </c>
      <c r="DG38" s="51">
        <f t="shared" si="11"/>
        <v>0</v>
      </c>
      <c r="DH38" s="51">
        <f t="shared" si="12"/>
        <v>0</v>
      </c>
      <c r="DI38" s="155">
        <f t="shared" si="13"/>
        <v>0</v>
      </c>
      <c r="DJ38" s="209">
        <f t="shared" si="14"/>
        <v>0</v>
      </c>
      <c r="DK38" s="51">
        <f t="shared" si="15"/>
        <v>0</v>
      </c>
      <c r="DL38" s="51">
        <f t="shared" si="16"/>
        <v>0</v>
      </c>
      <c r="DM38" s="51">
        <f t="shared" si="17"/>
        <v>0</v>
      </c>
    </row>
    <row r="39" spans="1:117">
      <c r="A39" s="713"/>
      <c r="B39" s="813"/>
      <c r="C39" s="92"/>
      <c r="D39" s="474"/>
      <c r="E39" s="259"/>
      <c r="F39" s="50"/>
      <c r="G39" s="3"/>
      <c r="H39" s="3"/>
      <c r="I39" s="3"/>
      <c r="J39" s="21"/>
      <c r="K39" s="43"/>
      <c r="L39" s="23"/>
      <c r="M39" s="23"/>
      <c r="N39" s="23"/>
      <c r="O39" s="23"/>
      <c r="P39" s="23"/>
      <c r="Q39" s="23"/>
      <c r="R39" s="25"/>
      <c r="S39" s="43"/>
      <c r="T39" s="23"/>
      <c r="U39" s="23"/>
      <c r="V39" s="283"/>
      <c r="X39" s="713"/>
      <c r="Y39" s="813"/>
      <c r="Z39" s="201"/>
      <c r="AA39" s="474"/>
      <c r="AB39" s="259"/>
      <c r="AC39" s="50"/>
      <c r="AD39" s="3"/>
      <c r="AE39" s="3"/>
      <c r="AF39" s="3"/>
      <c r="AG39" s="21"/>
      <c r="AH39" s="43"/>
      <c r="AI39" s="23"/>
      <c r="AJ39" s="23"/>
      <c r="AK39" s="23"/>
      <c r="AL39" s="23"/>
      <c r="AM39" s="23"/>
      <c r="AN39" s="23"/>
      <c r="AO39" s="25"/>
      <c r="AP39" s="43"/>
      <c r="AQ39" s="23"/>
      <c r="AR39" s="23"/>
      <c r="AS39" s="283"/>
      <c r="AU39" s="713"/>
      <c r="AV39" s="813"/>
      <c r="AW39" s="92"/>
      <c r="AX39" s="212"/>
      <c r="AY39" s="259"/>
      <c r="AZ39" s="50"/>
      <c r="BA39" s="3"/>
      <c r="BB39" s="3"/>
      <c r="BC39" s="3"/>
      <c r="BD39" s="21"/>
      <c r="BE39" s="43"/>
      <c r="BF39" s="23"/>
      <c r="BG39" s="23"/>
      <c r="BH39" s="23"/>
      <c r="BI39" s="23"/>
      <c r="BJ39" s="23"/>
      <c r="BK39" s="23"/>
      <c r="BL39" s="25"/>
      <c r="BM39" s="43"/>
      <c r="BN39" s="23"/>
      <c r="BO39" s="23"/>
      <c r="BP39" s="283"/>
      <c r="BR39" s="713"/>
      <c r="BS39" s="813"/>
      <c r="BT39" s="201"/>
      <c r="BU39" s="212"/>
      <c r="BV39" s="259"/>
      <c r="BW39" s="50"/>
      <c r="BX39" s="3"/>
      <c r="BY39" s="3"/>
      <c r="BZ39" s="3"/>
      <c r="CA39" s="21"/>
      <c r="CB39" s="43"/>
      <c r="CC39" s="23"/>
      <c r="CD39" s="23"/>
      <c r="CE39" s="23"/>
      <c r="CF39" s="23"/>
      <c r="CG39" s="23"/>
      <c r="CH39" s="23"/>
      <c r="CI39" s="25"/>
      <c r="CJ39" s="43"/>
      <c r="CK39" s="23"/>
      <c r="CL39" s="23"/>
      <c r="CM39" s="283"/>
      <c r="CR39" s="713"/>
      <c r="CS39" s="76" t="s">
        <v>30</v>
      </c>
      <c r="CT39" s="242"/>
      <c r="CU39" s="243"/>
      <c r="CV39" s="155">
        <f t="shared" si="0"/>
        <v>0</v>
      </c>
      <c r="CW39" s="209">
        <f t="shared" si="1"/>
        <v>0</v>
      </c>
      <c r="CX39" s="51">
        <f t="shared" si="2"/>
        <v>0</v>
      </c>
      <c r="CY39" s="51">
        <f t="shared" si="3"/>
        <v>0</v>
      </c>
      <c r="CZ39" s="51">
        <f t="shared" si="4"/>
        <v>0</v>
      </c>
      <c r="DA39" s="155">
        <f t="shared" si="5"/>
        <v>0</v>
      </c>
      <c r="DB39" s="209">
        <f t="shared" si="6"/>
        <v>0</v>
      </c>
      <c r="DC39" s="51">
        <f t="shared" si="7"/>
        <v>0</v>
      </c>
      <c r="DD39" s="51">
        <f t="shared" si="8"/>
        <v>0</v>
      </c>
      <c r="DE39" s="51">
        <f t="shared" si="9"/>
        <v>0</v>
      </c>
      <c r="DF39" s="51">
        <f t="shared" si="10"/>
        <v>0</v>
      </c>
      <c r="DG39" s="51">
        <f t="shared" si="11"/>
        <v>0</v>
      </c>
      <c r="DH39" s="51">
        <f t="shared" si="12"/>
        <v>0</v>
      </c>
      <c r="DI39" s="155">
        <f t="shared" si="13"/>
        <v>0</v>
      </c>
      <c r="DJ39" s="209">
        <f t="shared" si="14"/>
        <v>0</v>
      </c>
      <c r="DK39" s="51">
        <f t="shared" si="15"/>
        <v>0</v>
      </c>
      <c r="DL39" s="51">
        <f t="shared" si="16"/>
        <v>0</v>
      </c>
      <c r="DM39" s="51">
        <f t="shared" si="17"/>
        <v>0</v>
      </c>
    </row>
    <row r="40" spans="1:117">
      <c r="A40" s="713"/>
      <c r="B40" s="772" t="s">
        <v>30</v>
      </c>
      <c r="C40" s="92"/>
      <c r="D40" s="474"/>
      <c r="E40" s="260"/>
      <c r="F40" s="136"/>
      <c r="G40" s="123"/>
      <c r="H40" s="123"/>
      <c r="I40" s="123"/>
      <c r="J40" s="137"/>
      <c r="K40" s="191"/>
      <c r="L40" s="192"/>
      <c r="M40" s="192"/>
      <c r="N40" s="124"/>
      <c r="O40" s="192"/>
      <c r="P40" s="192"/>
      <c r="Q40" s="124"/>
      <c r="R40" s="197"/>
      <c r="S40" s="191"/>
      <c r="T40" s="192"/>
      <c r="U40" s="192"/>
      <c r="V40" s="284"/>
      <c r="X40" s="713"/>
      <c r="Y40" s="772" t="s">
        <v>30</v>
      </c>
      <c r="Z40" s="201"/>
      <c r="AA40" s="474"/>
      <c r="AB40" s="260"/>
      <c r="AC40" s="136"/>
      <c r="AD40" s="123"/>
      <c r="AE40" s="123"/>
      <c r="AF40" s="123"/>
      <c r="AG40" s="137"/>
      <c r="AH40" s="191"/>
      <c r="AI40" s="192"/>
      <c r="AJ40" s="192"/>
      <c r="AK40" s="124"/>
      <c r="AL40" s="192"/>
      <c r="AM40" s="192"/>
      <c r="AN40" s="124"/>
      <c r="AO40" s="197"/>
      <c r="AP40" s="191"/>
      <c r="AQ40" s="192"/>
      <c r="AR40" s="192"/>
      <c r="AS40" s="284"/>
      <c r="AU40" s="713"/>
      <c r="AV40" s="772" t="s">
        <v>30</v>
      </c>
      <c r="AW40" s="92"/>
      <c r="AX40" s="212"/>
      <c r="AY40" s="260"/>
      <c r="AZ40" s="136"/>
      <c r="BA40" s="123"/>
      <c r="BB40" s="123"/>
      <c r="BC40" s="123"/>
      <c r="BD40" s="137"/>
      <c r="BE40" s="191"/>
      <c r="BF40" s="192"/>
      <c r="BG40" s="192"/>
      <c r="BH40" s="124"/>
      <c r="BI40" s="192"/>
      <c r="BJ40" s="192"/>
      <c r="BK40" s="124"/>
      <c r="BL40" s="197"/>
      <c r="BM40" s="191"/>
      <c r="BN40" s="192"/>
      <c r="BO40" s="192"/>
      <c r="BP40" s="284"/>
      <c r="BR40" s="713"/>
      <c r="BS40" s="772" t="s">
        <v>30</v>
      </c>
      <c r="BT40" s="201"/>
      <c r="BU40" s="212"/>
      <c r="BV40" s="260"/>
      <c r="BW40" s="136"/>
      <c r="BX40" s="123"/>
      <c r="BY40" s="123"/>
      <c r="BZ40" s="123"/>
      <c r="CA40" s="137"/>
      <c r="CB40" s="191"/>
      <c r="CC40" s="192"/>
      <c r="CD40" s="192"/>
      <c r="CE40" s="124"/>
      <c r="CF40" s="192"/>
      <c r="CG40" s="192"/>
      <c r="CH40" s="124"/>
      <c r="CI40" s="197"/>
      <c r="CJ40" s="191"/>
      <c r="CK40" s="192"/>
      <c r="CL40" s="192"/>
      <c r="CM40" s="284"/>
      <c r="CR40" s="712"/>
      <c r="CS40" s="76" t="s">
        <v>31</v>
      </c>
      <c r="CT40" s="244">
        <f>C113</f>
        <v>0</v>
      </c>
      <c r="CU40" s="108">
        <f>D113</f>
        <v>0</v>
      </c>
      <c r="CV40" s="155">
        <f t="shared" si="0"/>
        <v>0</v>
      </c>
      <c r="CW40" s="209">
        <f t="shared" si="1"/>
        <v>0</v>
      </c>
      <c r="CX40" s="51">
        <f t="shared" si="2"/>
        <v>0</v>
      </c>
      <c r="CY40" s="51">
        <f t="shared" si="3"/>
        <v>0</v>
      </c>
      <c r="CZ40" s="51">
        <f t="shared" si="4"/>
        <v>0</v>
      </c>
      <c r="DA40" s="155">
        <f t="shared" si="5"/>
        <v>0</v>
      </c>
      <c r="DB40" s="209">
        <f t="shared" si="6"/>
        <v>0</v>
      </c>
      <c r="DC40" s="51">
        <f t="shared" si="7"/>
        <v>0</v>
      </c>
      <c r="DD40" s="51">
        <f t="shared" si="8"/>
        <v>0</v>
      </c>
      <c r="DE40" s="51">
        <f t="shared" si="9"/>
        <v>0</v>
      </c>
      <c r="DF40" s="51">
        <f t="shared" si="10"/>
        <v>0</v>
      </c>
      <c r="DG40" s="51">
        <f t="shared" si="11"/>
        <v>0</v>
      </c>
      <c r="DH40" s="51">
        <f t="shared" si="12"/>
        <v>0</v>
      </c>
      <c r="DI40" s="155">
        <f t="shared" si="13"/>
        <v>0</v>
      </c>
      <c r="DJ40" s="209">
        <f t="shared" si="14"/>
        <v>0</v>
      </c>
      <c r="DK40" s="51">
        <f t="shared" si="15"/>
        <v>0</v>
      </c>
      <c r="DL40" s="51">
        <f t="shared" si="16"/>
        <v>0</v>
      </c>
      <c r="DM40" s="51">
        <f t="shared" si="17"/>
        <v>0</v>
      </c>
    </row>
    <row r="41" spans="1:117">
      <c r="A41" s="713"/>
      <c r="B41" s="813"/>
      <c r="C41" s="92"/>
      <c r="D41" s="474"/>
      <c r="E41" s="259"/>
      <c r="F41" s="50"/>
      <c r="G41" s="3"/>
      <c r="H41" s="3"/>
      <c r="I41" s="3"/>
      <c r="J41" s="21"/>
      <c r="K41" s="43"/>
      <c r="L41" s="23"/>
      <c r="M41" s="23"/>
      <c r="N41" s="23"/>
      <c r="O41" s="23"/>
      <c r="P41" s="23"/>
      <c r="Q41" s="23"/>
      <c r="R41" s="25"/>
      <c r="S41" s="43"/>
      <c r="T41" s="23"/>
      <c r="U41" s="23"/>
      <c r="V41" s="283"/>
      <c r="X41" s="713"/>
      <c r="Y41" s="813"/>
      <c r="Z41" s="201"/>
      <c r="AA41" s="474"/>
      <c r="AB41" s="259"/>
      <c r="AC41" s="50"/>
      <c r="AD41" s="3"/>
      <c r="AE41" s="3"/>
      <c r="AF41" s="3"/>
      <c r="AG41" s="21"/>
      <c r="AH41" s="43"/>
      <c r="AI41" s="23"/>
      <c r="AJ41" s="23"/>
      <c r="AK41" s="23"/>
      <c r="AL41" s="23"/>
      <c r="AM41" s="23"/>
      <c r="AN41" s="23"/>
      <c r="AO41" s="25"/>
      <c r="AP41" s="43"/>
      <c r="AQ41" s="23"/>
      <c r="AR41" s="23"/>
      <c r="AS41" s="283"/>
      <c r="AU41" s="713"/>
      <c r="AV41" s="813"/>
      <c r="AW41" s="92"/>
      <c r="AX41" s="212"/>
      <c r="AY41" s="259"/>
      <c r="AZ41" s="50"/>
      <c r="BA41" s="3"/>
      <c r="BB41" s="3"/>
      <c r="BC41" s="3"/>
      <c r="BD41" s="21"/>
      <c r="BE41" s="43"/>
      <c r="BF41" s="23"/>
      <c r="BG41" s="23"/>
      <c r="BH41" s="23"/>
      <c r="BI41" s="23"/>
      <c r="BJ41" s="23"/>
      <c r="BK41" s="23"/>
      <c r="BL41" s="25"/>
      <c r="BM41" s="43"/>
      <c r="BN41" s="23"/>
      <c r="BO41" s="23"/>
      <c r="BP41" s="283"/>
      <c r="BR41" s="713"/>
      <c r="BS41" s="813"/>
      <c r="BT41" s="201"/>
      <c r="BU41" s="212"/>
      <c r="BV41" s="259"/>
      <c r="BW41" s="50"/>
      <c r="BX41" s="3"/>
      <c r="BY41" s="3"/>
      <c r="BZ41" s="3"/>
      <c r="CA41" s="21"/>
      <c r="CB41" s="43"/>
      <c r="CC41" s="23"/>
      <c r="CD41" s="23"/>
      <c r="CE41" s="23"/>
      <c r="CF41" s="23"/>
      <c r="CG41" s="23"/>
      <c r="CH41" s="23"/>
      <c r="CI41" s="25"/>
      <c r="CJ41" s="43"/>
      <c r="CK41" s="23"/>
      <c r="CL41" s="23"/>
      <c r="CM41" s="283"/>
      <c r="CR41" s="711" t="s">
        <v>38</v>
      </c>
      <c r="CS41" s="76" t="s">
        <v>29</v>
      </c>
      <c r="CT41" s="242"/>
      <c r="CU41" s="243"/>
      <c r="CV41" s="155">
        <f t="shared" si="0"/>
        <v>0</v>
      </c>
      <c r="CW41" s="209">
        <f t="shared" si="1"/>
        <v>0</v>
      </c>
      <c r="CX41" s="51">
        <f t="shared" si="2"/>
        <v>0</v>
      </c>
      <c r="CY41" s="51">
        <f t="shared" si="3"/>
        <v>0</v>
      </c>
      <c r="CZ41" s="51">
        <f t="shared" si="4"/>
        <v>0</v>
      </c>
      <c r="DA41" s="155">
        <f t="shared" si="5"/>
        <v>0</v>
      </c>
      <c r="DB41" s="209">
        <f t="shared" si="6"/>
        <v>0</v>
      </c>
      <c r="DC41" s="51">
        <f t="shared" si="7"/>
        <v>0</v>
      </c>
      <c r="DD41" s="51">
        <f t="shared" si="8"/>
        <v>0</v>
      </c>
      <c r="DE41" s="51">
        <f t="shared" si="9"/>
        <v>0</v>
      </c>
      <c r="DF41" s="51">
        <f t="shared" si="10"/>
        <v>0</v>
      </c>
      <c r="DG41" s="51">
        <f t="shared" si="11"/>
        <v>0</v>
      </c>
      <c r="DH41" s="51">
        <f t="shared" si="12"/>
        <v>0</v>
      </c>
      <c r="DI41" s="155">
        <f t="shared" si="13"/>
        <v>0</v>
      </c>
      <c r="DJ41" s="209">
        <f t="shared" si="14"/>
        <v>0</v>
      </c>
      <c r="DK41" s="51">
        <f t="shared" si="15"/>
        <v>0</v>
      </c>
      <c r="DL41" s="51">
        <f t="shared" si="16"/>
        <v>0</v>
      </c>
      <c r="DM41" s="51">
        <f t="shared" si="17"/>
        <v>0</v>
      </c>
    </row>
    <row r="42" spans="1:117">
      <c r="A42" s="713"/>
      <c r="B42" s="772" t="s">
        <v>31</v>
      </c>
      <c r="C42" s="94"/>
      <c r="D42" s="475"/>
      <c r="E42" s="260"/>
      <c r="F42" s="136"/>
      <c r="G42" s="123"/>
      <c r="H42" s="123"/>
      <c r="I42" s="123"/>
      <c r="J42" s="137"/>
      <c r="K42" s="191"/>
      <c r="L42" s="192"/>
      <c r="M42" s="192"/>
      <c r="N42" s="124"/>
      <c r="O42" s="192"/>
      <c r="P42" s="192"/>
      <c r="Q42" s="124"/>
      <c r="R42" s="197"/>
      <c r="S42" s="191"/>
      <c r="T42" s="192"/>
      <c r="U42" s="192"/>
      <c r="V42" s="284"/>
      <c r="X42" s="713"/>
      <c r="Y42" s="772" t="s">
        <v>31</v>
      </c>
      <c r="Z42" s="202"/>
      <c r="AA42" s="479"/>
      <c r="AB42" s="260"/>
      <c r="AC42" s="136"/>
      <c r="AD42" s="123"/>
      <c r="AE42" s="123"/>
      <c r="AF42" s="123"/>
      <c r="AG42" s="137"/>
      <c r="AH42" s="191"/>
      <c r="AI42" s="192"/>
      <c r="AJ42" s="192"/>
      <c r="AK42" s="124"/>
      <c r="AL42" s="192"/>
      <c r="AM42" s="192"/>
      <c r="AN42" s="124"/>
      <c r="AO42" s="197"/>
      <c r="AP42" s="191"/>
      <c r="AQ42" s="192"/>
      <c r="AR42" s="192"/>
      <c r="AS42" s="284"/>
      <c r="AU42" s="713"/>
      <c r="AV42" s="772" t="s">
        <v>31</v>
      </c>
      <c r="AW42" s="94"/>
      <c r="AX42" s="213"/>
      <c r="AY42" s="260"/>
      <c r="AZ42" s="136"/>
      <c r="BA42" s="123"/>
      <c r="BB42" s="123"/>
      <c r="BC42" s="123"/>
      <c r="BD42" s="137"/>
      <c r="BE42" s="191"/>
      <c r="BF42" s="192"/>
      <c r="BG42" s="192"/>
      <c r="BH42" s="124"/>
      <c r="BI42" s="192"/>
      <c r="BJ42" s="192"/>
      <c r="BK42" s="124"/>
      <c r="BL42" s="197"/>
      <c r="BM42" s="191"/>
      <c r="BN42" s="192"/>
      <c r="BO42" s="192"/>
      <c r="BP42" s="284"/>
      <c r="BR42" s="713"/>
      <c r="BS42" s="772" t="s">
        <v>31</v>
      </c>
      <c r="BT42" s="202"/>
      <c r="BU42" s="130"/>
      <c r="BV42" s="260"/>
      <c r="BW42" s="136"/>
      <c r="BX42" s="123"/>
      <c r="BY42" s="123"/>
      <c r="BZ42" s="123"/>
      <c r="CA42" s="137"/>
      <c r="CB42" s="191"/>
      <c r="CC42" s="192"/>
      <c r="CD42" s="192"/>
      <c r="CE42" s="124"/>
      <c r="CF42" s="192"/>
      <c r="CG42" s="192"/>
      <c r="CH42" s="124"/>
      <c r="CI42" s="197"/>
      <c r="CJ42" s="191"/>
      <c r="CK42" s="192"/>
      <c r="CL42" s="192"/>
      <c r="CM42" s="284"/>
      <c r="CR42" s="713"/>
      <c r="CS42" s="76" t="s">
        <v>30</v>
      </c>
      <c r="CT42" s="242"/>
      <c r="CU42" s="243"/>
      <c r="CV42" s="155">
        <f t="shared" si="0"/>
        <v>0</v>
      </c>
      <c r="CW42" s="209">
        <f t="shared" si="1"/>
        <v>0</v>
      </c>
      <c r="CX42" s="51">
        <f t="shared" si="2"/>
        <v>0</v>
      </c>
      <c r="CY42" s="51">
        <f t="shared" si="3"/>
        <v>0</v>
      </c>
      <c r="CZ42" s="51">
        <f t="shared" si="4"/>
        <v>0</v>
      </c>
      <c r="DA42" s="155">
        <f t="shared" si="5"/>
        <v>0</v>
      </c>
      <c r="DB42" s="209">
        <f t="shared" si="6"/>
        <v>0</v>
      </c>
      <c r="DC42" s="51">
        <f t="shared" si="7"/>
        <v>0</v>
      </c>
      <c r="DD42" s="51">
        <f t="shared" si="8"/>
        <v>0</v>
      </c>
      <c r="DE42" s="51">
        <f t="shared" si="9"/>
        <v>0</v>
      </c>
      <c r="DF42" s="51">
        <f t="shared" si="10"/>
        <v>0</v>
      </c>
      <c r="DG42" s="51">
        <f t="shared" si="11"/>
        <v>0</v>
      </c>
      <c r="DH42" s="51">
        <f t="shared" si="12"/>
        <v>0</v>
      </c>
      <c r="DI42" s="155">
        <f t="shared" si="13"/>
        <v>0</v>
      </c>
      <c r="DJ42" s="209">
        <f t="shared" si="14"/>
        <v>0</v>
      </c>
      <c r="DK42" s="51">
        <f t="shared" si="15"/>
        <v>0</v>
      </c>
      <c r="DL42" s="51">
        <f t="shared" si="16"/>
        <v>0</v>
      </c>
      <c r="DM42" s="51">
        <f t="shared" si="17"/>
        <v>0</v>
      </c>
    </row>
    <row r="43" spans="1:117">
      <c r="A43" s="712"/>
      <c r="B43" s="813"/>
      <c r="C43" s="74">
        <f>'03_R5対象者数'!E17</f>
        <v>0</v>
      </c>
      <c r="D43" s="476">
        <f>'03_R5対象者数'!F17</f>
        <v>0</v>
      </c>
      <c r="E43" s="262"/>
      <c r="F43" s="134"/>
      <c r="G43" s="125"/>
      <c r="H43" s="125"/>
      <c r="I43" s="125"/>
      <c r="J43" s="133"/>
      <c r="K43" s="189"/>
      <c r="L43" s="125"/>
      <c r="M43" s="125"/>
      <c r="N43" s="125"/>
      <c r="O43" s="125"/>
      <c r="P43" s="125"/>
      <c r="Q43" s="125"/>
      <c r="R43" s="133"/>
      <c r="S43" s="189"/>
      <c r="T43" s="125"/>
      <c r="U43" s="125"/>
      <c r="V43" s="263"/>
      <c r="X43" s="712"/>
      <c r="Y43" s="813"/>
      <c r="Z43" s="203">
        <f>'03_R5対象者数'!E35</f>
        <v>0</v>
      </c>
      <c r="AA43" s="476">
        <f>'03_R5対象者数'!F35</f>
        <v>0</v>
      </c>
      <c r="AB43" s="262"/>
      <c r="AC43" s="134"/>
      <c r="AD43" s="125"/>
      <c r="AE43" s="125"/>
      <c r="AF43" s="125"/>
      <c r="AG43" s="133"/>
      <c r="AH43" s="189"/>
      <c r="AI43" s="125"/>
      <c r="AJ43" s="125"/>
      <c r="AK43" s="125"/>
      <c r="AL43" s="125"/>
      <c r="AM43" s="125"/>
      <c r="AN43" s="125"/>
      <c r="AO43" s="133"/>
      <c r="AP43" s="189"/>
      <c r="AQ43" s="125"/>
      <c r="AR43" s="125"/>
      <c r="AS43" s="263"/>
      <c r="AU43" s="712"/>
      <c r="AV43" s="813"/>
      <c r="AW43" s="74">
        <f>'03_R5対象者数'!E17</f>
        <v>0</v>
      </c>
      <c r="AX43" s="214">
        <f>'03_R5対象者数'!F17</f>
        <v>0</v>
      </c>
      <c r="AY43" s="262"/>
      <c r="AZ43" s="134"/>
      <c r="BA43" s="125"/>
      <c r="BB43" s="125"/>
      <c r="BC43" s="125"/>
      <c r="BD43" s="133"/>
      <c r="BE43" s="189"/>
      <c r="BF43" s="125"/>
      <c r="BG43" s="125"/>
      <c r="BH43" s="125"/>
      <c r="BI43" s="125"/>
      <c r="BJ43" s="125"/>
      <c r="BK43" s="125"/>
      <c r="BL43" s="133"/>
      <c r="BM43" s="189"/>
      <c r="BN43" s="125"/>
      <c r="BO43" s="125"/>
      <c r="BP43" s="263"/>
      <c r="BR43" s="712"/>
      <c r="BS43" s="813"/>
      <c r="BT43" s="203">
        <f>'03_R5対象者数'!E35</f>
        <v>0</v>
      </c>
      <c r="BU43" s="214">
        <f>'03_R5対象者数'!F35</f>
        <v>0</v>
      </c>
      <c r="BV43" s="262"/>
      <c r="BW43" s="134"/>
      <c r="BX43" s="125"/>
      <c r="BY43" s="125"/>
      <c r="BZ43" s="125"/>
      <c r="CA43" s="133"/>
      <c r="CB43" s="189"/>
      <c r="CC43" s="125"/>
      <c r="CD43" s="125"/>
      <c r="CE43" s="125"/>
      <c r="CF43" s="125"/>
      <c r="CG43" s="125"/>
      <c r="CH43" s="125"/>
      <c r="CI43" s="133"/>
      <c r="CJ43" s="189"/>
      <c r="CK43" s="125"/>
      <c r="CL43" s="125"/>
      <c r="CM43" s="263"/>
      <c r="CR43" s="712"/>
      <c r="CS43" s="76" t="s">
        <v>31</v>
      </c>
      <c r="CT43" s="244">
        <f>C116</f>
        <v>0</v>
      </c>
      <c r="CU43" s="108">
        <f>D116</f>
        <v>0</v>
      </c>
      <c r="CV43" s="155">
        <f t="shared" si="0"/>
        <v>0</v>
      </c>
      <c r="CW43" s="209">
        <f t="shared" si="1"/>
        <v>0</v>
      </c>
      <c r="CX43" s="51">
        <f t="shared" si="2"/>
        <v>0</v>
      </c>
      <c r="CY43" s="51">
        <f t="shared" si="3"/>
        <v>0</v>
      </c>
      <c r="CZ43" s="51">
        <f t="shared" si="4"/>
        <v>0</v>
      </c>
      <c r="DA43" s="155">
        <f t="shared" si="5"/>
        <v>0</v>
      </c>
      <c r="DB43" s="209">
        <f t="shared" si="6"/>
        <v>0</v>
      </c>
      <c r="DC43" s="51">
        <f t="shared" si="7"/>
        <v>0</v>
      </c>
      <c r="DD43" s="51">
        <f t="shared" si="8"/>
        <v>0</v>
      </c>
      <c r="DE43" s="51">
        <f t="shared" si="9"/>
        <v>0</v>
      </c>
      <c r="DF43" s="51">
        <f t="shared" si="10"/>
        <v>0</v>
      </c>
      <c r="DG43" s="51">
        <f t="shared" si="11"/>
        <v>0</v>
      </c>
      <c r="DH43" s="51">
        <f t="shared" si="12"/>
        <v>0</v>
      </c>
      <c r="DI43" s="155">
        <f t="shared" si="13"/>
        <v>0</v>
      </c>
      <c r="DJ43" s="209">
        <f t="shared" si="14"/>
        <v>0</v>
      </c>
      <c r="DK43" s="51">
        <f t="shared" si="15"/>
        <v>0</v>
      </c>
      <c r="DL43" s="51">
        <f t="shared" si="16"/>
        <v>0</v>
      </c>
      <c r="DM43" s="51">
        <f t="shared" si="17"/>
        <v>0</v>
      </c>
    </row>
    <row r="44" spans="1:117">
      <c r="A44" s="711" t="s">
        <v>35</v>
      </c>
      <c r="B44" s="772" t="s">
        <v>29</v>
      </c>
      <c r="C44" s="92"/>
      <c r="D44" s="474"/>
      <c r="E44" s="260"/>
      <c r="F44" s="136"/>
      <c r="G44" s="123"/>
      <c r="H44" s="123"/>
      <c r="I44" s="123"/>
      <c r="J44" s="137"/>
      <c r="K44" s="191"/>
      <c r="L44" s="192"/>
      <c r="M44" s="192"/>
      <c r="N44" s="124"/>
      <c r="O44" s="192"/>
      <c r="P44" s="192"/>
      <c r="Q44" s="124"/>
      <c r="R44" s="197"/>
      <c r="S44" s="191"/>
      <c r="T44" s="192"/>
      <c r="U44" s="192"/>
      <c r="V44" s="284"/>
      <c r="X44" s="711" t="s">
        <v>35</v>
      </c>
      <c r="Y44" s="772" t="s">
        <v>29</v>
      </c>
      <c r="Z44" s="201"/>
      <c r="AA44" s="474"/>
      <c r="AB44" s="260"/>
      <c r="AC44" s="136"/>
      <c r="AD44" s="123"/>
      <c r="AE44" s="123"/>
      <c r="AF44" s="123"/>
      <c r="AG44" s="137"/>
      <c r="AH44" s="191"/>
      <c r="AI44" s="192"/>
      <c r="AJ44" s="192"/>
      <c r="AK44" s="124"/>
      <c r="AL44" s="192"/>
      <c r="AM44" s="192"/>
      <c r="AN44" s="124"/>
      <c r="AO44" s="197"/>
      <c r="AP44" s="191"/>
      <c r="AQ44" s="192"/>
      <c r="AR44" s="192"/>
      <c r="AS44" s="284"/>
      <c r="AU44" s="711" t="s">
        <v>35</v>
      </c>
      <c r="AV44" s="772" t="s">
        <v>29</v>
      </c>
      <c r="AW44" s="92"/>
      <c r="AX44" s="212"/>
      <c r="AY44" s="260"/>
      <c r="AZ44" s="136"/>
      <c r="BA44" s="123"/>
      <c r="BB44" s="123"/>
      <c r="BC44" s="123"/>
      <c r="BD44" s="137"/>
      <c r="BE44" s="191"/>
      <c r="BF44" s="192"/>
      <c r="BG44" s="192"/>
      <c r="BH44" s="124"/>
      <c r="BI44" s="192"/>
      <c r="BJ44" s="192"/>
      <c r="BK44" s="124"/>
      <c r="BL44" s="197"/>
      <c r="BM44" s="191"/>
      <c r="BN44" s="192"/>
      <c r="BO44" s="192"/>
      <c r="BP44" s="284"/>
      <c r="BR44" s="711" t="s">
        <v>35</v>
      </c>
      <c r="BS44" s="772" t="s">
        <v>29</v>
      </c>
      <c r="BT44" s="201"/>
      <c r="BU44" s="212"/>
      <c r="BV44" s="260"/>
      <c r="BW44" s="136"/>
      <c r="BX44" s="123"/>
      <c r="BY44" s="123"/>
      <c r="BZ44" s="123"/>
      <c r="CA44" s="137"/>
      <c r="CB44" s="191"/>
      <c r="CC44" s="192"/>
      <c r="CD44" s="192"/>
      <c r="CE44" s="124"/>
      <c r="CF44" s="192"/>
      <c r="CG44" s="192"/>
      <c r="CH44" s="124"/>
      <c r="CI44" s="197"/>
      <c r="CJ44" s="191"/>
      <c r="CK44" s="192"/>
      <c r="CL44" s="192"/>
      <c r="CM44" s="284"/>
      <c r="CR44" s="711" t="s">
        <v>39</v>
      </c>
      <c r="CS44" s="76" t="s">
        <v>29</v>
      </c>
      <c r="CT44" s="242"/>
      <c r="CU44" s="243"/>
      <c r="CV44" s="155">
        <f t="shared" si="0"/>
        <v>0</v>
      </c>
      <c r="CW44" s="209">
        <f t="shared" si="1"/>
        <v>0</v>
      </c>
      <c r="CX44" s="51">
        <f t="shared" si="2"/>
        <v>0</v>
      </c>
      <c r="CY44" s="51">
        <f t="shared" si="3"/>
        <v>0</v>
      </c>
      <c r="CZ44" s="51">
        <f t="shared" si="4"/>
        <v>0</v>
      </c>
      <c r="DA44" s="155">
        <f t="shared" si="5"/>
        <v>0</v>
      </c>
      <c r="DB44" s="209">
        <f t="shared" si="6"/>
        <v>0</v>
      </c>
      <c r="DC44" s="51">
        <f t="shared" si="7"/>
        <v>0</v>
      </c>
      <c r="DD44" s="51">
        <f t="shared" si="8"/>
        <v>0</v>
      </c>
      <c r="DE44" s="51">
        <f t="shared" si="9"/>
        <v>0</v>
      </c>
      <c r="DF44" s="51">
        <f t="shared" si="10"/>
        <v>0</v>
      </c>
      <c r="DG44" s="51">
        <f t="shared" si="11"/>
        <v>0</v>
      </c>
      <c r="DH44" s="51">
        <f t="shared" si="12"/>
        <v>0</v>
      </c>
      <c r="DI44" s="155">
        <f t="shared" si="13"/>
        <v>0</v>
      </c>
      <c r="DJ44" s="209">
        <f t="shared" si="14"/>
        <v>0</v>
      </c>
      <c r="DK44" s="51">
        <f t="shared" si="15"/>
        <v>0</v>
      </c>
      <c r="DL44" s="51">
        <f t="shared" si="16"/>
        <v>0</v>
      </c>
      <c r="DM44" s="51">
        <f t="shared" si="17"/>
        <v>0</v>
      </c>
    </row>
    <row r="45" spans="1:117">
      <c r="A45" s="713"/>
      <c r="B45" s="813"/>
      <c r="C45" s="92"/>
      <c r="D45" s="474"/>
      <c r="E45" s="259"/>
      <c r="F45" s="50"/>
      <c r="G45" s="3"/>
      <c r="H45" s="3"/>
      <c r="I45" s="3"/>
      <c r="J45" s="21"/>
      <c r="K45" s="43"/>
      <c r="L45" s="23"/>
      <c r="M45" s="23"/>
      <c r="N45" s="23"/>
      <c r="O45" s="23"/>
      <c r="P45" s="23"/>
      <c r="Q45" s="23"/>
      <c r="R45" s="25"/>
      <c r="S45" s="43"/>
      <c r="T45" s="23"/>
      <c r="U45" s="23"/>
      <c r="V45" s="283"/>
      <c r="X45" s="713"/>
      <c r="Y45" s="813"/>
      <c r="Z45" s="201"/>
      <c r="AA45" s="474"/>
      <c r="AB45" s="259"/>
      <c r="AC45" s="50"/>
      <c r="AD45" s="3"/>
      <c r="AE45" s="3"/>
      <c r="AF45" s="3"/>
      <c r="AG45" s="21"/>
      <c r="AH45" s="43"/>
      <c r="AI45" s="23"/>
      <c r="AJ45" s="23"/>
      <c r="AK45" s="23"/>
      <c r="AL45" s="23"/>
      <c r="AM45" s="23"/>
      <c r="AN45" s="23"/>
      <c r="AO45" s="25"/>
      <c r="AP45" s="43"/>
      <c r="AQ45" s="23"/>
      <c r="AR45" s="23"/>
      <c r="AS45" s="283"/>
      <c r="AU45" s="713"/>
      <c r="AV45" s="813"/>
      <c r="AW45" s="92"/>
      <c r="AX45" s="212"/>
      <c r="AY45" s="259"/>
      <c r="AZ45" s="50"/>
      <c r="BA45" s="3"/>
      <c r="BB45" s="3"/>
      <c r="BC45" s="3"/>
      <c r="BD45" s="21"/>
      <c r="BE45" s="43"/>
      <c r="BF45" s="23"/>
      <c r="BG45" s="23"/>
      <c r="BH45" s="23"/>
      <c r="BI45" s="23"/>
      <c r="BJ45" s="23"/>
      <c r="BK45" s="23"/>
      <c r="BL45" s="25"/>
      <c r="BM45" s="43"/>
      <c r="BN45" s="23"/>
      <c r="BO45" s="23"/>
      <c r="BP45" s="283"/>
      <c r="BR45" s="713"/>
      <c r="BS45" s="813"/>
      <c r="BT45" s="201"/>
      <c r="BU45" s="212"/>
      <c r="BV45" s="259"/>
      <c r="BW45" s="50"/>
      <c r="BX45" s="3"/>
      <c r="BY45" s="3"/>
      <c r="BZ45" s="3"/>
      <c r="CA45" s="21"/>
      <c r="CB45" s="43"/>
      <c r="CC45" s="23"/>
      <c r="CD45" s="23"/>
      <c r="CE45" s="23"/>
      <c r="CF45" s="23"/>
      <c r="CG45" s="23"/>
      <c r="CH45" s="23"/>
      <c r="CI45" s="25"/>
      <c r="CJ45" s="43"/>
      <c r="CK45" s="23"/>
      <c r="CL45" s="23"/>
      <c r="CM45" s="283"/>
      <c r="CR45" s="713"/>
      <c r="CS45" s="76" t="s">
        <v>30</v>
      </c>
      <c r="CT45" s="242"/>
      <c r="CU45" s="243"/>
      <c r="CV45" s="155">
        <f t="shared" si="0"/>
        <v>0</v>
      </c>
      <c r="CW45" s="209">
        <f t="shared" si="1"/>
        <v>0</v>
      </c>
      <c r="CX45" s="51">
        <f t="shared" si="2"/>
        <v>0</v>
      </c>
      <c r="CY45" s="51">
        <f t="shared" si="3"/>
        <v>0</v>
      </c>
      <c r="CZ45" s="51">
        <f t="shared" si="4"/>
        <v>0</v>
      </c>
      <c r="DA45" s="155">
        <f t="shared" si="5"/>
        <v>0</v>
      </c>
      <c r="DB45" s="209">
        <f t="shared" si="6"/>
        <v>0</v>
      </c>
      <c r="DC45" s="51">
        <f t="shared" si="7"/>
        <v>0</v>
      </c>
      <c r="DD45" s="51">
        <f t="shared" si="8"/>
        <v>0</v>
      </c>
      <c r="DE45" s="51">
        <f t="shared" si="9"/>
        <v>0</v>
      </c>
      <c r="DF45" s="51">
        <f t="shared" si="10"/>
        <v>0</v>
      </c>
      <c r="DG45" s="51">
        <f t="shared" si="11"/>
        <v>0</v>
      </c>
      <c r="DH45" s="51">
        <f t="shared" si="12"/>
        <v>0</v>
      </c>
      <c r="DI45" s="155">
        <f t="shared" si="13"/>
        <v>0</v>
      </c>
      <c r="DJ45" s="209">
        <f t="shared" si="14"/>
        <v>0</v>
      </c>
      <c r="DK45" s="51">
        <f t="shared" si="15"/>
        <v>0</v>
      </c>
      <c r="DL45" s="51">
        <f t="shared" si="16"/>
        <v>0</v>
      </c>
      <c r="DM45" s="51">
        <f t="shared" si="17"/>
        <v>0</v>
      </c>
    </row>
    <row r="46" spans="1:117">
      <c r="A46" s="713"/>
      <c r="B46" s="772" t="s">
        <v>30</v>
      </c>
      <c r="C46" s="92"/>
      <c r="D46" s="474"/>
      <c r="E46" s="260"/>
      <c r="F46" s="136"/>
      <c r="G46" s="123"/>
      <c r="H46" s="123"/>
      <c r="I46" s="123"/>
      <c r="J46" s="137"/>
      <c r="K46" s="191"/>
      <c r="L46" s="192"/>
      <c r="M46" s="192"/>
      <c r="N46" s="124"/>
      <c r="O46" s="192"/>
      <c r="P46" s="192"/>
      <c r="Q46" s="124"/>
      <c r="R46" s="197"/>
      <c r="S46" s="191"/>
      <c r="T46" s="192"/>
      <c r="U46" s="192"/>
      <c r="V46" s="284"/>
      <c r="X46" s="713"/>
      <c r="Y46" s="772" t="s">
        <v>30</v>
      </c>
      <c r="Z46" s="201"/>
      <c r="AA46" s="474"/>
      <c r="AB46" s="260"/>
      <c r="AC46" s="136"/>
      <c r="AD46" s="123"/>
      <c r="AE46" s="123"/>
      <c r="AF46" s="123"/>
      <c r="AG46" s="137"/>
      <c r="AH46" s="191"/>
      <c r="AI46" s="192"/>
      <c r="AJ46" s="192"/>
      <c r="AK46" s="124"/>
      <c r="AL46" s="192"/>
      <c r="AM46" s="192"/>
      <c r="AN46" s="124"/>
      <c r="AO46" s="197"/>
      <c r="AP46" s="191"/>
      <c r="AQ46" s="192"/>
      <c r="AR46" s="192"/>
      <c r="AS46" s="284"/>
      <c r="AU46" s="713"/>
      <c r="AV46" s="772" t="s">
        <v>30</v>
      </c>
      <c r="AW46" s="92"/>
      <c r="AX46" s="212"/>
      <c r="AY46" s="260"/>
      <c r="AZ46" s="136"/>
      <c r="BA46" s="123"/>
      <c r="BB46" s="123"/>
      <c r="BC46" s="123"/>
      <c r="BD46" s="137"/>
      <c r="BE46" s="191"/>
      <c r="BF46" s="192"/>
      <c r="BG46" s="192"/>
      <c r="BH46" s="124"/>
      <c r="BI46" s="192"/>
      <c r="BJ46" s="192"/>
      <c r="BK46" s="124"/>
      <c r="BL46" s="197"/>
      <c r="BM46" s="191"/>
      <c r="BN46" s="192"/>
      <c r="BO46" s="192"/>
      <c r="BP46" s="284"/>
      <c r="BR46" s="713"/>
      <c r="BS46" s="772" t="s">
        <v>30</v>
      </c>
      <c r="BT46" s="201"/>
      <c r="BU46" s="212"/>
      <c r="BV46" s="260"/>
      <c r="BW46" s="136"/>
      <c r="BX46" s="123"/>
      <c r="BY46" s="123"/>
      <c r="BZ46" s="123"/>
      <c r="CA46" s="137"/>
      <c r="CB46" s="191"/>
      <c r="CC46" s="192"/>
      <c r="CD46" s="192"/>
      <c r="CE46" s="124"/>
      <c r="CF46" s="192"/>
      <c r="CG46" s="192"/>
      <c r="CH46" s="124"/>
      <c r="CI46" s="197"/>
      <c r="CJ46" s="191"/>
      <c r="CK46" s="192"/>
      <c r="CL46" s="192"/>
      <c r="CM46" s="284"/>
      <c r="CR46" s="712"/>
      <c r="CS46" s="76" t="s">
        <v>31</v>
      </c>
      <c r="CT46" s="244">
        <f>C119</f>
        <v>0</v>
      </c>
      <c r="CU46" s="108">
        <f>D119</f>
        <v>0</v>
      </c>
      <c r="CV46" s="155">
        <f t="shared" si="0"/>
        <v>0</v>
      </c>
      <c r="CW46" s="209">
        <f t="shared" si="1"/>
        <v>0</v>
      </c>
      <c r="CX46" s="51">
        <f t="shared" si="2"/>
        <v>0</v>
      </c>
      <c r="CY46" s="51">
        <f t="shared" si="3"/>
        <v>0</v>
      </c>
      <c r="CZ46" s="51">
        <f t="shared" si="4"/>
        <v>0</v>
      </c>
      <c r="DA46" s="155">
        <f t="shared" si="5"/>
        <v>0</v>
      </c>
      <c r="DB46" s="209">
        <f t="shared" si="6"/>
        <v>0</v>
      </c>
      <c r="DC46" s="51">
        <f t="shared" si="7"/>
        <v>0</v>
      </c>
      <c r="DD46" s="51">
        <f t="shared" si="8"/>
        <v>0</v>
      </c>
      <c r="DE46" s="51">
        <f t="shared" si="9"/>
        <v>0</v>
      </c>
      <c r="DF46" s="51">
        <f t="shared" si="10"/>
        <v>0</v>
      </c>
      <c r="DG46" s="51">
        <f t="shared" si="11"/>
        <v>0</v>
      </c>
      <c r="DH46" s="51">
        <f t="shared" si="12"/>
        <v>0</v>
      </c>
      <c r="DI46" s="155">
        <f t="shared" si="13"/>
        <v>0</v>
      </c>
      <c r="DJ46" s="209">
        <f t="shared" si="14"/>
        <v>0</v>
      </c>
      <c r="DK46" s="51">
        <f t="shared" si="15"/>
        <v>0</v>
      </c>
      <c r="DL46" s="51">
        <f t="shared" si="16"/>
        <v>0</v>
      </c>
      <c r="DM46" s="51">
        <f t="shared" si="17"/>
        <v>0</v>
      </c>
    </row>
    <row r="47" spans="1:117">
      <c r="A47" s="713"/>
      <c r="B47" s="813"/>
      <c r="C47" s="92"/>
      <c r="D47" s="474"/>
      <c r="E47" s="259"/>
      <c r="F47" s="50"/>
      <c r="G47" s="3"/>
      <c r="H47" s="3"/>
      <c r="I47" s="3"/>
      <c r="J47" s="21"/>
      <c r="K47" s="43"/>
      <c r="L47" s="23"/>
      <c r="M47" s="23"/>
      <c r="N47" s="23"/>
      <c r="O47" s="23"/>
      <c r="P47" s="23"/>
      <c r="Q47" s="23"/>
      <c r="R47" s="25"/>
      <c r="S47" s="43"/>
      <c r="T47" s="23"/>
      <c r="U47" s="23"/>
      <c r="V47" s="283"/>
      <c r="X47" s="713"/>
      <c r="Y47" s="813"/>
      <c r="Z47" s="201"/>
      <c r="AA47" s="474"/>
      <c r="AB47" s="259"/>
      <c r="AC47" s="50"/>
      <c r="AD47" s="3"/>
      <c r="AE47" s="3"/>
      <c r="AF47" s="3"/>
      <c r="AG47" s="21"/>
      <c r="AH47" s="43"/>
      <c r="AI47" s="23"/>
      <c r="AJ47" s="23"/>
      <c r="AK47" s="23"/>
      <c r="AL47" s="23"/>
      <c r="AM47" s="23"/>
      <c r="AN47" s="23"/>
      <c r="AO47" s="25"/>
      <c r="AP47" s="43"/>
      <c r="AQ47" s="23"/>
      <c r="AR47" s="23"/>
      <c r="AS47" s="283"/>
      <c r="AU47" s="713"/>
      <c r="AV47" s="813"/>
      <c r="AW47" s="92"/>
      <c r="AX47" s="212"/>
      <c r="AY47" s="259"/>
      <c r="AZ47" s="50"/>
      <c r="BA47" s="3"/>
      <c r="BB47" s="3"/>
      <c r="BC47" s="3"/>
      <c r="BD47" s="21"/>
      <c r="BE47" s="43"/>
      <c r="BF47" s="23"/>
      <c r="BG47" s="23"/>
      <c r="BH47" s="23"/>
      <c r="BI47" s="23"/>
      <c r="BJ47" s="23"/>
      <c r="BK47" s="23"/>
      <c r="BL47" s="25"/>
      <c r="BM47" s="43"/>
      <c r="BN47" s="23"/>
      <c r="BO47" s="23"/>
      <c r="BP47" s="283"/>
      <c r="BR47" s="713"/>
      <c r="BS47" s="813"/>
      <c r="BT47" s="201"/>
      <c r="BU47" s="212"/>
      <c r="BV47" s="259"/>
      <c r="BW47" s="50"/>
      <c r="BX47" s="3"/>
      <c r="BY47" s="3"/>
      <c r="BZ47" s="3"/>
      <c r="CA47" s="21"/>
      <c r="CB47" s="43"/>
      <c r="CC47" s="23"/>
      <c r="CD47" s="23"/>
      <c r="CE47" s="23"/>
      <c r="CF47" s="23"/>
      <c r="CG47" s="23"/>
      <c r="CH47" s="23"/>
      <c r="CI47" s="25"/>
      <c r="CJ47" s="43"/>
      <c r="CK47" s="23"/>
      <c r="CL47" s="23"/>
      <c r="CM47" s="283"/>
      <c r="CR47" s="711" t="s">
        <v>187</v>
      </c>
      <c r="CS47" s="76" t="s">
        <v>29</v>
      </c>
      <c r="CT47" s="242"/>
      <c r="CU47" s="243"/>
      <c r="CV47" s="155">
        <f t="shared" si="0"/>
        <v>0</v>
      </c>
      <c r="CW47" s="209">
        <f t="shared" si="1"/>
        <v>0</v>
      </c>
      <c r="CX47" s="51">
        <f t="shared" si="2"/>
        <v>0</v>
      </c>
      <c r="CY47" s="51">
        <f t="shared" si="3"/>
        <v>0</v>
      </c>
      <c r="CZ47" s="51">
        <f t="shared" si="4"/>
        <v>0</v>
      </c>
      <c r="DA47" s="155">
        <f t="shared" si="5"/>
        <v>0</v>
      </c>
      <c r="DB47" s="209">
        <f t="shared" si="6"/>
        <v>0</v>
      </c>
      <c r="DC47" s="51">
        <f t="shared" si="7"/>
        <v>0</v>
      </c>
      <c r="DD47" s="51">
        <f t="shared" si="8"/>
        <v>0</v>
      </c>
      <c r="DE47" s="51">
        <f t="shared" si="9"/>
        <v>0</v>
      </c>
      <c r="DF47" s="51">
        <f t="shared" si="10"/>
        <v>0</v>
      </c>
      <c r="DG47" s="51">
        <f t="shared" si="11"/>
        <v>0</v>
      </c>
      <c r="DH47" s="51">
        <f t="shared" si="12"/>
        <v>0</v>
      </c>
      <c r="DI47" s="155">
        <f t="shared" si="13"/>
        <v>0</v>
      </c>
      <c r="DJ47" s="209">
        <f t="shared" si="14"/>
        <v>0</v>
      </c>
      <c r="DK47" s="51">
        <f t="shared" si="15"/>
        <v>0</v>
      </c>
      <c r="DL47" s="51">
        <f t="shared" si="16"/>
        <v>0</v>
      </c>
      <c r="DM47" s="51">
        <f t="shared" si="17"/>
        <v>0</v>
      </c>
    </row>
    <row r="48" spans="1:117">
      <c r="A48" s="713"/>
      <c r="B48" s="772" t="s">
        <v>31</v>
      </c>
      <c r="C48" s="94"/>
      <c r="D48" s="475"/>
      <c r="E48" s="260"/>
      <c r="F48" s="136"/>
      <c r="G48" s="123"/>
      <c r="H48" s="123"/>
      <c r="I48" s="123"/>
      <c r="J48" s="137"/>
      <c r="K48" s="191"/>
      <c r="L48" s="192"/>
      <c r="M48" s="192"/>
      <c r="N48" s="124"/>
      <c r="O48" s="192"/>
      <c r="P48" s="192"/>
      <c r="Q48" s="124"/>
      <c r="R48" s="197"/>
      <c r="S48" s="191"/>
      <c r="T48" s="192"/>
      <c r="U48" s="192"/>
      <c r="V48" s="284"/>
      <c r="X48" s="713"/>
      <c r="Y48" s="772" t="s">
        <v>31</v>
      </c>
      <c r="Z48" s="202"/>
      <c r="AA48" s="479"/>
      <c r="AB48" s="260"/>
      <c r="AC48" s="136"/>
      <c r="AD48" s="123"/>
      <c r="AE48" s="123"/>
      <c r="AF48" s="123"/>
      <c r="AG48" s="137"/>
      <c r="AH48" s="191"/>
      <c r="AI48" s="192"/>
      <c r="AJ48" s="192"/>
      <c r="AK48" s="124"/>
      <c r="AL48" s="192"/>
      <c r="AM48" s="192"/>
      <c r="AN48" s="124"/>
      <c r="AO48" s="197"/>
      <c r="AP48" s="191"/>
      <c r="AQ48" s="192"/>
      <c r="AR48" s="192"/>
      <c r="AS48" s="284"/>
      <c r="AU48" s="713"/>
      <c r="AV48" s="772" t="s">
        <v>31</v>
      </c>
      <c r="AW48" s="94"/>
      <c r="AX48" s="213"/>
      <c r="AY48" s="260"/>
      <c r="AZ48" s="136"/>
      <c r="BA48" s="123"/>
      <c r="BB48" s="123"/>
      <c r="BC48" s="123"/>
      <c r="BD48" s="137"/>
      <c r="BE48" s="191"/>
      <c r="BF48" s="192"/>
      <c r="BG48" s="192"/>
      <c r="BH48" s="124"/>
      <c r="BI48" s="192"/>
      <c r="BJ48" s="192"/>
      <c r="BK48" s="124"/>
      <c r="BL48" s="197"/>
      <c r="BM48" s="191"/>
      <c r="BN48" s="192"/>
      <c r="BO48" s="192"/>
      <c r="BP48" s="284"/>
      <c r="BR48" s="713"/>
      <c r="BS48" s="772" t="s">
        <v>31</v>
      </c>
      <c r="BT48" s="202"/>
      <c r="BU48" s="130"/>
      <c r="BV48" s="260"/>
      <c r="BW48" s="136"/>
      <c r="BX48" s="123"/>
      <c r="BY48" s="123"/>
      <c r="BZ48" s="123"/>
      <c r="CA48" s="137"/>
      <c r="CB48" s="191"/>
      <c r="CC48" s="192"/>
      <c r="CD48" s="192"/>
      <c r="CE48" s="124"/>
      <c r="CF48" s="192"/>
      <c r="CG48" s="192"/>
      <c r="CH48" s="124"/>
      <c r="CI48" s="197"/>
      <c r="CJ48" s="191"/>
      <c r="CK48" s="192"/>
      <c r="CL48" s="192"/>
      <c r="CM48" s="284"/>
      <c r="CR48" s="713"/>
      <c r="CS48" s="76" t="s">
        <v>30</v>
      </c>
      <c r="CT48" s="242"/>
      <c r="CU48" s="243"/>
      <c r="CV48" s="155">
        <f t="shared" si="0"/>
        <v>0</v>
      </c>
      <c r="CW48" s="209">
        <f t="shared" si="1"/>
        <v>0</v>
      </c>
      <c r="CX48" s="51">
        <f t="shared" si="2"/>
        <v>0</v>
      </c>
      <c r="CY48" s="51">
        <f t="shared" si="3"/>
        <v>0</v>
      </c>
      <c r="CZ48" s="51">
        <f t="shared" si="4"/>
        <v>0</v>
      </c>
      <c r="DA48" s="155">
        <f t="shared" si="5"/>
        <v>0</v>
      </c>
      <c r="DB48" s="209">
        <f t="shared" si="6"/>
        <v>0</v>
      </c>
      <c r="DC48" s="51">
        <f t="shared" si="7"/>
        <v>0</v>
      </c>
      <c r="DD48" s="51">
        <f t="shared" si="8"/>
        <v>0</v>
      </c>
      <c r="DE48" s="51">
        <f t="shared" si="9"/>
        <v>0</v>
      </c>
      <c r="DF48" s="51">
        <f t="shared" si="10"/>
        <v>0</v>
      </c>
      <c r="DG48" s="51">
        <f t="shared" si="11"/>
        <v>0</v>
      </c>
      <c r="DH48" s="51">
        <f t="shared" si="12"/>
        <v>0</v>
      </c>
      <c r="DI48" s="155">
        <f t="shared" si="13"/>
        <v>0</v>
      </c>
      <c r="DJ48" s="209">
        <f t="shared" si="14"/>
        <v>0</v>
      </c>
      <c r="DK48" s="51">
        <f t="shared" si="15"/>
        <v>0</v>
      </c>
      <c r="DL48" s="51">
        <f t="shared" si="16"/>
        <v>0</v>
      </c>
      <c r="DM48" s="51">
        <f t="shared" si="17"/>
        <v>0</v>
      </c>
    </row>
    <row r="49" spans="1:117">
      <c r="A49" s="712"/>
      <c r="B49" s="813"/>
      <c r="C49" s="74">
        <f>'03_R5対象者数'!E19</f>
        <v>0</v>
      </c>
      <c r="D49" s="476">
        <f>'03_R5対象者数'!F19</f>
        <v>0</v>
      </c>
      <c r="E49" s="262"/>
      <c r="F49" s="134"/>
      <c r="G49" s="125"/>
      <c r="H49" s="125"/>
      <c r="I49" s="125"/>
      <c r="J49" s="133"/>
      <c r="K49" s="189"/>
      <c r="L49" s="125"/>
      <c r="M49" s="125"/>
      <c r="N49" s="125"/>
      <c r="O49" s="125"/>
      <c r="P49" s="125"/>
      <c r="Q49" s="125"/>
      <c r="R49" s="133"/>
      <c r="S49" s="189"/>
      <c r="T49" s="125"/>
      <c r="U49" s="125"/>
      <c r="V49" s="263"/>
      <c r="X49" s="712"/>
      <c r="Y49" s="813"/>
      <c r="Z49" s="203">
        <f>'03_R5対象者数'!E37</f>
        <v>0</v>
      </c>
      <c r="AA49" s="476">
        <f>'03_R5対象者数'!F37</f>
        <v>0</v>
      </c>
      <c r="AB49" s="262"/>
      <c r="AC49" s="134"/>
      <c r="AD49" s="125"/>
      <c r="AE49" s="125"/>
      <c r="AF49" s="125"/>
      <c r="AG49" s="133"/>
      <c r="AH49" s="189"/>
      <c r="AI49" s="125"/>
      <c r="AJ49" s="125"/>
      <c r="AK49" s="125"/>
      <c r="AL49" s="125"/>
      <c r="AM49" s="125"/>
      <c r="AN49" s="125"/>
      <c r="AO49" s="133"/>
      <c r="AP49" s="189"/>
      <c r="AQ49" s="125"/>
      <c r="AR49" s="125"/>
      <c r="AS49" s="263"/>
      <c r="AU49" s="712"/>
      <c r="AV49" s="813"/>
      <c r="AW49" s="74">
        <f>'03_R5対象者数'!E19</f>
        <v>0</v>
      </c>
      <c r="AX49" s="214">
        <f>'03_R5対象者数'!F19</f>
        <v>0</v>
      </c>
      <c r="AY49" s="262"/>
      <c r="AZ49" s="134"/>
      <c r="BA49" s="125"/>
      <c r="BB49" s="125"/>
      <c r="BC49" s="125"/>
      <c r="BD49" s="133"/>
      <c r="BE49" s="189"/>
      <c r="BF49" s="125"/>
      <c r="BG49" s="125"/>
      <c r="BH49" s="125"/>
      <c r="BI49" s="125"/>
      <c r="BJ49" s="125"/>
      <c r="BK49" s="125"/>
      <c r="BL49" s="133"/>
      <c r="BM49" s="189"/>
      <c r="BN49" s="125"/>
      <c r="BO49" s="125"/>
      <c r="BP49" s="263"/>
      <c r="BR49" s="712"/>
      <c r="BS49" s="813"/>
      <c r="BT49" s="203">
        <f>'03_R5対象者数'!E37</f>
        <v>0</v>
      </c>
      <c r="BU49" s="214">
        <f>'03_R5対象者数'!F37</f>
        <v>0</v>
      </c>
      <c r="BV49" s="262"/>
      <c r="BW49" s="134"/>
      <c r="BX49" s="125"/>
      <c r="BY49" s="125"/>
      <c r="BZ49" s="125"/>
      <c r="CA49" s="133"/>
      <c r="CB49" s="189"/>
      <c r="CC49" s="125"/>
      <c r="CD49" s="125"/>
      <c r="CE49" s="125"/>
      <c r="CF49" s="125"/>
      <c r="CG49" s="125"/>
      <c r="CH49" s="125"/>
      <c r="CI49" s="133"/>
      <c r="CJ49" s="189"/>
      <c r="CK49" s="125"/>
      <c r="CL49" s="125"/>
      <c r="CM49" s="263"/>
      <c r="CR49" s="712"/>
      <c r="CS49" s="81" t="s">
        <v>31</v>
      </c>
      <c r="CT49" s="244">
        <f>C122</f>
        <v>0</v>
      </c>
      <c r="CU49" s="108">
        <f>D122</f>
        <v>0</v>
      </c>
      <c r="CV49" s="155">
        <f t="shared" si="0"/>
        <v>0</v>
      </c>
      <c r="CW49" s="209">
        <f t="shared" si="1"/>
        <v>0</v>
      </c>
      <c r="CX49" s="51">
        <f t="shared" si="2"/>
        <v>0</v>
      </c>
      <c r="CY49" s="51">
        <f t="shared" si="3"/>
        <v>0</v>
      </c>
      <c r="CZ49" s="51">
        <f t="shared" si="4"/>
        <v>0</v>
      </c>
      <c r="DA49" s="155">
        <f t="shared" si="5"/>
        <v>0</v>
      </c>
      <c r="DB49" s="209">
        <f t="shared" si="6"/>
        <v>0</v>
      </c>
      <c r="DC49" s="51">
        <f t="shared" si="7"/>
        <v>0</v>
      </c>
      <c r="DD49" s="51">
        <f t="shared" si="8"/>
        <v>0</v>
      </c>
      <c r="DE49" s="51">
        <f t="shared" si="9"/>
        <v>0</v>
      </c>
      <c r="DF49" s="51">
        <f t="shared" si="10"/>
        <v>0</v>
      </c>
      <c r="DG49" s="51">
        <f t="shared" si="11"/>
        <v>0</v>
      </c>
      <c r="DH49" s="51">
        <f t="shared" si="12"/>
        <v>0</v>
      </c>
      <c r="DI49" s="155">
        <f t="shared" si="13"/>
        <v>0</v>
      </c>
      <c r="DJ49" s="209">
        <f t="shared" si="14"/>
        <v>0</v>
      </c>
      <c r="DK49" s="51">
        <f t="shared" si="15"/>
        <v>0</v>
      </c>
      <c r="DL49" s="51">
        <f t="shared" si="16"/>
        <v>0</v>
      </c>
      <c r="DM49" s="51">
        <f t="shared" si="17"/>
        <v>0</v>
      </c>
    </row>
    <row r="50" spans="1:117">
      <c r="A50" s="711" t="s">
        <v>36</v>
      </c>
      <c r="B50" s="772" t="s">
        <v>29</v>
      </c>
      <c r="C50" s="92"/>
      <c r="D50" s="474"/>
      <c r="E50" s="260"/>
      <c r="F50" s="136"/>
      <c r="G50" s="123"/>
      <c r="H50" s="123"/>
      <c r="I50" s="123"/>
      <c r="J50" s="137"/>
      <c r="K50" s="191"/>
      <c r="L50" s="192"/>
      <c r="M50" s="192"/>
      <c r="N50" s="124"/>
      <c r="O50" s="192"/>
      <c r="P50" s="192"/>
      <c r="Q50" s="124"/>
      <c r="R50" s="197"/>
      <c r="S50" s="191"/>
      <c r="T50" s="192"/>
      <c r="U50" s="192"/>
      <c r="V50" s="284"/>
      <c r="X50" s="711" t="s">
        <v>36</v>
      </c>
      <c r="Y50" s="772" t="s">
        <v>29</v>
      </c>
      <c r="Z50" s="201"/>
      <c r="AA50" s="474"/>
      <c r="AB50" s="260"/>
      <c r="AC50" s="136"/>
      <c r="AD50" s="123"/>
      <c r="AE50" s="123"/>
      <c r="AF50" s="123"/>
      <c r="AG50" s="137"/>
      <c r="AH50" s="191"/>
      <c r="AI50" s="192"/>
      <c r="AJ50" s="192"/>
      <c r="AK50" s="124"/>
      <c r="AL50" s="192"/>
      <c r="AM50" s="192"/>
      <c r="AN50" s="124"/>
      <c r="AO50" s="197"/>
      <c r="AP50" s="191"/>
      <c r="AQ50" s="192"/>
      <c r="AR50" s="192"/>
      <c r="AS50" s="284"/>
      <c r="AU50" s="711" t="s">
        <v>36</v>
      </c>
      <c r="AV50" s="772" t="s">
        <v>29</v>
      </c>
      <c r="AW50" s="92"/>
      <c r="AX50" s="212"/>
      <c r="AY50" s="260"/>
      <c r="AZ50" s="136"/>
      <c r="BA50" s="123"/>
      <c r="BB50" s="123"/>
      <c r="BC50" s="123"/>
      <c r="BD50" s="137"/>
      <c r="BE50" s="191"/>
      <c r="BF50" s="192"/>
      <c r="BG50" s="192"/>
      <c r="BH50" s="124"/>
      <c r="BI50" s="192"/>
      <c r="BJ50" s="192"/>
      <c r="BK50" s="124"/>
      <c r="BL50" s="197"/>
      <c r="BM50" s="191"/>
      <c r="BN50" s="192"/>
      <c r="BO50" s="192"/>
      <c r="BP50" s="284"/>
      <c r="BR50" s="711" t="s">
        <v>36</v>
      </c>
      <c r="BS50" s="772" t="s">
        <v>29</v>
      </c>
      <c r="BT50" s="201"/>
      <c r="BU50" s="212"/>
      <c r="BV50" s="260"/>
      <c r="BW50" s="136"/>
      <c r="BX50" s="123"/>
      <c r="BY50" s="123"/>
      <c r="BZ50" s="123"/>
      <c r="CA50" s="137"/>
      <c r="CB50" s="191"/>
      <c r="CC50" s="192"/>
      <c r="CD50" s="192"/>
      <c r="CE50" s="124"/>
      <c r="CF50" s="192"/>
      <c r="CG50" s="192"/>
      <c r="CH50" s="124"/>
      <c r="CI50" s="197"/>
      <c r="CJ50" s="191"/>
      <c r="CK50" s="192"/>
      <c r="CL50" s="192"/>
      <c r="CM50" s="284"/>
    </row>
    <row r="51" spans="1:117" ht="17.25" customHeight="1">
      <c r="A51" s="713"/>
      <c r="B51" s="813"/>
      <c r="C51" s="92"/>
      <c r="D51" s="474"/>
      <c r="E51" s="259"/>
      <c r="F51" s="50"/>
      <c r="G51" s="3"/>
      <c r="H51" s="3"/>
      <c r="I51" s="3"/>
      <c r="J51" s="21"/>
      <c r="K51" s="43"/>
      <c r="L51" s="23"/>
      <c r="M51" s="23"/>
      <c r="N51" s="23"/>
      <c r="O51" s="23"/>
      <c r="P51" s="23"/>
      <c r="Q51" s="23"/>
      <c r="R51" s="25"/>
      <c r="S51" s="43"/>
      <c r="T51" s="23"/>
      <c r="U51" s="23"/>
      <c r="V51" s="283"/>
      <c r="X51" s="713"/>
      <c r="Y51" s="813"/>
      <c r="Z51" s="201"/>
      <c r="AA51" s="474"/>
      <c r="AB51" s="259"/>
      <c r="AC51" s="50"/>
      <c r="AD51" s="3"/>
      <c r="AE51" s="3"/>
      <c r="AF51" s="3"/>
      <c r="AG51" s="21"/>
      <c r="AH51" s="43"/>
      <c r="AI51" s="23"/>
      <c r="AJ51" s="23"/>
      <c r="AK51" s="23"/>
      <c r="AL51" s="23"/>
      <c r="AM51" s="23"/>
      <c r="AN51" s="23"/>
      <c r="AO51" s="25"/>
      <c r="AP51" s="43"/>
      <c r="AQ51" s="23"/>
      <c r="AR51" s="23"/>
      <c r="AS51" s="283"/>
      <c r="AU51" s="713"/>
      <c r="AV51" s="813"/>
      <c r="AW51" s="92"/>
      <c r="AX51" s="212"/>
      <c r="AY51" s="259"/>
      <c r="AZ51" s="50"/>
      <c r="BA51" s="3"/>
      <c r="BB51" s="3"/>
      <c r="BC51" s="3"/>
      <c r="BD51" s="21"/>
      <c r="BE51" s="43"/>
      <c r="BF51" s="23"/>
      <c r="BG51" s="23"/>
      <c r="BH51" s="23"/>
      <c r="BI51" s="23"/>
      <c r="BJ51" s="23"/>
      <c r="BK51" s="23"/>
      <c r="BL51" s="25"/>
      <c r="BM51" s="43"/>
      <c r="BN51" s="23"/>
      <c r="BO51" s="23"/>
      <c r="BP51" s="283"/>
      <c r="BR51" s="713"/>
      <c r="BS51" s="813"/>
      <c r="BT51" s="201"/>
      <c r="BU51" s="212"/>
      <c r="BV51" s="259"/>
      <c r="BW51" s="50"/>
      <c r="BX51" s="3"/>
      <c r="BY51" s="3"/>
      <c r="BZ51" s="3"/>
      <c r="CA51" s="21"/>
      <c r="CB51" s="43"/>
      <c r="CC51" s="23"/>
      <c r="CD51" s="23"/>
      <c r="CE51" s="23"/>
      <c r="CF51" s="23"/>
      <c r="CG51" s="23"/>
      <c r="CH51" s="23"/>
      <c r="CI51" s="25"/>
      <c r="CJ51" s="43"/>
      <c r="CK51" s="23"/>
      <c r="CL51" s="23"/>
      <c r="CM51" s="283"/>
      <c r="CR51" s="885" t="s">
        <v>169</v>
      </c>
      <c r="CS51" s="885"/>
      <c r="CT51" s="885"/>
      <c r="CU51" s="885"/>
      <c r="CV51" s="885"/>
      <c r="CW51" s="885"/>
      <c r="CX51" s="885"/>
      <c r="CY51" s="885"/>
      <c r="CZ51" s="885"/>
      <c r="DA51" s="885"/>
    </row>
    <row r="52" spans="1:117" ht="17.25" customHeight="1">
      <c r="A52" s="713"/>
      <c r="B52" s="772" t="s">
        <v>30</v>
      </c>
      <c r="C52" s="92"/>
      <c r="D52" s="474"/>
      <c r="E52" s="260"/>
      <c r="F52" s="136"/>
      <c r="G52" s="123"/>
      <c r="H52" s="123"/>
      <c r="I52" s="123"/>
      <c r="J52" s="137"/>
      <c r="K52" s="191"/>
      <c r="L52" s="192"/>
      <c r="M52" s="192"/>
      <c r="N52" s="124"/>
      <c r="O52" s="192"/>
      <c r="P52" s="192"/>
      <c r="Q52" s="124"/>
      <c r="R52" s="197"/>
      <c r="S52" s="191"/>
      <c r="T52" s="192"/>
      <c r="U52" s="192"/>
      <c r="V52" s="284"/>
      <c r="X52" s="713"/>
      <c r="Y52" s="772" t="s">
        <v>30</v>
      </c>
      <c r="Z52" s="201"/>
      <c r="AA52" s="474"/>
      <c r="AB52" s="260"/>
      <c r="AC52" s="136"/>
      <c r="AD52" s="123"/>
      <c r="AE52" s="123"/>
      <c r="AF52" s="123"/>
      <c r="AG52" s="137"/>
      <c r="AH52" s="191"/>
      <c r="AI52" s="192"/>
      <c r="AJ52" s="192"/>
      <c r="AK52" s="124"/>
      <c r="AL52" s="192"/>
      <c r="AM52" s="192"/>
      <c r="AN52" s="124"/>
      <c r="AO52" s="197"/>
      <c r="AP52" s="191"/>
      <c r="AQ52" s="192"/>
      <c r="AR52" s="192"/>
      <c r="AS52" s="284"/>
      <c r="AU52" s="713"/>
      <c r="AV52" s="772" t="s">
        <v>30</v>
      </c>
      <c r="AW52" s="92"/>
      <c r="AX52" s="212"/>
      <c r="AY52" s="260"/>
      <c r="AZ52" s="136"/>
      <c r="BA52" s="123"/>
      <c r="BB52" s="123"/>
      <c r="BC52" s="123"/>
      <c r="BD52" s="137"/>
      <c r="BE52" s="191"/>
      <c r="BF52" s="192"/>
      <c r="BG52" s="192"/>
      <c r="BH52" s="124"/>
      <c r="BI52" s="192"/>
      <c r="BJ52" s="192"/>
      <c r="BK52" s="124"/>
      <c r="BL52" s="197"/>
      <c r="BM52" s="191"/>
      <c r="BN52" s="192"/>
      <c r="BO52" s="192"/>
      <c r="BP52" s="284"/>
      <c r="BR52" s="713"/>
      <c r="BS52" s="772" t="s">
        <v>30</v>
      </c>
      <c r="BT52" s="201"/>
      <c r="BU52" s="212"/>
      <c r="BV52" s="260"/>
      <c r="BW52" s="136"/>
      <c r="BX52" s="123"/>
      <c r="BY52" s="123"/>
      <c r="BZ52" s="123"/>
      <c r="CA52" s="137"/>
      <c r="CB52" s="191"/>
      <c r="CC52" s="192"/>
      <c r="CD52" s="192"/>
      <c r="CE52" s="124"/>
      <c r="CF52" s="192"/>
      <c r="CG52" s="192"/>
      <c r="CH52" s="124"/>
      <c r="CI52" s="197"/>
      <c r="CJ52" s="191"/>
      <c r="CK52" s="192"/>
      <c r="CL52" s="192"/>
      <c r="CM52" s="284"/>
      <c r="CR52" s="886"/>
      <c r="CS52" s="886"/>
      <c r="CT52" s="886"/>
      <c r="CU52" s="886"/>
      <c r="CV52" s="886"/>
      <c r="CW52" s="886"/>
      <c r="CX52" s="886"/>
      <c r="CY52" s="886"/>
      <c r="CZ52" s="886"/>
      <c r="DA52" s="886"/>
    </row>
    <row r="53" spans="1:117">
      <c r="A53" s="713"/>
      <c r="B53" s="813"/>
      <c r="C53" s="92"/>
      <c r="D53" s="474"/>
      <c r="E53" s="259"/>
      <c r="F53" s="50"/>
      <c r="G53" s="3"/>
      <c r="H53" s="3"/>
      <c r="I53" s="3"/>
      <c r="J53" s="21"/>
      <c r="K53" s="43"/>
      <c r="L53" s="23"/>
      <c r="M53" s="23"/>
      <c r="N53" s="23"/>
      <c r="O53" s="23"/>
      <c r="P53" s="23"/>
      <c r="Q53" s="23"/>
      <c r="R53" s="25"/>
      <c r="S53" s="43"/>
      <c r="T53" s="23"/>
      <c r="U53" s="23"/>
      <c r="V53" s="283"/>
      <c r="X53" s="713"/>
      <c r="Y53" s="813"/>
      <c r="Z53" s="201"/>
      <c r="AA53" s="474"/>
      <c r="AB53" s="259"/>
      <c r="AC53" s="50"/>
      <c r="AD53" s="3"/>
      <c r="AE53" s="3"/>
      <c r="AF53" s="3"/>
      <c r="AG53" s="21"/>
      <c r="AH53" s="43"/>
      <c r="AI53" s="23"/>
      <c r="AJ53" s="23"/>
      <c r="AK53" s="23"/>
      <c r="AL53" s="23"/>
      <c r="AM53" s="23"/>
      <c r="AN53" s="23"/>
      <c r="AO53" s="25"/>
      <c r="AP53" s="43"/>
      <c r="AQ53" s="23"/>
      <c r="AR53" s="23"/>
      <c r="AS53" s="283"/>
      <c r="AU53" s="713"/>
      <c r="AV53" s="813"/>
      <c r="AW53" s="92"/>
      <c r="AX53" s="212"/>
      <c r="AY53" s="259"/>
      <c r="AZ53" s="50"/>
      <c r="BA53" s="3"/>
      <c r="BB53" s="3"/>
      <c r="BC53" s="3"/>
      <c r="BD53" s="21"/>
      <c r="BE53" s="43"/>
      <c r="BF53" s="23"/>
      <c r="BG53" s="23"/>
      <c r="BH53" s="23"/>
      <c r="BI53" s="23"/>
      <c r="BJ53" s="23"/>
      <c r="BK53" s="23"/>
      <c r="BL53" s="25"/>
      <c r="BM53" s="43"/>
      <c r="BN53" s="23"/>
      <c r="BO53" s="23"/>
      <c r="BP53" s="283"/>
      <c r="BR53" s="713"/>
      <c r="BS53" s="813"/>
      <c r="BT53" s="201"/>
      <c r="BU53" s="212"/>
      <c r="BV53" s="259"/>
      <c r="BW53" s="50"/>
      <c r="BX53" s="3"/>
      <c r="BY53" s="3"/>
      <c r="BZ53" s="3"/>
      <c r="CA53" s="21"/>
      <c r="CB53" s="43"/>
      <c r="CC53" s="23"/>
      <c r="CD53" s="23"/>
      <c r="CE53" s="23"/>
      <c r="CF53" s="23"/>
      <c r="CG53" s="23"/>
      <c r="CH53" s="23"/>
      <c r="CI53" s="25"/>
      <c r="CJ53" s="43"/>
      <c r="CK53" s="23"/>
      <c r="CL53" s="23"/>
      <c r="CM53" s="283"/>
      <c r="CR53" s="866" t="s">
        <v>89</v>
      </c>
      <c r="CS53" s="866" t="s">
        <v>90</v>
      </c>
      <c r="CT53" s="869" t="s">
        <v>55</v>
      </c>
      <c r="CU53" s="869" t="s">
        <v>56</v>
      </c>
      <c r="CV53" s="864" t="s">
        <v>57</v>
      </c>
      <c r="CW53" s="864" t="s">
        <v>58</v>
      </c>
      <c r="CX53" s="864" t="s">
        <v>59</v>
      </c>
      <c r="CY53" s="864" t="s">
        <v>60</v>
      </c>
      <c r="CZ53" s="864" t="s">
        <v>61</v>
      </c>
      <c r="DA53" s="862" t="s">
        <v>63</v>
      </c>
    </row>
    <row r="54" spans="1:117">
      <c r="A54" s="713"/>
      <c r="B54" s="772" t="s">
        <v>31</v>
      </c>
      <c r="C54" s="94"/>
      <c r="D54" s="475"/>
      <c r="E54" s="260"/>
      <c r="F54" s="136"/>
      <c r="G54" s="123"/>
      <c r="H54" s="123"/>
      <c r="I54" s="123"/>
      <c r="J54" s="137"/>
      <c r="K54" s="191"/>
      <c r="L54" s="192"/>
      <c r="M54" s="192"/>
      <c r="N54" s="124"/>
      <c r="O54" s="192"/>
      <c r="P54" s="192"/>
      <c r="Q54" s="124"/>
      <c r="R54" s="197"/>
      <c r="S54" s="191"/>
      <c r="T54" s="192"/>
      <c r="U54" s="192"/>
      <c r="V54" s="284"/>
      <c r="X54" s="713"/>
      <c r="Y54" s="772" t="s">
        <v>31</v>
      </c>
      <c r="Z54" s="202"/>
      <c r="AA54" s="479"/>
      <c r="AB54" s="260"/>
      <c r="AC54" s="136"/>
      <c r="AD54" s="123"/>
      <c r="AE54" s="123"/>
      <c r="AF54" s="123"/>
      <c r="AG54" s="137"/>
      <c r="AH54" s="191"/>
      <c r="AI54" s="192"/>
      <c r="AJ54" s="192"/>
      <c r="AK54" s="124"/>
      <c r="AL54" s="192"/>
      <c r="AM54" s="192"/>
      <c r="AN54" s="124"/>
      <c r="AO54" s="197"/>
      <c r="AP54" s="191"/>
      <c r="AQ54" s="192"/>
      <c r="AR54" s="192"/>
      <c r="AS54" s="284"/>
      <c r="AU54" s="713"/>
      <c r="AV54" s="772" t="s">
        <v>31</v>
      </c>
      <c r="AW54" s="94"/>
      <c r="AX54" s="213"/>
      <c r="AY54" s="260"/>
      <c r="AZ54" s="136"/>
      <c r="BA54" s="123"/>
      <c r="BB54" s="123"/>
      <c r="BC54" s="123"/>
      <c r="BD54" s="137"/>
      <c r="BE54" s="191"/>
      <c r="BF54" s="192"/>
      <c r="BG54" s="192"/>
      <c r="BH54" s="124"/>
      <c r="BI54" s="192"/>
      <c r="BJ54" s="192"/>
      <c r="BK54" s="124"/>
      <c r="BL54" s="197"/>
      <c r="BM54" s="191"/>
      <c r="BN54" s="192"/>
      <c r="BO54" s="192"/>
      <c r="BP54" s="284"/>
      <c r="BR54" s="713"/>
      <c r="BS54" s="772" t="s">
        <v>31</v>
      </c>
      <c r="BT54" s="202"/>
      <c r="BU54" s="130"/>
      <c r="BV54" s="260"/>
      <c r="BW54" s="136"/>
      <c r="BX54" s="123"/>
      <c r="BY54" s="123"/>
      <c r="BZ54" s="123"/>
      <c r="CA54" s="137"/>
      <c r="CB54" s="191"/>
      <c r="CC54" s="192"/>
      <c r="CD54" s="192"/>
      <c r="CE54" s="124"/>
      <c r="CF54" s="192"/>
      <c r="CG54" s="192"/>
      <c r="CH54" s="124"/>
      <c r="CI54" s="197"/>
      <c r="CJ54" s="191"/>
      <c r="CK54" s="192"/>
      <c r="CL54" s="192"/>
      <c r="CM54" s="284"/>
      <c r="CR54" s="868"/>
      <c r="CS54" s="868"/>
      <c r="CT54" s="870"/>
      <c r="CU54" s="870"/>
      <c r="CV54" s="865"/>
      <c r="CW54" s="865"/>
      <c r="CX54" s="865"/>
      <c r="CY54" s="865"/>
      <c r="CZ54" s="865"/>
      <c r="DA54" s="863"/>
    </row>
    <row r="55" spans="1:117">
      <c r="A55" s="712"/>
      <c r="B55" s="813"/>
      <c r="C55" s="74">
        <f>'03_R5対象者数'!E21</f>
        <v>0</v>
      </c>
      <c r="D55" s="476">
        <f>'03_R5対象者数'!F21</f>
        <v>0</v>
      </c>
      <c r="E55" s="262"/>
      <c r="F55" s="134"/>
      <c r="G55" s="125"/>
      <c r="H55" s="125"/>
      <c r="I55" s="125"/>
      <c r="J55" s="133"/>
      <c r="K55" s="189"/>
      <c r="L55" s="125"/>
      <c r="M55" s="125"/>
      <c r="N55" s="125"/>
      <c r="O55" s="125"/>
      <c r="P55" s="125"/>
      <c r="Q55" s="125"/>
      <c r="R55" s="133"/>
      <c r="S55" s="189"/>
      <c r="T55" s="125"/>
      <c r="U55" s="125"/>
      <c r="V55" s="263"/>
      <c r="X55" s="712"/>
      <c r="Y55" s="813"/>
      <c r="Z55" s="203">
        <f>'03_R5対象者数'!E39</f>
        <v>0</v>
      </c>
      <c r="AA55" s="476">
        <f>'03_R5対象者数'!F39</f>
        <v>0</v>
      </c>
      <c r="AB55" s="262"/>
      <c r="AC55" s="134"/>
      <c r="AD55" s="125"/>
      <c r="AE55" s="125"/>
      <c r="AF55" s="125"/>
      <c r="AG55" s="133"/>
      <c r="AH55" s="189"/>
      <c r="AI55" s="125"/>
      <c r="AJ55" s="125"/>
      <c r="AK55" s="125"/>
      <c r="AL55" s="125"/>
      <c r="AM55" s="125"/>
      <c r="AN55" s="125"/>
      <c r="AO55" s="133"/>
      <c r="AP55" s="189"/>
      <c r="AQ55" s="125"/>
      <c r="AR55" s="125"/>
      <c r="AS55" s="263"/>
      <c r="AU55" s="712"/>
      <c r="AV55" s="813"/>
      <c r="AW55" s="74">
        <f>'03_R5対象者数'!E21</f>
        <v>0</v>
      </c>
      <c r="AX55" s="214">
        <f>'03_R5対象者数'!F21</f>
        <v>0</v>
      </c>
      <c r="AY55" s="262"/>
      <c r="AZ55" s="134"/>
      <c r="BA55" s="125"/>
      <c r="BB55" s="125"/>
      <c r="BC55" s="125"/>
      <c r="BD55" s="133"/>
      <c r="BE55" s="189"/>
      <c r="BF55" s="125"/>
      <c r="BG55" s="125"/>
      <c r="BH55" s="125"/>
      <c r="BI55" s="125"/>
      <c r="BJ55" s="125"/>
      <c r="BK55" s="125"/>
      <c r="BL55" s="133"/>
      <c r="BM55" s="189"/>
      <c r="BN55" s="125"/>
      <c r="BO55" s="125"/>
      <c r="BP55" s="263"/>
      <c r="BR55" s="712"/>
      <c r="BS55" s="813"/>
      <c r="BT55" s="203">
        <f>'03_R5対象者数'!E39</f>
        <v>0</v>
      </c>
      <c r="BU55" s="214">
        <f>'03_R5対象者数'!F39</f>
        <v>0</v>
      </c>
      <c r="BV55" s="262"/>
      <c r="BW55" s="134"/>
      <c r="BX55" s="125"/>
      <c r="BY55" s="125"/>
      <c r="BZ55" s="125"/>
      <c r="CA55" s="133"/>
      <c r="CB55" s="189"/>
      <c r="CC55" s="125"/>
      <c r="CD55" s="125"/>
      <c r="CE55" s="125"/>
      <c r="CF55" s="125"/>
      <c r="CG55" s="125"/>
      <c r="CH55" s="125"/>
      <c r="CI55" s="133"/>
      <c r="CJ55" s="189"/>
      <c r="CK55" s="125"/>
      <c r="CL55" s="125"/>
      <c r="CM55" s="263"/>
      <c r="CR55" s="860" t="s">
        <v>65</v>
      </c>
      <c r="CS55" s="241" t="s">
        <v>29</v>
      </c>
      <c r="CT55" s="168" t="e">
        <f>((E21+AB21)+(AY21+BV21))/($D$25+$AA$25)</f>
        <v>#DIV/0!</v>
      </c>
      <c r="CU55" s="168" t="e">
        <f>((K21+AH21)+(BE21+CB21))/((E21+AB21)+(AY21+BV21))</f>
        <v>#DIV/0!</v>
      </c>
      <c r="CV55" s="168" t="e">
        <f>((K21-Q21-R21)+(AH21-AN21-AO21)+(BE21-BK21-BL21)+(CB21-CH21-CI21))/(K21+AH21+BE21+CB21)</f>
        <v>#DIV/0!</v>
      </c>
      <c r="CW55" s="168" t="e">
        <f>((Q21+AN21)+(BK21+CH21))/((K21+AH21)+(BE21+CB21))</f>
        <v>#DIV/0!</v>
      </c>
      <c r="CX55" s="168" t="e">
        <f>((R21+AO21)+(BL21+CI21))/((K21+AH21)+(BE21+CB21))</f>
        <v>#DIV/0!</v>
      </c>
      <c r="CY55" s="216" t="e">
        <f>((M21+AJ21)+(BG21+CD21))/((E21+AB21)+(AY21+BV21))</f>
        <v>#DIV/0!</v>
      </c>
      <c r="CZ55" s="168" t="e">
        <f>((M21+AJ21)+(BG21+CD21))/((K21+AH21)+(BE21+CB21))</f>
        <v>#DIV/0!</v>
      </c>
      <c r="DA55" s="168" t="e">
        <f>((N21+AK21)+(BH21+CE21))/((M21+AJ21)+(BG21+CD21))</f>
        <v>#DIV/0!</v>
      </c>
    </row>
    <row r="56" spans="1:117">
      <c r="A56" s="711" t="s">
        <v>37</v>
      </c>
      <c r="B56" s="772" t="s">
        <v>29</v>
      </c>
      <c r="C56" s="92"/>
      <c r="D56" s="474"/>
      <c r="E56" s="260"/>
      <c r="F56" s="136"/>
      <c r="G56" s="123"/>
      <c r="H56" s="123"/>
      <c r="I56" s="123"/>
      <c r="J56" s="137"/>
      <c r="K56" s="191"/>
      <c r="L56" s="192"/>
      <c r="M56" s="192"/>
      <c r="N56" s="124"/>
      <c r="O56" s="192"/>
      <c r="P56" s="192"/>
      <c r="Q56" s="124"/>
      <c r="R56" s="197"/>
      <c r="S56" s="191"/>
      <c r="T56" s="192"/>
      <c r="U56" s="192"/>
      <c r="V56" s="284"/>
      <c r="X56" s="711" t="s">
        <v>37</v>
      </c>
      <c r="Y56" s="772" t="s">
        <v>29</v>
      </c>
      <c r="Z56" s="201"/>
      <c r="AA56" s="474"/>
      <c r="AB56" s="260"/>
      <c r="AC56" s="136"/>
      <c r="AD56" s="123"/>
      <c r="AE56" s="123"/>
      <c r="AF56" s="123"/>
      <c r="AG56" s="137"/>
      <c r="AH56" s="191"/>
      <c r="AI56" s="192"/>
      <c r="AJ56" s="192"/>
      <c r="AK56" s="124"/>
      <c r="AL56" s="192"/>
      <c r="AM56" s="192"/>
      <c r="AN56" s="124"/>
      <c r="AO56" s="197"/>
      <c r="AP56" s="191"/>
      <c r="AQ56" s="192"/>
      <c r="AR56" s="192"/>
      <c r="AS56" s="284"/>
      <c r="AU56" s="711" t="s">
        <v>37</v>
      </c>
      <c r="AV56" s="772" t="s">
        <v>29</v>
      </c>
      <c r="AW56" s="92"/>
      <c r="AX56" s="212"/>
      <c r="AY56" s="260"/>
      <c r="AZ56" s="136"/>
      <c r="BA56" s="123"/>
      <c r="BB56" s="123"/>
      <c r="BC56" s="123"/>
      <c r="BD56" s="137"/>
      <c r="BE56" s="191"/>
      <c r="BF56" s="192"/>
      <c r="BG56" s="192"/>
      <c r="BH56" s="124"/>
      <c r="BI56" s="192"/>
      <c r="BJ56" s="192"/>
      <c r="BK56" s="124"/>
      <c r="BL56" s="197"/>
      <c r="BM56" s="191"/>
      <c r="BN56" s="192"/>
      <c r="BO56" s="192"/>
      <c r="BP56" s="284"/>
      <c r="BR56" s="711" t="s">
        <v>37</v>
      </c>
      <c r="BS56" s="772" t="s">
        <v>29</v>
      </c>
      <c r="BT56" s="201"/>
      <c r="BU56" s="212"/>
      <c r="BV56" s="260"/>
      <c r="BW56" s="136"/>
      <c r="BX56" s="123"/>
      <c r="BY56" s="123"/>
      <c r="BZ56" s="123"/>
      <c r="CA56" s="137"/>
      <c r="CB56" s="191"/>
      <c r="CC56" s="192"/>
      <c r="CD56" s="192"/>
      <c r="CE56" s="124"/>
      <c r="CF56" s="192"/>
      <c r="CG56" s="192"/>
      <c r="CH56" s="124"/>
      <c r="CI56" s="197"/>
      <c r="CJ56" s="191"/>
      <c r="CK56" s="192"/>
      <c r="CL56" s="192"/>
      <c r="CM56" s="284"/>
      <c r="CR56" s="860"/>
      <c r="CS56" s="241" t="s">
        <v>30</v>
      </c>
      <c r="CT56" s="168" t="e">
        <f>((E23+AB23)+(AY23+BV23))/($D$25+$AA$25)</f>
        <v>#DIV/0!</v>
      </c>
      <c r="CU56" s="168" t="e">
        <f>((K23+AH23)+(BE23+CB23))/((E23+AB23)+(AY23+BV23))</f>
        <v>#DIV/0!</v>
      </c>
      <c r="CV56" s="168" t="e">
        <f>((K23-Q23-R23)+(AH23-AN23-AO23)+(BE23-BK23-BL23)+(CB23-CH23-CI23))/(K23+AH23+BE23+CB23)</f>
        <v>#DIV/0!</v>
      </c>
      <c r="CW56" s="168" t="e">
        <f>((Q23+AN23)+(BK23+CH23))/((K23+AH23)+(BE23+CB23))</f>
        <v>#DIV/0!</v>
      </c>
      <c r="CX56" s="168" t="e">
        <f>((R23+AO23)+(BL23+CI23))/((K23+AH23)+(BE23+CB23))</f>
        <v>#DIV/0!</v>
      </c>
      <c r="CY56" s="216" t="e">
        <f>((M23+AJ23)+(BG23+CD23))/((E23+AB23)+(AY23+BV23))</f>
        <v>#DIV/0!</v>
      </c>
      <c r="CZ56" s="168" t="e">
        <f>((M23+AJ23)+(BG23+CD23))/((K23+AH23)+(BE23+CB23))</f>
        <v>#DIV/0!</v>
      </c>
      <c r="DA56" s="168" t="e">
        <f>((N23+AK23)+(BH23+CE23))/((M23+AJ23)+(BG23+CD23))</f>
        <v>#DIV/0!</v>
      </c>
    </row>
    <row r="57" spans="1:117">
      <c r="A57" s="713"/>
      <c r="B57" s="813"/>
      <c r="C57" s="92"/>
      <c r="D57" s="474"/>
      <c r="E57" s="259"/>
      <c r="F57" s="50"/>
      <c r="G57" s="3"/>
      <c r="H57" s="3"/>
      <c r="I57" s="3"/>
      <c r="J57" s="21"/>
      <c r="K57" s="43"/>
      <c r="L57" s="23"/>
      <c r="M57" s="23"/>
      <c r="N57" s="23"/>
      <c r="O57" s="23"/>
      <c r="P57" s="23"/>
      <c r="Q57" s="23"/>
      <c r="R57" s="25"/>
      <c r="S57" s="43"/>
      <c r="T57" s="23"/>
      <c r="U57" s="23"/>
      <c r="V57" s="283"/>
      <c r="X57" s="713"/>
      <c r="Y57" s="813"/>
      <c r="Z57" s="201"/>
      <c r="AA57" s="474"/>
      <c r="AB57" s="259"/>
      <c r="AC57" s="50"/>
      <c r="AD57" s="3"/>
      <c r="AE57" s="3"/>
      <c r="AF57" s="3"/>
      <c r="AG57" s="21"/>
      <c r="AH57" s="43"/>
      <c r="AI57" s="23"/>
      <c r="AJ57" s="23"/>
      <c r="AK57" s="23"/>
      <c r="AL57" s="23"/>
      <c r="AM57" s="23"/>
      <c r="AN57" s="23"/>
      <c r="AO57" s="25"/>
      <c r="AP57" s="43"/>
      <c r="AQ57" s="23"/>
      <c r="AR57" s="23"/>
      <c r="AS57" s="283"/>
      <c r="AU57" s="713"/>
      <c r="AV57" s="813"/>
      <c r="AW57" s="92"/>
      <c r="AX57" s="212"/>
      <c r="AY57" s="259"/>
      <c r="AZ57" s="50"/>
      <c r="BA57" s="3"/>
      <c r="BB57" s="3"/>
      <c r="BC57" s="3"/>
      <c r="BD57" s="21"/>
      <c r="BE57" s="43"/>
      <c r="BF57" s="23"/>
      <c r="BG57" s="23"/>
      <c r="BH57" s="23"/>
      <c r="BI57" s="23"/>
      <c r="BJ57" s="23"/>
      <c r="BK57" s="23"/>
      <c r="BL57" s="25"/>
      <c r="BM57" s="43"/>
      <c r="BN57" s="23"/>
      <c r="BO57" s="23"/>
      <c r="BP57" s="283"/>
      <c r="BR57" s="713"/>
      <c r="BS57" s="813"/>
      <c r="BT57" s="201"/>
      <c r="BU57" s="212"/>
      <c r="BV57" s="259"/>
      <c r="BW57" s="50"/>
      <c r="BX57" s="3"/>
      <c r="BY57" s="3"/>
      <c r="BZ57" s="3"/>
      <c r="CA57" s="21"/>
      <c r="CB57" s="43"/>
      <c r="CC57" s="23"/>
      <c r="CD57" s="23"/>
      <c r="CE57" s="23"/>
      <c r="CF57" s="23"/>
      <c r="CG57" s="23"/>
      <c r="CH57" s="23"/>
      <c r="CI57" s="25"/>
      <c r="CJ57" s="43"/>
      <c r="CK57" s="23"/>
      <c r="CL57" s="23"/>
      <c r="CM57" s="283"/>
      <c r="CR57" s="860"/>
      <c r="CS57" s="241" t="s">
        <v>31</v>
      </c>
      <c r="CT57" s="168" t="e">
        <f>((E25+AB25)+(AY25+BV25))/($D$25+$AA$25)</f>
        <v>#DIV/0!</v>
      </c>
      <c r="CU57" s="168" t="e">
        <f>((K25+AH25)+(BE25+CB25))/((E25+AB25)+(AY25+BV25))</f>
        <v>#DIV/0!</v>
      </c>
      <c r="CV57" s="168" t="e">
        <f>((K25-Q25-R25)+(AH25-AN25-AO25)+(BE25-BK25-BL25)+(CB25-CH25-CI25))/(K25+AH25+BE25+CB25)</f>
        <v>#DIV/0!</v>
      </c>
      <c r="CW57" s="168" t="e">
        <f>((Q25+AN25)+(BK25+CH25))/((K25+AH25)+(BE25+CB25))</f>
        <v>#DIV/0!</v>
      </c>
      <c r="CX57" s="168" t="e">
        <f>((R25+AO25)+(BL25+CI25))/((K25+AH25)+(BE25+CB25))</f>
        <v>#DIV/0!</v>
      </c>
      <c r="CY57" s="216" t="e">
        <f>((M25+AJ25)+(BG25+CD25))/((E25+AB25)+(AY25+BV25))</f>
        <v>#DIV/0!</v>
      </c>
      <c r="CZ57" s="168" t="e">
        <f>((M25+AJ25)+(BG25+CD25))/((K25+AH25)+(BE25+CB25))</f>
        <v>#DIV/0!</v>
      </c>
      <c r="DA57" s="168" t="e">
        <f>((N25+AK25)+(BH25+CE25))/((M25+AJ25)+(BG25+CD25))</f>
        <v>#DIV/0!</v>
      </c>
    </row>
    <row r="58" spans="1:117">
      <c r="A58" s="713"/>
      <c r="B58" s="772" t="s">
        <v>30</v>
      </c>
      <c r="C58" s="92"/>
      <c r="D58" s="474"/>
      <c r="E58" s="260"/>
      <c r="F58" s="136"/>
      <c r="G58" s="123"/>
      <c r="H58" s="123"/>
      <c r="I58" s="123"/>
      <c r="J58" s="137"/>
      <c r="K58" s="191"/>
      <c r="L58" s="192"/>
      <c r="M58" s="192"/>
      <c r="N58" s="124"/>
      <c r="O58" s="192"/>
      <c r="P58" s="192"/>
      <c r="Q58" s="124"/>
      <c r="R58" s="197"/>
      <c r="S58" s="191"/>
      <c r="T58" s="192"/>
      <c r="U58" s="192"/>
      <c r="V58" s="284"/>
      <c r="X58" s="713"/>
      <c r="Y58" s="772" t="s">
        <v>30</v>
      </c>
      <c r="Z58" s="201"/>
      <c r="AA58" s="474"/>
      <c r="AB58" s="260"/>
      <c r="AC58" s="136"/>
      <c r="AD58" s="123"/>
      <c r="AE58" s="123"/>
      <c r="AF58" s="123"/>
      <c r="AG58" s="137"/>
      <c r="AH58" s="191"/>
      <c r="AI58" s="192"/>
      <c r="AJ58" s="192"/>
      <c r="AK58" s="124"/>
      <c r="AL58" s="192"/>
      <c r="AM58" s="192"/>
      <c r="AN58" s="124"/>
      <c r="AO58" s="197"/>
      <c r="AP58" s="191"/>
      <c r="AQ58" s="192"/>
      <c r="AR58" s="192"/>
      <c r="AS58" s="284"/>
      <c r="AU58" s="713"/>
      <c r="AV58" s="772" t="s">
        <v>30</v>
      </c>
      <c r="AW58" s="92"/>
      <c r="AX58" s="212"/>
      <c r="AY58" s="260"/>
      <c r="AZ58" s="136"/>
      <c r="BA58" s="123"/>
      <c r="BB58" s="123"/>
      <c r="BC58" s="123"/>
      <c r="BD58" s="137"/>
      <c r="BE58" s="191"/>
      <c r="BF58" s="192"/>
      <c r="BG58" s="192"/>
      <c r="BH58" s="124"/>
      <c r="BI58" s="192"/>
      <c r="BJ58" s="192"/>
      <c r="BK58" s="124"/>
      <c r="BL58" s="197"/>
      <c r="BM58" s="191"/>
      <c r="BN58" s="192"/>
      <c r="BO58" s="192"/>
      <c r="BP58" s="284"/>
      <c r="BR58" s="713"/>
      <c r="BS58" s="772" t="s">
        <v>30</v>
      </c>
      <c r="BT58" s="201"/>
      <c r="BU58" s="212"/>
      <c r="BV58" s="260"/>
      <c r="BW58" s="136"/>
      <c r="BX58" s="123"/>
      <c r="BY58" s="123"/>
      <c r="BZ58" s="123"/>
      <c r="CA58" s="137"/>
      <c r="CB58" s="191"/>
      <c r="CC58" s="192"/>
      <c r="CD58" s="192"/>
      <c r="CE58" s="124"/>
      <c r="CF58" s="192"/>
      <c r="CG58" s="192"/>
      <c r="CH58" s="124"/>
      <c r="CI58" s="197"/>
      <c r="CJ58" s="191"/>
      <c r="CK58" s="192"/>
      <c r="CL58" s="192"/>
      <c r="CM58" s="284"/>
      <c r="CR58" s="860" t="s">
        <v>66</v>
      </c>
      <c r="CS58" s="241" t="s">
        <v>29</v>
      </c>
      <c r="CT58" s="168" t="e">
        <f>((E27+AB27)+(AY27+BV27))/($D$31+$AA$31)</f>
        <v>#DIV/0!</v>
      </c>
      <c r="CU58" s="168" t="e">
        <f>((K27+AH27)+(BE27+CB27))/((E27+AB27)+(AY27+BV27))</f>
        <v>#DIV/0!</v>
      </c>
      <c r="CV58" s="168" t="e">
        <f>((K27-Q27-R27)+(AH27-AN27-AO27)+(BE27-BK27-BL27)+(CB27-CH27-CI27))/(K27+AH27+BE27+CB27)</f>
        <v>#DIV/0!</v>
      </c>
      <c r="CW58" s="168" t="e">
        <f>((Q27+AN27)+(BK27+CH27))/((K27+AH27)+(BE27+CB27))</f>
        <v>#DIV/0!</v>
      </c>
      <c r="CX58" s="168" t="e">
        <f>((R27+AO27)+(BL27+CI27))/((K27+AH27)+(BE27+CB27))</f>
        <v>#DIV/0!</v>
      </c>
      <c r="CY58" s="216" t="e">
        <f>((M27+AJ27)+(BG27+CD27))/((E27+AB27)+(AY27+BV27))</f>
        <v>#DIV/0!</v>
      </c>
      <c r="CZ58" s="168" t="e">
        <f>((M27+AJ27)+(BG27+CD27))/((K27+AH27)+(BE27+CB27))</f>
        <v>#DIV/0!</v>
      </c>
      <c r="DA58" s="168" t="e">
        <f>((N27+AK27)+(BH27+CE27))/((M27+AJ27)+(BG27+CD27))</f>
        <v>#DIV/0!</v>
      </c>
    </row>
    <row r="59" spans="1:117">
      <c r="A59" s="713"/>
      <c r="B59" s="813"/>
      <c r="C59" s="92"/>
      <c r="D59" s="474"/>
      <c r="E59" s="259"/>
      <c r="F59" s="50"/>
      <c r="G59" s="3"/>
      <c r="H59" s="3"/>
      <c r="I59" s="3"/>
      <c r="J59" s="21"/>
      <c r="K59" s="43"/>
      <c r="L59" s="23"/>
      <c r="M59" s="23"/>
      <c r="N59" s="23"/>
      <c r="O59" s="23"/>
      <c r="P59" s="23"/>
      <c r="Q59" s="23"/>
      <c r="R59" s="25"/>
      <c r="S59" s="43"/>
      <c r="T59" s="23"/>
      <c r="U59" s="23"/>
      <c r="V59" s="283"/>
      <c r="X59" s="713"/>
      <c r="Y59" s="813"/>
      <c r="Z59" s="201"/>
      <c r="AA59" s="474"/>
      <c r="AB59" s="259"/>
      <c r="AC59" s="50"/>
      <c r="AD59" s="3"/>
      <c r="AE59" s="3"/>
      <c r="AF59" s="3"/>
      <c r="AG59" s="21"/>
      <c r="AH59" s="43"/>
      <c r="AI59" s="23"/>
      <c r="AJ59" s="23"/>
      <c r="AK59" s="23"/>
      <c r="AL59" s="23"/>
      <c r="AM59" s="23"/>
      <c r="AN59" s="23"/>
      <c r="AO59" s="25"/>
      <c r="AP59" s="43"/>
      <c r="AQ59" s="23"/>
      <c r="AR59" s="23"/>
      <c r="AS59" s="283"/>
      <c r="AU59" s="713"/>
      <c r="AV59" s="813"/>
      <c r="AW59" s="92"/>
      <c r="AX59" s="212"/>
      <c r="AY59" s="259"/>
      <c r="AZ59" s="50"/>
      <c r="BA59" s="3"/>
      <c r="BB59" s="3"/>
      <c r="BC59" s="3"/>
      <c r="BD59" s="21"/>
      <c r="BE59" s="43"/>
      <c r="BF59" s="23"/>
      <c r="BG59" s="23"/>
      <c r="BH59" s="23"/>
      <c r="BI59" s="23"/>
      <c r="BJ59" s="23"/>
      <c r="BK59" s="23"/>
      <c r="BL59" s="25"/>
      <c r="BM59" s="43"/>
      <c r="BN59" s="23"/>
      <c r="BO59" s="23"/>
      <c r="BP59" s="283"/>
      <c r="BR59" s="713"/>
      <c r="BS59" s="813"/>
      <c r="BT59" s="201"/>
      <c r="BU59" s="212"/>
      <c r="BV59" s="259"/>
      <c r="BW59" s="50"/>
      <c r="BX59" s="3"/>
      <c r="BY59" s="3"/>
      <c r="BZ59" s="3"/>
      <c r="CA59" s="21"/>
      <c r="CB59" s="43"/>
      <c r="CC59" s="23"/>
      <c r="CD59" s="23"/>
      <c r="CE59" s="23"/>
      <c r="CF59" s="23"/>
      <c r="CG59" s="23"/>
      <c r="CH59" s="23"/>
      <c r="CI59" s="25"/>
      <c r="CJ59" s="43"/>
      <c r="CK59" s="23"/>
      <c r="CL59" s="23"/>
      <c r="CM59" s="283"/>
      <c r="CR59" s="860"/>
      <c r="CS59" s="241" t="s">
        <v>30</v>
      </c>
      <c r="CT59" s="168" t="e">
        <f>((E29+AB29)+(AY29+BV29))/($D$31+$AA$31)</f>
        <v>#DIV/0!</v>
      </c>
      <c r="CU59" s="168" t="e">
        <f>((K29+AH29)+(BE29+CB29))/((E29+AB29)+(AY29+BV29))</f>
        <v>#DIV/0!</v>
      </c>
      <c r="CV59" s="168" t="e">
        <f>((K29-Q29-R29)+(AH29-AN29-AO29)+(BE29-BK29-BL29)+(CB29-CH29-CI29))/(K29+AH29+BE29+CB29)</f>
        <v>#DIV/0!</v>
      </c>
      <c r="CW59" s="168" t="e">
        <f>((Q29+AN29)+(BK29+CH29))/((K29+AH29)+(BE29+CB29))</f>
        <v>#DIV/0!</v>
      </c>
      <c r="CX59" s="168" t="e">
        <f>((R29+AO29)+(BL29+CI29))/((K29+AH29)+(BE29+CB29))</f>
        <v>#DIV/0!</v>
      </c>
      <c r="CY59" s="216" t="e">
        <f>((M29+AJ29)+(BG29+CD29))/((E29+AB29)+(AY29+BV29))</f>
        <v>#DIV/0!</v>
      </c>
      <c r="CZ59" s="168" t="e">
        <f>((M29+AJ29)+(BG29+CD29))/((K29+AH29)+(BE29+CB29))</f>
        <v>#DIV/0!</v>
      </c>
      <c r="DA59" s="168" t="e">
        <f>((N29+AK29)+(BH29+CE29))/((M29+AJ29)+(BG29+CD29))</f>
        <v>#DIV/0!</v>
      </c>
    </row>
    <row r="60" spans="1:117">
      <c r="A60" s="713"/>
      <c r="B60" s="772" t="s">
        <v>31</v>
      </c>
      <c r="C60" s="94"/>
      <c r="D60" s="475"/>
      <c r="E60" s="260"/>
      <c r="F60" s="136"/>
      <c r="G60" s="123"/>
      <c r="H60" s="123"/>
      <c r="I60" s="123"/>
      <c r="J60" s="137"/>
      <c r="K60" s="191"/>
      <c r="L60" s="192"/>
      <c r="M60" s="192"/>
      <c r="N60" s="124"/>
      <c r="O60" s="192"/>
      <c r="P60" s="192"/>
      <c r="Q60" s="124"/>
      <c r="R60" s="197"/>
      <c r="S60" s="191"/>
      <c r="T60" s="192"/>
      <c r="U60" s="192"/>
      <c r="V60" s="284"/>
      <c r="X60" s="713"/>
      <c r="Y60" s="772" t="s">
        <v>31</v>
      </c>
      <c r="Z60" s="202"/>
      <c r="AA60" s="479"/>
      <c r="AB60" s="260"/>
      <c r="AC60" s="136"/>
      <c r="AD60" s="123"/>
      <c r="AE60" s="123"/>
      <c r="AF60" s="123"/>
      <c r="AG60" s="137"/>
      <c r="AH60" s="191"/>
      <c r="AI60" s="192"/>
      <c r="AJ60" s="192"/>
      <c r="AK60" s="124"/>
      <c r="AL60" s="192"/>
      <c r="AM60" s="192"/>
      <c r="AN60" s="124"/>
      <c r="AO60" s="197"/>
      <c r="AP60" s="191"/>
      <c r="AQ60" s="192"/>
      <c r="AR60" s="192"/>
      <c r="AS60" s="284"/>
      <c r="AU60" s="713"/>
      <c r="AV60" s="772" t="s">
        <v>31</v>
      </c>
      <c r="AW60" s="94"/>
      <c r="AX60" s="213"/>
      <c r="AY60" s="260"/>
      <c r="AZ60" s="136"/>
      <c r="BA60" s="123"/>
      <c r="BB60" s="123"/>
      <c r="BC60" s="123"/>
      <c r="BD60" s="137"/>
      <c r="BE60" s="191"/>
      <c r="BF60" s="192"/>
      <c r="BG60" s="192"/>
      <c r="BH60" s="124"/>
      <c r="BI60" s="192"/>
      <c r="BJ60" s="192"/>
      <c r="BK60" s="124"/>
      <c r="BL60" s="197"/>
      <c r="BM60" s="191"/>
      <c r="BN60" s="192"/>
      <c r="BO60" s="192"/>
      <c r="BP60" s="284"/>
      <c r="BR60" s="713"/>
      <c r="BS60" s="772" t="s">
        <v>31</v>
      </c>
      <c r="BT60" s="202"/>
      <c r="BU60" s="130"/>
      <c r="BV60" s="260"/>
      <c r="BW60" s="136"/>
      <c r="BX60" s="123"/>
      <c r="BY60" s="123"/>
      <c r="BZ60" s="123"/>
      <c r="CA60" s="137"/>
      <c r="CB60" s="191"/>
      <c r="CC60" s="192"/>
      <c r="CD60" s="192"/>
      <c r="CE60" s="124"/>
      <c r="CF60" s="192"/>
      <c r="CG60" s="192"/>
      <c r="CH60" s="124"/>
      <c r="CI60" s="197"/>
      <c r="CJ60" s="191"/>
      <c r="CK60" s="192"/>
      <c r="CL60" s="192"/>
      <c r="CM60" s="284"/>
      <c r="CR60" s="860"/>
      <c r="CS60" s="241" t="s">
        <v>31</v>
      </c>
      <c r="CT60" s="168" t="e">
        <f>((E31+AB31)+(AY31+BV31))/($D$31+$AA$31)</f>
        <v>#DIV/0!</v>
      </c>
      <c r="CU60" s="168" t="e">
        <f>((K31+AH31)+(BE31+CB31))/((E31+AB31)+(AY31+BV31))</f>
        <v>#DIV/0!</v>
      </c>
      <c r="CV60" s="168" t="e">
        <f>((K31-Q31-R31)+(AH31-AN31-AO31)+(BE31-BK31-BL31)+(CB31-CH31-CI31))/(K31+AH31+BE31+CB31)</f>
        <v>#DIV/0!</v>
      </c>
      <c r="CW60" s="168" t="e">
        <f>((Q31+AN31)+(BK31+CH31))/((K31+AH31)+(BE31+CB31))</f>
        <v>#DIV/0!</v>
      </c>
      <c r="CX60" s="168" t="e">
        <f>((R31+AO31)+(BL31+CI31))/((K31+AH31)+(BE31+CB31))</f>
        <v>#DIV/0!</v>
      </c>
      <c r="CY60" s="216" t="e">
        <f>((M31+AJ31)+(BG31+CD31))/((E31+AB31)+(AY31+BV31))</f>
        <v>#DIV/0!</v>
      </c>
      <c r="CZ60" s="168" t="e">
        <f>((M31+AJ31)+(BG31+CD31))/((K31+AH31)+(BE31+CB31))</f>
        <v>#DIV/0!</v>
      </c>
      <c r="DA60" s="168" t="e">
        <f>((N31+AK31)+(BH31+CE31))/((M31+AJ31)+(BG31+CD31))</f>
        <v>#DIV/0!</v>
      </c>
    </row>
    <row r="61" spans="1:117">
      <c r="A61" s="712"/>
      <c r="B61" s="813"/>
      <c r="C61" s="74">
        <f>'03_R5対象者数'!E23</f>
        <v>0</v>
      </c>
      <c r="D61" s="476">
        <f>'03_R5対象者数'!F23</f>
        <v>0</v>
      </c>
      <c r="E61" s="262"/>
      <c r="F61" s="134"/>
      <c r="G61" s="125"/>
      <c r="H61" s="125"/>
      <c r="I61" s="125"/>
      <c r="J61" s="133"/>
      <c r="K61" s="189"/>
      <c r="L61" s="125"/>
      <c r="M61" s="125"/>
      <c r="N61" s="125"/>
      <c r="O61" s="125"/>
      <c r="P61" s="125"/>
      <c r="Q61" s="125"/>
      <c r="R61" s="133"/>
      <c r="S61" s="189"/>
      <c r="T61" s="125"/>
      <c r="U61" s="125"/>
      <c r="V61" s="263"/>
      <c r="X61" s="712"/>
      <c r="Y61" s="813"/>
      <c r="Z61" s="203">
        <f>'03_R5対象者数'!E41</f>
        <v>0</v>
      </c>
      <c r="AA61" s="476">
        <f>'03_R5対象者数'!F41</f>
        <v>0</v>
      </c>
      <c r="AB61" s="262"/>
      <c r="AC61" s="134"/>
      <c r="AD61" s="125"/>
      <c r="AE61" s="125"/>
      <c r="AF61" s="125"/>
      <c r="AG61" s="133"/>
      <c r="AH61" s="189"/>
      <c r="AI61" s="125"/>
      <c r="AJ61" s="125"/>
      <c r="AK61" s="125"/>
      <c r="AL61" s="125"/>
      <c r="AM61" s="125"/>
      <c r="AN61" s="125"/>
      <c r="AO61" s="133"/>
      <c r="AP61" s="189"/>
      <c r="AQ61" s="125"/>
      <c r="AR61" s="125"/>
      <c r="AS61" s="263"/>
      <c r="AU61" s="712"/>
      <c r="AV61" s="813"/>
      <c r="AW61" s="74">
        <f>'03_R5対象者数'!E23</f>
        <v>0</v>
      </c>
      <c r="AX61" s="214">
        <f>'03_R5対象者数'!F23</f>
        <v>0</v>
      </c>
      <c r="AY61" s="262"/>
      <c r="AZ61" s="134"/>
      <c r="BA61" s="125"/>
      <c r="BB61" s="125"/>
      <c r="BC61" s="125"/>
      <c r="BD61" s="133"/>
      <c r="BE61" s="189"/>
      <c r="BF61" s="125"/>
      <c r="BG61" s="125"/>
      <c r="BH61" s="125"/>
      <c r="BI61" s="125"/>
      <c r="BJ61" s="125"/>
      <c r="BK61" s="125"/>
      <c r="BL61" s="133"/>
      <c r="BM61" s="189"/>
      <c r="BN61" s="125"/>
      <c r="BO61" s="125"/>
      <c r="BP61" s="263"/>
      <c r="BR61" s="712"/>
      <c r="BS61" s="813"/>
      <c r="BT61" s="203">
        <f>'03_R5対象者数'!E41</f>
        <v>0</v>
      </c>
      <c r="BU61" s="214">
        <f>'03_R5対象者数'!F41</f>
        <v>0</v>
      </c>
      <c r="BV61" s="262"/>
      <c r="BW61" s="134"/>
      <c r="BX61" s="125"/>
      <c r="BY61" s="125"/>
      <c r="BZ61" s="125"/>
      <c r="CA61" s="133"/>
      <c r="CB61" s="189"/>
      <c r="CC61" s="125"/>
      <c r="CD61" s="125"/>
      <c r="CE61" s="125"/>
      <c r="CF61" s="125"/>
      <c r="CG61" s="125"/>
      <c r="CH61" s="125"/>
      <c r="CI61" s="133"/>
      <c r="CJ61" s="189"/>
      <c r="CK61" s="125"/>
      <c r="CL61" s="125"/>
      <c r="CM61" s="263"/>
      <c r="CR61" s="866" t="s">
        <v>67</v>
      </c>
      <c r="CS61" s="241" t="s">
        <v>29</v>
      </c>
      <c r="CT61" s="168" t="e">
        <f>((E33+AB33)+(AY33+BV33))/($D$37+$AA$37)</f>
        <v>#DIV/0!</v>
      </c>
      <c r="CU61" s="168" t="e">
        <f>((K33+AH33)+(BE33+CB33))/((E33+AB33)+(AY33+BV33))</f>
        <v>#DIV/0!</v>
      </c>
      <c r="CV61" s="168" t="e">
        <f>((K33-Q33-R33)+(AH33-AN33-AO33)+(BE33-BK33-BL33)+(CB33-CH33-CI33))/(K33+AH33+BE33+CB33)</f>
        <v>#DIV/0!</v>
      </c>
      <c r="CW61" s="168" t="e">
        <f>((Q33+AN33)+(BK33+CH33))/((K33+AH33)+(BE33+CB33))</f>
        <v>#DIV/0!</v>
      </c>
      <c r="CX61" s="168" t="e">
        <f>((R33+AO33)+(BL33+CI33))/((K33+AH33)+(BE33+CB33))</f>
        <v>#DIV/0!</v>
      </c>
      <c r="CY61" s="216" t="e">
        <f>((M33+AJ33)+(BG33+CD33))/((E33+AB33)+(AY33+BV33))</f>
        <v>#DIV/0!</v>
      </c>
      <c r="CZ61" s="168" t="e">
        <f>((M33+AJ33)+(BG33+CD33))/((K33+AH33)+(BE33+CB33))</f>
        <v>#DIV/0!</v>
      </c>
      <c r="DA61" s="168" t="e">
        <f>((N33+AK33)+(BH33+CE33))/((M33+AJ33)+(BG33+CD33))</f>
        <v>#DIV/0!</v>
      </c>
    </row>
    <row r="62" spans="1:117">
      <c r="A62" s="711" t="s">
        <v>38</v>
      </c>
      <c r="B62" s="772" t="s">
        <v>29</v>
      </c>
      <c r="C62" s="92"/>
      <c r="D62" s="474"/>
      <c r="E62" s="260"/>
      <c r="F62" s="136"/>
      <c r="G62" s="123"/>
      <c r="H62" s="123"/>
      <c r="I62" s="123"/>
      <c r="J62" s="137"/>
      <c r="K62" s="191"/>
      <c r="L62" s="192"/>
      <c r="M62" s="192"/>
      <c r="N62" s="124"/>
      <c r="O62" s="192"/>
      <c r="P62" s="192"/>
      <c r="Q62" s="124"/>
      <c r="R62" s="197"/>
      <c r="S62" s="191"/>
      <c r="T62" s="192"/>
      <c r="U62" s="192"/>
      <c r="V62" s="284"/>
      <c r="X62" s="711" t="s">
        <v>38</v>
      </c>
      <c r="Y62" s="772" t="s">
        <v>29</v>
      </c>
      <c r="Z62" s="201"/>
      <c r="AA62" s="474"/>
      <c r="AB62" s="260"/>
      <c r="AC62" s="136"/>
      <c r="AD62" s="123"/>
      <c r="AE62" s="123"/>
      <c r="AF62" s="123"/>
      <c r="AG62" s="137"/>
      <c r="AH62" s="191"/>
      <c r="AI62" s="192"/>
      <c r="AJ62" s="192"/>
      <c r="AK62" s="124"/>
      <c r="AL62" s="192"/>
      <c r="AM62" s="192"/>
      <c r="AN62" s="124"/>
      <c r="AO62" s="197"/>
      <c r="AP62" s="191"/>
      <c r="AQ62" s="192"/>
      <c r="AR62" s="192"/>
      <c r="AS62" s="284"/>
      <c r="AU62" s="711" t="s">
        <v>38</v>
      </c>
      <c r="AV62" s="772" t="s">
        <v>29</v>
      </c>
      <c r="AW62" s="92"/>
      <c r="AX62" s="212"/>
      <c r="AY62" s="260"/>
      <c r="AZ62" s="136"/>
      <c r="BA62" s="123"/>
      <c r="BB62" s="123"/>
      <c r="BC62" s="123"/>
      <c r="BD62" s="137"/>
      <c r="BE62" s="191"/>
      <c r="BF62" s="192"/>
      <c r="BG62" s="192"/>
      <c r="BH62" s="124"/>
      <c r="BI62" s="192"/>
      <c r="BJ62" s="192"/>
      <c r="BK62" s="124"/>
      <c r="BL62" s="197"/>
      <c r="BM62" s="191"/>
      <c r="BN62" s="192"/>
      <c r="BO62" s="192"/>
      <c r="BP62" s="284"/>
      <c r="BR62" s="711" t="s">
        <v>38</v>
      </c>
      <c r="BS62" s="772" t="s">
        <v>29</v>
      </c>
      <c r="BT62" s="201"/>
      <c r="BU62" s="212"/>
      <c r="BV62" s="260"/>
      <c r="BW62" s="136"/>
      <c r="BX62" s="123"/>
      <c r="BY62" s="123"/>
      <c r="BZ62" s="123"/>
      <c r="CA62" s="137"/>
      <c r="CB62" s="191"/>
      <c r="CC62" s="192"/>
      <c r="CD62" s="192"/>
      <c r="CE62" s="124"/>
      <c r="CF62" s="192"/>
      <c r="CG62" s="192"/>
      <c r="CH62" s="124"/>
      <c r="CI62" s="197"/>
      <c r="CJ62" s="191"/>
      <c r="CK62" s="192"/>
      <c r="CL62" s="192"/>
      <c r="CM62" s="284"/>
      <c r="CR62" s="845"/>
      <c r="CS62" s="241" t="s">
        <v>30</v>
      </c>
      <c r="CT62" s="168" t="e">
        <f>((E35+AB35)+(AY35+BV35))/($D$37+$AA$37)</f>
        <v>#DIV/0!</v>
      </c>
      <c r="CU62" s="168" t="e">
        <f>((K35+AH35)+(BE35+CB35))/((E35+AB35)+(AY35+BV35))</f>
        <v>#DIV/0!</v>
      </c>
      <c r="CV62" s="168" t="e">
        <f>((K35-Q35-R35)+(AH35-AN35-AO35)+(BE35-BK35-BL35)+(CB35-CH35-CI35))/(K35+AH35+BE35+CB35)</f>
        <v>#DIV/0!</v>
      </c>
      <c r="CW62" s="168" t="e">
        <f>((Q35+AN35)+(BK35+CH35))/((K35+AH35)+(BE35+CB35))</f>
        <v>#DIV/0!</v>
      </c>
      <c r="CX62" s="168" t="e">
        <f>((R35+AO35)+(BL35+CI35))/((K35+AH35)+(BE35+CB35))</f>
        <v>#DIV/0!</v>
      </c>
      <c r="CY62" s="216" t="e">
        <f>((M35+AJ35)+(BG35+CD35))/((E35+AB35)+(AY35+BV35))</f>
        <v>#DIV/0!</v>
      </c>
      <c r="CZ62" s="168" t="e">
        <f>((M35+AJ35)+(BG35+CD35))/((K35+AH35)+(BE35+CB35))</f>
        <v>#DIV/0!</v>
      </c>
      <c r="DA62" s="168" t="e">
        <f>((N35+AK35)+(BH35+CE35))/((M35+AJ35)+(BG35+CD35))</f>
        <v>#DIV/0!</v>
      </c>
    </row>
    <row r="63" spans="1:117">
      <c r="A63" s="713"/>
      <c r="B63" s="813"/>
      <c r="C63" s="92"/>
      <c r="D63" s="474"/>
      <c r="E63" s="259"/>
      <c r="F63" s="50"/>
      <c r="G63" s="3"/>
      <c r="H63" s="3"/>
      <c r="I63" s="3"/>
      <c r="J63" s="21"/>
      <c r="K63" s="43"/>
      <c r="L63" s="23"/>
      <c r="M63" s="23"/>
      <c r="N63" s="23"/>
      <c r="O63" s="23"/>
      <c r="P63" s="23"/>
      <c r="Q63" s="23"/>
      <c r="R63" s="25"/>
      <c r="S63" s="43"/>
      <c r="T63" s="23"/>
      <c r="U63" s="23"/>
      <c r="V63" s="283"/>
      <c r="X63" s="713"/>
      <c r="Y63" s="813"/>
      <c r="Z63" s="201"/>
      <c r="AA63" s="474"/>
      <c r="AB63" s="259"/>
      <c r="AC63" s="50"/>
      <c r="AD63" s="3"/>
      <c r="AE63" s="3"/>
      <c r="AF63" s="3"/>
      <c r="AG63" s="21"/>
      <c r="AH63" s="43"/>
      <c r="AI63" s="23"/>
      <c r="AJ63" s="23"/>
      <c r="AK63" s="23"/>
      <c r="AL63" s="23"/>
      <c r="AM63" s="23"/>
      <c r="AN63" s="23"/>
      <c r="AO63" s="25"/>
      <c r="AP63" s="43"/>
      <c r="AQ63" s="23"/>
      <c r="AR63" s="23"/>
      <c r="AS63" s="283"/>
      <c r="AU63" s="713"/>
      <c r="AV63" s="813"/>
      <c r="AW63" s="92"/>
      <c r="AX63" s="212"/>
      <c r="AY63" s="259"/>
      <c r="AZ63" s="50"/>
      <c r="BA63" s="3"/>
      <c r="BB63" s="3"/>
      <c r="BC63" s="3"/>
      <c r="BD63" s="21"/>
      <c r="BE63" s="43"/>
      <c r="BF63" s="23"/>
      <c r="BG63" s="23"/>
      <c r="BH63" s="23"/>
      <c r="BI63" s="23"/>
      <c r="BJ63" s="23"/>
      <c r="BK63" s="23"/>
      <c r="BL63" s="25"/>
      <c r="BM63" s="43"/>
      <c r="BN63" s="23"/>
      <c r="BO63" s="23"/>
      <c r="BP63" s="283"/>
      <c r="BR63" s="713"/>
      <c r="BS63" s="813"/>
      <c r="BT63" s="201"/>
      <c r="BU63" s="212"/>
      <c r="BV63" s="259"/>
      <c r="BW63" s="50"/>
      <c r="BX63" s="3"/>
      <c r="BY63" s="3"/>
      <c r="BZ63" s="3"/>
      <c r="CA63" s="21"/>
      <c r="CB63" s="43"/>
      <c r="CC63" s="23"/>
      <c r="CD63" s="23"/>
      <c r="CE63" s="23"/>
      <c r="CF63" s="23"/>
      <c r="CG63" s="23"/>
      <c r="CH63" s="23"/>
      <c r="CI63" s="25"/>
      <c r="CJ63" s="43"/>
      <c r="CK63" s="23"/>
      <c r="CL63" s="23"/>
      <c r="CM63" s="283"/>
      <c r="CR63" s="867"/>
      <c r="CS63" s="241" t="s">
        <v>31</v>
      </c>
      <c r="CT63" s="168" t="e">
        <f>((E37+AB37)+(AY37+BV37))/($D$37+$AA$37)</f>
        <v>#DIV/0!</v>
      </c>
      <c r="CU63" s="168" t="e">
        <f>((K37+AH37)+(BE37+CB37))/((E37+AB37)+(AY37+BV37))</f>
        <v>#DIV/0!</v>
      </c>
      <c r="CV63" s="168" t="e">
        <f>((K37-Q37-R37)+(AH37-AN37-AO37)+(BE37-BK37-BL37)+(CB37-CH37-CI37))/(K37+AH37+BE37+CB37)</f>
        <v>#DIV/0!</v>
      </c>
      <c r="CW63" s="168" t="e">
        <f>((Q37+AN37)+(BK37+CH37))/((K37+AH37)+(BE37+CB37))</f>
        <v>#DIV/0!</v>
      </c>
      <c r="CX63" s="168" t="e">
        <f>((R37+AO37)+(BL37+CI37))/((K37+AH37)+(BE37+CB37))</f>
        <v>#DIV/0!</v>
      </c>
      <c r="CY63" s="216" t="e">
        <f>((M37+AJ37)+(BG37+CD37))/((E37+AB37)+(AY37+BV37))</f>
        <v>#DIV/0!</v>
      </c>
      <c r="CZ63" s="168" t="e">
        <f>((M37+AJ37)+(BG37+CD37))/((K37+AH37)+(BE37+CB37))</f>
        <v>#DIV/0!</v>
      </c>
      <c r="DA63" s="168" t="e">
        <f>((N37+AK37)+(BH37+CE37))/((M37+AJ37)+(BG37+CD37))</f>
        <v>#DIV/0!</v>
      </c>
    </row>
    <row r="64" spans="1:117">
      <c r="A64" s="713"/>
      <c r="B64" s="772" t="s">
        <v>30</v>
      </c>
      <c r="C64" s="92"/>
      <c r="D64" s="474"/>
      <c r="E64" s="260"/>
      <c r="F64" s="136"/>
      <c r="G64" s="123"/>
      <c r="H64" s="123"/>
      <c r="I64" s="123"/>
      <c r="J64" s="137"/>
      <c r="K64" s="191"/>
      <c r="L64" s="192"/>
      <c r="M64" s="192"/>
      <c r="N64" s="124"/>
      <c r="O64" s="192"/>
      <c r="P64" s="192"/>
      <c r="Q64" s="124"/>
      <c r="R64" s="197"/>
      <c r="S64" s="191"/>
      <c r="T64" s="192"/>
      <c r="U64" s="192"/>
      <c r="V64" s="284"/>
      <c r="X64" s="713"/>
      <c r="Y64" s="772" t="s">
        <v>30</v>
      </c>
      <c r="Z64" s="201"/>
      <c r="AA64" s="474"/>
      <c r="AB64" s="260"/>
      <c r="AC64" s="136"/>
      <c r="AD64" s="123"/>
      <c r="AE64" s="123"/>
      <c r="AF64" s="123"/>
      <c r="AG64" s="137"/>
      <c r="AH64" s="191"/>
      <c r="AI64" s="192"/>
      <c r="AJ64" s="192"/>
      <c r="AK64" s="124"/>
      <c r="AL64" s="192"/>
      <c r="AM64" s="192"/>
      <c r="AN64" s="124"/>
      <c r="AO64" s="197"/>
      <c r="AP64" s="191"/>
      <c r="AQ64" s="192"/>
      <c r="AR64" s="192"/>
      <c r="AS64" s="284"/>
      <c r="AU64" s="713"/>
      <c r="AV64" s="772" t="s">
        <v>30</v>
      </c>
      <c r="AW64" s="92"/>
      <c r="AX64" s="212"/>
      <c r="AY64" s="260"/>
      <c r="AZ64" s="136"/>
      <c r="BA64" s="123"/>
      <c r="BB64" s="123"/>
      <c r="BC64" s="123"/>
      <c r="BD64" s="137"/>
      <c r="BE64" s="191"/>
      <c r="BF64" s="192"/>
      <c r="BG64" s="192"/>
      <c r="BH64" s="124"/>
      <c r="BI64" s="192"/>
      <c r="BJ64" s="192"/>
      <c r="BK64" s="124"/>
      <c r="BL64" s="197"/>
      <c r="BM64" s="191"/>
      <c r="BN64" s="192"/>
      <c r="BO64" s="192"/>
      <c r="BP64" s="284"/>
      <c r="BR64" s="713"/>
      <c r="BS64" s="772" t="s">
        <v>30</v>
      </c>
      <c r="BT64" s="201"/>
      <c r="BU64" s="212"/>
      <c r="BV64" s="260"/>
      <c r="BW64" s="136"/>
      <c r="BX64" s="123"/>
      <c r="BY64" s="123"/>
      <c r="BZ64" s="123"/>
      <c r="CA64" s="137"/>
      <c r="CB64" s="191"/>
      <c r="CC64" s="192"/>
      <c r="CD64" s="192"/>
      <c r="CE64" s="124"/>
      <c r="CF64" s="192"/>
      <c r="CG64" s="192"/>
      <c r="CH64" s="124"/>
      <c r="CI64" s="197"/>
      <c r="CJ64" s="191"/>
      <c r="CK64" s="192"/>
      <c r="CL64" s="192"/>
      <c r="CM64" s="284"/>
      <c r="CR64" s="860" t="s">
        <v>68</v>
      </c>
      <c r="CS64" s="241" t="s">
        <v>29</v>
      </c>
      <c r="CT64" s="168" t="e">
        <f>((E39+AB39)+(AY39+BV39))/($D$43+$AA$43)</f>
        <v>#DIV/0!</v>
      </c>
      <c r="CU64" s="168" t="e">
        <f>((K39+AH39)+(BE39+CB39))/((E39+AB39)+(AY39+BV39))</f>
        <v>#DIV/0!</v>
      </c>
      <c r="CV64" s="168" t="e">
        <f>((K39-Q39-R39)+(AH39-AN39-AO39)+(BE39-BK39-BL39)+(CB39-CH39-CI39))/(K39+AH39+BE39+CB39)</f>
        <v>#DIV/0!</v>
      </c>
      <c r="CW64" s="168" t="e">
        <f>((Q39+AN39)+(BK39+CH39))/((K39+AH39)+(BE39+CB39))</f>
        <v>#DIV/0!</v>
      </c>
      <c r="CX64" s="168" t="e">
        <f>((R39+AO39)+(BL39+CI39))/((K39+AH39)+(BE39+CB39))</f>
        <v>#DIV/0!</v>
      </c>
      <c r="CY64" s="216" t="e">
        <f>((M39+AJ39)+(BG39+CD39))/((E39+AB39)+(AY39+BV39))</f>
        <v>#DIV/0!</v>
      </c>
      <c r="CZ64" s="168" t="e">
        <f>((M39+AJ39)+(BG39+CD39))/((K39+AH39)+(BE39+CB39))</f>
        <v>#DIV/0!</v>
      </c>
      <c r="DA64" s="168" t="e">
        <f>((N39+AK39)+(BH39+CE39))/((M39+AJ39)+(BG39+CD39))</f>
        <v>#DIV/0!</v>
      </c>
    </row>
    <row r="65" spans="1:121">
      <c r="A65" s="713"/>
      <c r="B65" s="813"/>
      <c r="C65" s="92"/>
      <c r="D65" s="474"/>
      <c r="E65" s="259"/>
      <c r="F65" s="50"/>
      <c r="G65" s="3"/>
      <c r="H65" s="3"/>
      <c r="I65" s="3"/>
      <c r="J65" s="21"/>
      <c r="K65" s="43"/>
      <c r="L65" s="23"/>
      <c r="M65" s="23"/>
      <c r="N65" s="23"/>
      <c r="O65" s="23"/>
      <c r="P65" s="23"/>
      <c r="Q65" s="23"/>
      <c r="R65" s="25"/>
      <c r="S65" s="43"/>
      <c r="T65" s="23"/>
      <c r="U65" s="23"/>
      <c r="V65" s="283"/>
      <c r="X65" s="713"/>
      <c r="Y65" s="813"/>
      <c r="Z65" s="201"/>
      <c r="AA65" s="474"/>
      <c r="AB65" s="259"/>
      <c r="AC65" s="50"/>
      <c r="AD65" s="3"/>
      <c r="AE65" s="3"/>
      <c r="AF65" s="3"/>
      <c r="AG65" s="21"/>
      <c r="AH65" s="43"/>
      <c r="AI65" s="23"/>
      <c r="AJ65" s="23"/>
      <c r="AK65" s="23"/>
      <c r="AL65" s="23"/>
      <c r="AM65" s="23"/>
      <c r="AN65" s="23"/>
      <c r="AO65" s="25"/>
      <c r="AP65" s="43"/>
      <c r="AQ65" s="23"/>
      <c r="AR65" s="23"/>
      <c r="AS65" s="283"/>
      <c r="AU65" s="713"/>
      <c r="AV65" s="813"/>
      <c r="AW65" s="92"/>
      <c r="AX65" s="212"/>
      <c r="AY65" s="259"/>
      <c r="AZ65" s="50"/>
      <c r="BA65" s="3"/>
      <c r="BB65" s="3"/>
      <c r="BC65" s="3"/>
      <c r="BD65" s="21"/>
      <c r="BE65" s="43"/>
      <c r="BF65" s="23"/>
      <c r="BG65" s="23"/>
      <c r="BH65" s="23"/>
      <c r="BI65" s="23"/>
      <c r="BJ65" s="23"/>
      <c r="BK65" s="23"/>
      <c r="BL65" s="25"/>
      <c r="BM65" s="43"/>
      <c r="BN65" s="23"/>
      <c r="BO65" s="23"/>
      <c r="BP65" s="283"/>
      <c r="BR65" s="713"/>
      <c r="BS65" s="813"/>
      <c r="BT65" s="201"/>
      <c r="BU65" s="212"/>
      <c r="BV65" s="259"/>
      <c r="BW65" s="50"/>
      <c r="BX65" s="3"/>
      <c r="BY65" s="3"/>
      <c r="BZ65" s="3"/>
      <c r="CA65" s="21"/>
      <c r="CB65" s="43"/>
      <c r="CC65" s="23"/>
      <c r="CD65" s="23"/>
      <c r="CE65" s="23"/>
      <c r="CF65" s="23"/>
      <c r="CG65" s="23"/>
      <c r="CH65" s="23"/>
      <c r="CI65" s="25"/>
      <c r="CJ65" s="43"/>
      <c r="CK65" s="23"/>
      <c r="CL65" s="23"/>
      <c r="CM65" s="283"/>
      <c r="CR65" s="860"/>
      <c r="CS65" s="241" t="s">
        <v>30</v>
      </c>
      <c r="CT65" s="168" t="e">
        <f>((E41+AB41)+(AY41+BV41))/($D$43+$AA$43)</f>
        <v>#DIV/0!</v>
      </c>
      <c r="CU65" s="168" t="e">
        <f>((K41+AH41)+(BE41+CB41))/((E41+AB41)+(AY41+BV41))</f>
        <v>#DIV/0!</v>
      </c>
      <c r="CV65" s="168" t="e">
        <f>((K41-Q41-R41)+(AH41-AN41-AO41)+(BE41-BK41-BL41)+(CB41-CH41-CI41))/(K41+AH41+BE41+CB41)</f>
        <v>#DIV/0!</v>
      </c>
      <c r="CW65" s="168" t="e">
        <f>((Q41+AN41)+(BK41+CH41))/((K41+AH41)+(BE41+CB41))</f>
        <v>#DIV/0!</v>
      </c>
      <c r="CX65" s="168" t="e">
        <f>((R41+AO41)+(BL41+CI41))/((K41+AH41)+(BE41+CB41))</f>
        <v>#DIV/0!</v>
      </c>
      <c r="CY65" s="216" t="e">
        <f>((M41+AJ41)+(BG41+CD41))/((E41+AB41)+(AY41+BV41))</f>
        <v>#DIV/0!</v>
      </c>
      <c r="CZ65" s="168" t="e">
        <f>((M41+AJ41)+(BG41+CD41))/((K41+AH41)+(BE41+CB41))</f>
        <v>#DIV/0!</v>
      </c>
      <c r="DA65" s="168" t="e">
        <f>((N41+AK41)+(BH41+CE41))/((M41+AJ41)+(BG41+CD41))</f>
        <v>#DIV/0!</v>
      </c>
    </row>
    <row r="66" spans="1:121" ht="13.5" customHeight="1">
      <c r="A66" s="713"/>
      <c r="B66" s="772" t="s">
        <v>31</v>
      </c>
      <c r="C66" s="94"/>
      <c r="D66" s="475"/>
      <c r="E66" s="260"/>
      <c r="F66" s="136"/>
      <c r="G66" s="123"/>
      <c r="H66" s="123"/>
      <c r="I66" s="123"/>
      <c r="J66" s="137"/>
      <c r="K66" s="191"/>
      <c r="L66" s="192"/>
      <c r="M66" s="192"/>
      <c r="N66" s="124"/>
      <c r="O66" s="192"/>
      <c r="P66" s="192"/>
      <c r="Q66" s="124"/>
      <c r="R66" s="197"/>
      <c r="S66" s="191"/>
      <c r="T66" s="192"/>
      <c r="U66" s="192"/>
      <c r="V66" s="284"/>
      <c r="X66" s="713"/>
      <c r="Y66" s="772" t="s">
        <v>31</v>
      </c>
      <c r="Z66" s="202"/>
      <c r="AA66" s="479"/>
      <c r="AB66" s="260"/>
      <c r="AC66" s="136"/>
      <c r="AD66" s="123"/>
      <c r="AE66" s="123"/>
      <c r="AF66" s="123"/>
      <c r="AG66" s="137"/>
      <c r="AH66" s="191"/>
      <c r="AI66" s="192"/>
      <c r="AJ66" s="192"/>
      <c r="AK66" s="124"/>
      <c r="AL66" s="192"/>
      <c r="AM66" s="192"/>
      <c r="AN66" s="124"/>
      <c r="AO66" s="197"/>
      <c r="AP66" s="191"/>
      <c r="AQ66" s="192"/>
      <c r="AR66" s="192"/>
      <c r="AS66" s="284"/>
      <c r="AU66" s="713"/>
      <c r="AV66" s="772" t="s">
        <v>31</v>
      </c>
      <c r="AW66" s="94"/>
      <c r="AX66" s="213"/>
      <c r="AY66" s="260"/>
      <c r="AZ66" s="136"/>
      <c r="BA66" s="123"/>
      <c r="BB66" s="123"/>
      <c r="BC66" s="123"/>
      <c r="BD66" s="137"/>
      <c r="BE66" s="191"/>
      <c r="BF66" s="192"/>
      <c r="BG66" s="192"/>
      <c r="BH66" s="124"/>
      <c r="BI66" s="192"/>
      <c r="BJ66" s="192"/>
      <c r="BK66" s="124"/>
      <c r="BL66" s="197"/>
      <c r="BM66" s="191"/>
      <c r="BN66" s="192"/>
      <c r="BO66" s="192"/>
      <c r="BP66" s="284"/>
      <c r="BR66" s="713"/>
      <c r="BS66" s="772" t="s">
        <v>31</v>
      </c>
      <c r="BT66" s="202"/>
      <c r="BU66" s="130"/>
      <c r="BV66" s="260"/>
      <c r="BW66" s="136"/>
      <c r="BX66" s="123"/>
      <c r="BY66" s="123"/>
      <c r="BZ66" s="123"/>
      <c r="CA66" s="137"/>
      <c r="CB66" s="191"/>
      <c r="CC66" s="192"/>
      <c r="CD66" s="192"/>
      <c r="CE66" s="124"/>
      <c r="CF66" s="192"/>
      <c r="CG66" s="192"/>
      <c r="CH66" s="124"/>
      <c r="CI66" s="197"/>
      <c r="CJ66" s="191"/>
      <c r="CK66" s="192"/>
      <c r="CL66" s="192"/>
      <c r="CM66" s="284"/>
      <c r="CR66" s="860"/>
      <c r="CS66" s="241" t="s">
        <v>31</v>
      </c>
      <c r="CT66" s="168" t="e">
        <f>((E43+AB43)+(AY43+BV43))/($D$43+$AA$43)</f>
        <v>#DIV/0!</v>
      </c>
      <c r="CU66" s="168" t="e">
        <f>((K43+AH43)+(BE43+CB43))/((E43+AB43)+(AY43+BV43))</f>
        <v>#DIV/0!</v>
      </c>
      <c r="CV66" s="168" t="e">
        <f>((K43-Q43-R43)+(AH43-AN43-AO43)+(BE43-BK43-BL43)+(CB43-CH43-CI43))/(K43+AH43+BE43+CB43)</f>
        <v>#DIV/0!</v>
      </c>
      <c r="CW66" s="168" t="e">
        <f>((Q43+AN43)+(BK43+CH43))/((K43+AH43)+(BE43+CB43))</f>
        <v>#DIV/0!</v>
      </c>
      <c r="CX66" s="168" t="e">
        <f>((R43+AO43)+(BL43+CI43))/((K43+AH43)+(BE43+CB43))</f>
        <v>#DIV/0!</v>
      </c>
      <c r="CY66" s="216" t="e">
        <f>((M43+AJ43)+(BG43+CD43))/((E43+AB43)+(AY43+BV43))</f>
        <v>#DIV/0!</v>
      </c>
      <c r="CZ66" s="168" t="e">
        <f>((M43+AJ43)+(BG43+CD43))/((K43+AH43)+(BE43+CB43))</f>
        <v>#DIV/0!</v>
      </c>
      <c r="DA66" s="168" t="e">
        <f>((N43+AK43)+(BH43+CE43))/((M43+AJ43)+(BG43+CD43))</f>
        <v>#DIV/0!</v>
      </c>
    </row>
    <row r="67" spans="1:121">
      <c r="A67" s="712"/>
      <c r="B67" s="813"/>
      <c r="C67" s="353">
        <f>'03_R5対象者数'!E25</f>
        <v>0</v>
      </c>
      <c r="D67" s="477">
        <f>'03_R5対象者数'!F25</f>
        <v>0</v>
      </c>
      <c r="E67" s="262"/>
      <c r="F67" s="134"/>
      <c r="G67" s="125"/>
      <c r="H67" s="125"/>
      <c r="I67" s="125"/>
      <c r="J67" s="133"/>
      <c r="K67" s="189"/>
      <c r="L67" s="125"/>
      <c r="M67" s="125"/>
      <c r="N67" s="125"/>
      <c r="O67" s="125"/>
      <c r="P67" s="125"/>
      <c r="Q67" s="125"/>
      <c r="R67" s="133"/>
      <c r="S67" s="189"/>
      <c r="T67" s="125"/>
      <c r="U67" s="125"/>
      <c r="V67" s="263"/>
      <c r="X67" s="712"/>
      <c r="Y67" s="813"/>
      <c r="Z67" s="464">
        <f>'03_R5対象者数'!E43</f>
        <v>0</v>
      </c>
      <c r="AA67" s="477">
        <f>'03_R5対象者数'!F43</f>
        <v>0</v>
      </c>
      <c r="AB67" s="262"/>
      <c r="AC67" s="134"/>
      <c r="AD67" s="125"/>
      <c r="AE67" s="125"/>
      <c r="AF67" s="125"/>
      <c r="AG67" s="133"/>
      <c r="AH67" s="189"/>
      <c r="AI67" s="125"/>
      <c r="AJ67" s="125"/>
      <c r="AK67" s="125"/>
      <c r="AL67" s="125"/>
      <c r="AM67" s="125"/>
      <c r="AN67" s="125"/>
      <c r="AO67" s="133"/>
      <c r="AP67" s="189"/>
      <c r="AQ67" s="125"/>
      <c r="AR67" s="125"/>
      <c r="AS67" s="263"/>
      <c r="AU67" s="712"/>
      <c r="AV67" s="813"/>
      <c r="AW67" s="353">
        <f>'03_R5対象者数'!E25</f>
        <v>0</v>
      </c>
      <c r="AX67" s="465">
        <f>'03_R5対象者数'!F25</f>
        <v>0</v>
      </c>
      <c r="AY67" s="262"/>
      <c r="AZ67" s="134"/>
      <c r="BA67" s="125"/>
      <c r="BB67" s="125"/>
      <c r="BC67" s="125"/>
      <c r="BD67" s="133"/>
      <c r="BE67" s="189"/>
      <c r="BF67" s="125"/>
      <c r="BG67" s="125"/>
      <c r="BH67" s="125"/>
      <c r="BI67" s="125"/>
      <c r="BJ67" s="125"/>
      <c r="BK67" s="125"/>
      <c r="BL67" s="133"/>
      <c r="BM67" s="189"/>
      <c r="BN67" s="125"/>
      <c r="BO67" s="125"/>
      <c r="BP67" s="263"/>
      <c r="BR67" s="712"/>
      <c r="BS67" s="813"/>
      <c r="BT67" s="464">
        <f>'03_R5対象者数'!E43</f>
        <v>0</v>
      </c>
      <c r="BU67" s="465">
        <f>'03_R5対象者数'!F43</f>
        <v>0</v>
      </c>
      <c r="BV67" s="262"/>
      <c r="BW67" s="134"/>
      <c r="BX67" s="125"/>
      <c r="BY67" s="125"/>
      <c r="BZ67" s="125"/>
      <c r="CA67" s="133"/>
      <c r="CB67" s="189"/>
      <c r="CC67" s="125"/>
      <c r="CD67" s="125"/>
      <c r="CE67" s="125"/>
      <c r="CF67" s="125"/>
      <c r="CG67" s="125"/>
      <c r="CH67" s="125"/>
      <c r="CI67" s="133"/>
      <c r="CJ67" s="189"/>
      <c r="CK67" s="125"/>
      <c r="CL67" s="125"/>
      <c r="CM67" s="263"/>
      <c r="CR67" s="860" t="s">
        <v>69</v>
      </c>
      <c r="CS67" s="241" t="s">
        <v>29</v>
      </c>
      <c r="CT67" s="168" t="e">
        <f>((E45+AB45)+(AY45+BV45))/($D$49+$AA$49)</f>
        <v>#DIV/0!</v>
      </c>
      <c r="CU67" s="168" t="e">
        <f>((K45+AH45)+(BE45+CB45))/((E45+AB45)+(AY45+BV45))</f>
        <v>#DIV/0!</v>
      </c>
      <c r="CV67" s="168" t="e">
        <f>((K45-Q45-R45)+(AH45-AN45-AO45)+(BE45-BK45-BL45)+(CB45-CH45-CI45))/(K45+AH45+BE45+CB45)</f>
        <v>#DIV/0!</v>
      </c>
      <c r="CW67" s="168" t="e">
        <f>((Q45+AN45)+(BK45+CH45))/((K45+AH45)+(BE45+CB45))</f>
        <v>#DIV/0!</v>
      </c>
      <c r="CX67" s="168" t="e">
        <f>((R45+AO45)+(BL45+CI45))/((K45+AH45)+(BE45+CB45))</f>
        <v>#DIV/0!</v>
      </c>
      <c r="CY67" s="216" t="e">
        <f>((M45+AJ45)+(BG45+CD45))/((E45+AB45)+(AY45+BV45))</f>
        <v>#DIV/0!</v>
      </c>
      <c r="CZ67" s="168" t="e">
        <f>((M45+AJ45)+(BG45+CD45))/((K45+AH45)+(BE45+CB45))</f>
        <v>#DIV/0!</v>
      </c>
      <c r="DA67" s="168" t="e">
        <f>((N45+AK45)+(BH45+CE45))/((M45+AJ45)+(BG45+CD45))</f>
        <v>#DIV/0!</v>
      </c>
    </row>
    <row r="68" spans="1:121">
      <c r="A68" s="711" t="s">
        <v>39</v>
      </c>
      <c r="B68" s="772" t="s">
        <v>29</v>
      </c>
      <c r="C68" s="92"/>
      <c r="D68" s="474"/>
      <c r="E68" s="260"/>
      <c r="F68" s="136"/>
      <c r="G68" s="123"/>
      <c r="H68" s="123"/>
      <c r="I68" s="123"/>
      <c r="J68" s="137"/>
      <c r="K68" s="191"/>
      <c r="L68" s="192"/>
      <c r="M68" s="192"/>
      <c r="N68" s="124"/>
      <c r="O68" s="192"/>
      <c r="P68" s="192"/>
      <c r="Q68" s="124"/>
      <c r="R68" s="197"/>
      <c r="S68" s="191"/>
      <c r="T68" s="192"/>
      <c r="U68" s="192"/>
      <c r="V68" s="284"/>
      <c r="X68" s="711" t="s">
        <v>39</v>
      </c>
      <c r="Y68" s="772" t="s">
        <v>29</v>
      </c>
      <c r="Z68" s="201"/>
      <c r="AA68" s="474"/>
      <c r="AB68" s="260"/>
      <c r="AC68" s="136"/>
      <c r="AD68" s="123"/>
      <c r="AE68" s="123"/>
      <c r="AF68" s="123"/>
      <c r="AG68" s="137"/>
      <c r="AH68" s="191"/>
      <c r="AI68" s="192"/>
      <c r="AJ68" s="192"/>
      <c r="AK68" s="124"/>
      <c r="AL68" s="192"/>
      <c r="AM68" s="192"/>
      <c r="AN68" s="124"/>
      <c r="AO68" s="197"/>
      <c r="AP68" s="191"/>
      <c r="AQ68" s="192"/>
      <c r="AR68" s="192"/>
      <c r="AS68" s="284"/>
      <c r="AU68" s="711" t="s">
        <v>39</v>
      </c>
      <c r="AV68" s="772" t="s">
        <v>29</v>
      </c>
      <c r="AW68" s="92"/>
      <c r="AX68" s="212"/>
      <c r="AY68" s="260"/>
      <c r="AZ68" s="136"/>
      <c r="BA68" s="123"/>
      <c r="BB68" s="123"/>
      <c r="BC68" s="123"/>
      <c r="BD68" s="137"/>
      <c r="BE68" s="191"/>
      <c r="BF68" s="192"/>
      <c r="BG68" s="192"/>
      <c r="BH68" s="124"/>
      <c r="BI68" s="192"/>
      <c r="BJ68" s="192"/>
      <c r="BK68" s="124"/>
      <c r="BL68" s="197"/>
      <c r="BM68" s="191"/>
      <c r="BN68" s="192"/>
      <c r="BO68" s="192"/>
      <c r="BP68" s="284"/>
      <c r="BR68" s="711" t="s">
        <v>39</v>
      </c>
      <c r="BS68" s="772" t="s">
        <v>29</v>
      </c>
      <c r="BT68" s="201"/>
      <c r="BU68" s="212"/>
      <c r="BV68" s="260"/>
      <c r="BW68" s="136"/>
      <c r="BX68" s="123"/>
      <c r="BY68" s="123"/>
      <c r="BZ68" s="123"/>
      <c r="CA68" s="137"/>
      <c r="CB68" s="191"/>
      <c r="CC68" s="192"/>
      <c r="CD68" s="192"/>
      <c r="CE68" s="124"/>
      <c r="CF68" s="192"/>
      <c r="CG68" s="192"/>
      <c r="CH68" s="124"/>
      <c r="CI68" s="197"/>
      <c r="CJ68" s="191"/>
      <c r="CK68" s="192"/>
      <c r="CL68" s="192"/>
      <c r="CM68" s="284"/>
      <c r="CR68" s="860"/>
      <c r="CS68" s="241" t="s">
        <v>30</v>
      </c>
      <c r="CT68" s="168" t="e">
        <f>((E47+AB47)+(AY47+BV47))/($D$49+$AA$49)</f>
        <v>#DIV/0!</v>
      </c>
      <c r="CU68" s="168" t="e">
        <f>((K47+AH47)+(BE47+CB47))/((E47+AB47)+(AY47+BV47))</f>
        <v>#DIV/0!</v>
      </c>
      <c r="CV68" s="168" t="e">
        <f>((K47-Q47-R47)+(AH47-AN47-AO47)+(BE47-BK47-BL47)+(CB47-CH47-CI47))/(K47+AH47+BE47+CB47)</f>
        <v>#DIV/0!</v>
      </c>
      <c r="CW68" s="168" t="e">
        <f>((Q47+AN47)+(BK47+CH47))/((K47+AH47)+(BE47+CB47))</f>
        <v>#DIV/0!</v>
      </c>
      <c r="CX68" s="168" t="e">
        <f>((R47+AO47)+(BL47+CI47))/((K47+AH47)+(BE47+CB47))</f>
        <v>#DIV/0!</v>
      </c>
      <c r="CY68" s="216" t="e">
        <f>((M47+AJ47)+(BG47+CD47))/((E47+AB47)+(AY47+BV47))</f>
        <v>#DIV/0!</v>
      </c>
      <c r="CZ68" s="168" t="e">
        <f>((M47+AJ47)+(BG47+CD47))/((K47+AH47)+(BE47+CB47))</f>
        <v>#DIV/0!</v>
      </c>
      <c r="DA68" s="168" t="e">
        <f>((N47+AK47)+(BH47+CE47))/((M47+AJ47)+(BG47+CD47))</f>
        <v>#DIV/0!</v>
      </c>
    </row>
    <row r="69" spans="1:121">
      <c r="A69" s="713"/>
      <c r="B69" s="813"/>
      <c r="C69" s="92"/>
      <c r="D69" s="474"/>
      <c r="E69" s="259"/>
      <c r="F69" s="50"/>
      <c r="G69" s="3"/>
      <c r="H69" s="3"/>
      <c r="I69" s="3"/>
      <c r="J69" s="21"/>
      <c r="K69" s="43"/>
      <c r="L69" s="23"/>
      <c r="M69" s="23"/>
      <c r="N69" s="23"/>
      <c r="O69" s="23"/>
      <c r="P69" s="23"/>
      <c r="Q69" s="23"/>
      <c r="R69" s="25"/>
      <c r="S69" s="43"/>
      <c r="T69" s="23"/>
      <c r="U69" s="23"/>
      <c r="V69" s="283"/>
      <c r="X69" s="713"/>
      <c r="Y69" s="813"/>
      <c r="Z69" s="201"/>
      <c r="AA69" s="474"/>
      <c r="AB69" s="259"/>
      <c r="AC69" s="50"/>
      <c r="AD69" s="3"/>
      <c r="AE69" s="3"/>
      <c r="AF69" s="3"/>
      <c r="AG69" s="21"/>
      <c r="AH69" s="43"/>
      <c r="AI69" s="23"/>
      <c r="AJ69" s="23"/>
      <c r="AK69" s="23"/>
      <c r="AL69" s="23"/>
      <c r="AM69" s="23"/>
      <c r="AN69" s="23"/>
      <c r="AO69" s="25"/>
      <c r="AP69" s="43"/>
      <c r="AQ69" s="23"/>
      <c r="AR69" s="23"/>
      <c r="AS69" s="283"/>
      <c r="AU69" s="713"/>
      <c r="AV69" s="813"/>
      <c r="AW69" s="92"/>
      <c r="AX69" s="212"/>
      <c r="AY69" s="259"/>
      <c r="AZ69" s="50"/>
      <c r="BA69" s="3"/>
      <c r="BB69" s="3"/>
      <c r="BC69" s="3"/>
      <c r="BD69" s="21"/>
      <c r="BE69" s="43"/>
      <c r="BF69" s="23"/>
      <c r="BG69" s="23"/>
      <c r="BH69" s="23"/>
      <c r="BI69" s="23"/>
      <c r="BJ69" s="23"/>
      <c r="BK69" s="23"/>
      <c r="BL69" s="25"/>
      <c r="BM69" s="43"/>
      <c r="BN69" s="23"/>
      <c r="BO69" s="23"/>
      <c r="BP69" s="283"/>
      <c r="BR69" s="713"/>
      <c r="BS69" s="813"/>
      <c r="BT69" s="201"/>
      <c r="BU69" s="212"/>
      <c r="BV69" s="259"/>
      <c r="BW69" s="50"/>
      <c r="BX69" s="3"/>
      <c r="BY69" s="3"/>
      <c r="BZ69" s="3"/>
      <c r="CA69" s="21"/>
      <c r="CB69" s="43"/>
      <c r="CC69" s="23"/>
      <c r="CD69" s="23"/>
      <c r="CE69" s="23"/>
      <c r="CF69" s="23"/>
      <c r="CG69" s="23"/>
      <c r="CH69" s="23"/>
      <c r="CI69" s="25"/>
      <c r="CJ69" s="43"/>
      <c r="CK69" s="23"/>
      <c r="CL69" s="23"/>
      <c r="CM69" s="283"/>
      <c r="CR69" s="860"/>
      <c r="CS69" s="241" t="s">
        <v>31</v>
      </c>
      <c r="CT69" s="168" t="e">
        <f>((E49+AB49)+(AY49+BV49))/($D$49+$AA$49)</f>
        <v>#DIV/0!</v>
      </c>
      <c r="CU69" s="168" t="e">
        <f>((K49+AH49)+(BE49+CB49))/((E49+AB49)+(AY49+BV49))</f>
        <v>#DIV/0!</v>
      </c>
      <c r="CV69" s="168" t="e">
        <f>((K49-Q49-R49)+(AH49-AN49-AO49)+(BE49-BK49-BL49)+(CB49-CH49-CI49))/(K49+AH49+BE49+CB49)</f>
        <v>#DIV/0!</v>
      </c>
      <c r="CW69" s="168" t="e">
        <f>((Q49+AN49)+(BK49+CH49))/((K49+AH49)+(BE49+CB49))</f>
        <v>#DIV/0!</v>
      </c>
      <c r="CX69" s="168" t="e">
        <f>((R49+AO49)+(BL49+CI49))/((K49+AH49)+(BE49+CB49))</f>
        <v>#DIV/0!</v>
      </c>
      <c r="CY69" s="216" t="e">
        <f>((M49+AJ49)+(BG49+CD49))/((E49+AB49)+(AY49+BV49))</f>
        <v>#DIV/0!</v>
      </c>
      <c r="CZ69" s="168" t="e">
        <f>((M49+AJ49)+(BG49+CD49))/((K49+AH49)+(BE49+CB49))</f>
        <v>#DIV/0!</v>
      </c>
      <c r="DA69" s="168" t="e">
        <f>((N49+AK49)+(BH49+CE49))/((M49+AJ49)+(BG49+CD49))</f>
        <v>#DIV/0!</v>
      </c>
    </row>
    <row r="70" spans="1:121" ht="13.5" customHeight="1">
      <c r="A70" s="713"/>
      <c r="B70" s="772" t="s">
        <v>30</v>
      </c>
      <c r="C70" s="92"/>
      <c r="D70" s="474"/>
      <c r="E70" s="260"/>
      <c r="F70" s="136"/>
      <c r="G70" s="123"/>
      <c r="H70" s="123"/>
      <c r="I70" s="123"/>
      <c r="J70" s="137"/>
      <c r="K70" s="191"/>
      <c r="L70" s="192"/>
      <c r="M70" s="192"/>
      <c r="N70" s="124"/>
      <c r="O70" s="192"/>
      <c r="P70" s="192"/>
      <c r="Q70" s="124"/>
      <c r="R70" s="197"/>
      <c r="S70" s="191"/>
      <c r="T70" s="192"/>
      <c r="U70" s="192"/>
      <c r="V70" s="284"/>
      <c r="X70" s="713"/>
      <c r="Y70" s="772" t="s">
        <v>30</v>
      </c>
      <c r="Z70" s="201"/>
      <c r="AA70" s="474"/>
      <c r="AB70" s="260"/>
      <c r="AC70" s="136"/>
      <c r="AD70" s="123"/>
      <c r="AE70" s="123"/>
      <c r="AF70" s="123"/>
      <c r="AG70" s="137"/>
      <c r="AH70" s="191"/>
      <c r="AI70" s="192"/>
      <c r="AJ70" s="192"/>
      <c r="AK70" s="124"/>
      <c r="AL70" s="192"/>
      <c r="AM70" s="192"/>
      <c r="AN70" s="124"/>
      <c r="AO70" s="197"/>
      <c r="AP70" s="191"/>
      <c r="AQ70" s="192"/>
      <c r="AR70" s="192"/>
      <c r="AS70" s="284"/>
      <c r="AU70" s="713"/>
      <c r="AV70" s="772" t="s">
        <v>30</v>
      </c>
      <c r="AW70" s="92"/>
      <c r="AX70" s="212"/>
      <c r="AY70" s="260"/>
      <c r="AZ70" s="136"/>
      <c r="BA70" s="123"/>
      <c r="BB70" s="123"/>
      <c r="BC70" s="123"/>
      <c r="BD70" s="137"/>
      <c r="BE70" s="191"/>
      <c r="BF70" s="192"/>
      <c r="BG70" s="192"/>
      <c r="BH70" s="124"/>
      <c r="BI70" s="192"/>
      <c r="BJ70" s="192"/>
      <c r="BK70" s="124"/>
      <c r="BL70" s="197"/>
      <c r="BM70" s="191"/>
      <c r="BN70" s="192"/>
      <c r="BO70" s="192"/>
      <c r="BP70" s="284"/>
      <c r="BR70" s="713"/>
      <c r="BS70" s="772" t="s">
        <v>30</v>
      </c>
      <c r="BT70" s="201"/>
      <c r="BU70" s="212"/>
      <c r="BV70" s="260"/>
      <c r="BW70" s="136"/>
      <c r="BX70" s="123"/>
      <c r="BY70" s="123"/>
      <c r="BZ70" s="123"/>
      <c r="CA70" s="137"/>
      <c r="CB70" s="191"/>
      <c r="CC70" s="192"/>
      <c r="CD70" s="192"/>
      <c r="CE70" s="124"/>
      <c r="CF70" s="192"/>
      <c r="CG70" s="192"/>
      <c r="CH70" s="124"/>
      <c r="CI70" s="197"/>
      <c r="CJ70" s="191"/>
      <c r="CK70" s="192"/>
      <c r="CL70" s="192"/>
      <c r="CM70" s="284"/>
      <c r="CR70" s="860" t="s">
        <v>70</v>
      </c>
      <c r="CS70" s="241" t="s">
        <v>29</v>
      </c>
      <c r="CT70" s="168" t="e">
        <f>((E51+AB51)+(AY51+BV51))/($D$55+$AA$55)</f>
        <v>#DIV/0!</v>
      </c>
      <c r="CU70" s="168" t="e">
        <f>((K51+AH51)+(BE51+CB51))/((E51+AB51)+(AY51+BV51))</f>
        <v>#DIV/0!</v>
      </c>
      <c r="CV70" s="168" t="e">
        <f>((K51-Q51-R51)+(AH51-AN51-AO51)+(BE51-BK51-BL51)+(CB51-CH51-CI51))/(K51+AH51+BE51+CB51)</f>
        <v>#DIV/0!</v>
      </c>
      <c r="CW70" s="168" t="e">
        <f>((Q51+AN51)+(BK51+CH51))/((K51+AH51)+(BE51+CB51))</f>
        <v>#DIV/0!</v>
      </c>
      <c r="CX70" s="168" t="e">
        <f>((R51+AO51)+(BL51+CI51))/((K51+AH51)+(BE51+CB51))</f>
        <v>#DIV/0!</v>
      </c>
      <c r="CY70" s="216" t="e">
        <f>((M51+AJ51)+(BG51+CD51))/((E51+AB51)+(AY51+BV51))</f>
        <v>#DIV/0!</v>
      </c>
      <c r="CZ70" s="168" t="e">
        <f>((M51+AJ51)+(BG51+CD51))/((K51+AH51)+(BE51+CB51))</f>
        <v>#DIV/0!</v>
      </c>
      <c r="DA70" s="168" t="e">
        <f>((N51+AK51)+(BH51+CE51))/((M51+AJ51)+(BG51+CD51))</f>
        <v>#DIV/0!</v>
      </c>
    </row>
    <row r="71" spans="1:121">
      <c r="A71" s="713"/>
      <c r="B71" s="813"/>
      <c r="C71" s="92"/>
      <c r="D71" s="474"/>
      <c r="E71" s="259"/>
      <c r="F71" s="50"/>
      <c r="G71" s="3"/>
      <c r="H71" s="3"/>
      <c r="I71" s="3"/>
      <c r="J71" s="21"/>
      <c r="K71" s="43"/>
      <c r="L71" s="23"/>
      <c r="M71" s="23"/>
      <c r="N71" s="23"/>
      <c r="O71" s="23"/>
      <c r="P71" s="23"/>
      <c r="Q71" s="23"/>
      <c r="R71" s="25"/>
      <c r="S71" s="43"/>
      <c r="T71" s="23"/>
      <c r="U71" s="23"/>
      <c r="V71" s="283"/>
      <c r="X71" s="713"/>
      <c r="Y71" s="813"/>
      <c r="Z71" s="201"/>
      <c r="AA71" s="474"/>
      <c r="AB71" s="259"/>
      <c r="AC71" s="50"/>
      <c r="AD71" s="3"/>
      <c r="AE71" s="3"/>
      <c r="AF71" s="3"/>
      <c r="AG71" s="21"/>
      <c r="AH71" s="43"/>
      <c r="AI71" s="23"/>
      <c r="AJ71" s="23"/>
      <c r="AK71" s="23"/>
      <c r="AL71" s="23"/>
      <c r="AM71" s="23"/>
      <c r="AN71" s="23"/>
      <c r="AO71" s="25"/>
      <c r="AP71" s="43"/>
      <c r="AQ71" s="23"/>
      <c r="AR71" s="23"/>
      <c r="AS71" s="283"/>
      <c r="AU71" s="713"/>
      <c r="AV71" s="813"/>
      <c r="AW71" s="92"/>
      <c r="AX71" s="212"/>
      <c r="AY71" s="259"/>
      <c r="AZ71" s="50"/>
      <c r="BA71" s="3"/>
      <c r="BB71" s="3"/>
      <c r="BC71" s="3"/>
      <c r="BD71" s="21"/>
      <c r="BE71" s="43"/>
      <c r="BF71" s="23"/>
      <c r="BG71" s="23"/>
      <c r="BH71" s="23"/>
      <c r="BI71" s="23"/>
      <c r="BJ71" s="23"/>
      <c r="BK71" s="23"/>
      <c r="BL71" s="25"/>
      <c r="BM71" s="43"/>
      <c r="BN71" s="23"/>
      <c r="BO71" s="23"/>
      <c r="BP71" s="283"/>
      <c r="BR71" s="713"/>
      <c r="BS71" s="813"/>
      <c r="BT71" s="201"/>
      <c r="BU71" s="212"/>
      <c r="BV71" s="259"/>
      <c r="BW71" s="50"/>
      <c r="BX71" s="3"/>
      <c r="BY71" s="3"/>
      <c r="BZ71" s="3"/>
      <c r="CA71" s="21"/>
      <c r="CB71" s="43"/>
      <c r="CC71" s="23"/>
      <c r="CD71" s="23"/>
      <c r="CE71" s="23"/>
      <c r="CF71" s="23"/>
      <c r="CG71" s="23"/>
      <c r="CH71" s="23"/>
      <c r="CI71" s="25"/>
      <c r="CJ71" s="43"/>
      <c r="CK71" s="23"/>
      <c r="CL71" s="23"/>
      <c r="CM71" s="283"/>
      <c r="CR71" s="860"/>
      <c r="CS71" s="241" t="s">
        <v>30</v>
      </c>
      <c r="CT71" s="168" t="e">
        <f>((E53+AB53)+(AY53+BV53))/($D$55+$AA$55)</f>
        <v>#DIV/0!</v>
      </c>
      <c r="CU71" s="168" t="e">
        <f>((K53+AH53)+(BE53+CB53))/((E53+AB53)+(AY53+BV53))</f>
        <v>#DIV/0!</v>
      </c>
      <c r="CV71" s="168" t="e">
        <f>((K53-Q53-R53)+(AH53-AN53-AO53)+(BE53-BK53-BL53)+(CB53-CH53-CI53))/(K53+AH53+BE53+CB53)</f>
        <v>#DIV/0!</v>
      </c>
      <c r="CW71" s="168" t="e">
        <f>((Q53+AN53)+(BK53+CH53))/((K53+AH53)+(BE53+CB53))</f>
        <v>#DIV/0!</v>
      </c>
      <c r="CX71" s="168" t="e">
        <f>((R53+AO53)+(BL53+CI53))/((K53+AH53)+(BE53+CB53))</f>
        <v>#DIV/0!</v>
      </c>
      <c r="CY71" s="216" t="e">
        <f>((M53+AJ53)+(BG53+CD53))/((E53+AB53)+(AY53+BV53))</f>
        <v>#DIV/0!</v>
      </c>
      <c r="CZ71" s="168" t="e">
        <f>((M53+AJ53)+(BG53+CD53))/((K53+AH53)+(BE53+CB53))</f>
        <v>#DIV/0!</v>
      </c>
      <c r="DA71" s="168" t="e">
        <f>((N53+AK53)+(BH53+CE53))/((M53+AJ53)+(BG53+CD53))</f>
        <v>#DIV/0!</v>
      </c>
    </row>
    <row r="72" spans="1:121">
      <c r="A72" s="713"/>
      <c r="B72" s="772" t="s">
        <v>31</v>
      </c>
      <c r="C72" s="94"/>
      <c r="D72" s="475"/>
      <c r="E72" s="260"/>
      <c r="F72" s="136"/>
      <c r="G72" s="123"/>
      <c r="H72" s="123"/>
      <c r="I72" s="123"/>
      <c r="J72" s="137"/>
      <c r="K72" s="191"/>
      <c r="L72" s="192"/>
      <c r="M72" s="192"/>
      <c r="N72" s="124"/>
      <c r="O72" s="192"/>
      <c r="P72" s="192"/>
      <c r="Q72" s="124"/>
      <c r="R72" s="197"/>
      <c r="S72" s="191"/>
      <c r="T72" s="192"/>
      <c r="U72" s="192"/>
      <c r="V72" s="284"/>
      <c r="X72" s="713"/>
      <c r="Y72" s="772" t="s">
        <v>31</v>
      </c>
      <c r="Z72" s="202"/>
      <c r="AA72" s="479"/>
      <c r="AB72" s="260"/>
      <c r="AC72" s="136"/>
      <c r="AD72" s="123"/>
      <c r="AE72" s="123"/>
      <c r="AF72" s="123"/>
      <c r="AG72" s="137"/>
      <c r="AH72" s="191"/>
      <c r="AI72" s="192"/>
      <c r="AJ72" s="192"/>
      <c r="AK72" s="124"/>
      <c r="AL72" s="192"/>
      <c r="AM72" s="192"/>
      <c r="AN72" s="124"/>
      <c r="AO72" s="197"/>
      <c r="AP72" s="191"/>
      <c r="AQ72" s="192"/>
      <c r="AR72" s="192"/>
      <c r="AS72" s="284"/>
      <c r="AU72" s="713"/>
      <c r="AV72" s="772" t="s">
        <v>31</v>
      </c>
      <c r="AW72" s="94"/>
      <c r="AX72" s="213"/>
      <c r="AY72" s="260"/>
      <c r="AZ72" s="136"/>
      <c r="BA72" s="123"/>
      <c r="BB72" s="123"/>
      <c r="BC72" s="123"/>
      <c r="BD72" s="137"/>
      <c r="BE72" s="191"/>
      <c r="BF72" s="192"/>
      <c r="BG72" s="192"/>
      <c r="BH72" s="124"/>
      <c r="BI72" s="192"/>
      <c r="BJ72" s="192"/>
      <c r="BK72" s="124"/>
      <c r="BL72" s="197"/>
      <c r="BM72" s="191"/>
      <c r="BN72" s="192"/>
      <c r="BO72" s="192"/>
      <c r="BP72" s="284"/>
      <c r="BR72" s="713"/>
      <c r="BS72" s="772" t="s">
        <v>31</v>
      </c>
      <c r="BT72" s="202"/>
      <c r="BU72" s="130"/>
      <c r="BV72" s="260"/>
      <c r="BW72" s="136"/>
      <c r="BX72" s="123"/>
      <c r="BY72" s="123"/>
      <c r="BZ72" s="123"/>
      <c r="CA72" s="137"/>
      <c r="CB72" s="191"/>
      <c r="CC72" s="192"/>
      <c r="CD72" s="192"/>
      <c r="CE72" s="124"/>
      <c r="CF72" s="192"/>
      <c r="CG72" s="192"/>
      <c r="CH72" s="124"/>
      <c r="CI72" s="197"/>
      <c r="CJ72" s="191"/>
      <c r="CK72" s="192"/>
      <c r="CL72" s="192"/>
      <c r="CM72" s="284"/>
      <c r="CR72" s="860"/>
      <c r="CS72" s="241" t="s">
        <v>31</v>
      </c>
      <c r="CT72" s="168" t="e">
        <f>((E55+AB55)+(AY55+BV55))/($D$55+$AA$55)</f>
        <v>#DIV/0!</v>
      </c>
      <c r="CU72" s="168" t="e">
        <f>((K55+AH55)+(BE55+CB55))/((E55+AB55)+(AY55+BV55))</f>
        <v>#DIV/0!</v>
      </c>
      <c r="CV72" s="168" t="e">
        <f>((K55-Q55-R55)+(AH55-AN55-AO55)+(BE55-BK55-BL55)+(CB55-CH55-CI55))/(K55+AH55+BE55+CB55)</f>
        <v>#DIV/0!</v>
      </c>
      <c r="CW72" s="168" t="e">
        <f>((Q55+AN55)+(BK55+CH55))/((K55+AH55)+(BE55+CB55))</f>
        <v>#DIV/0!</v>
      </c>
      <c r="CX72" s="168" t="e">
        <f>((R55+AO55)+(BL55+CI55))/((K55+AH55)+(BE55+CB55))</f>
        <v>#DIV/0!</v>
      </c>
      <c r="CY72" s="216" t="e">
        <f>((M55+AJ55)+(BG55+CD55))/((E55+AB55)+(AY55+BV55))</f>
        <v>#DIV/0!</v>
      </c>
      <c r="CZ72" s="168" t="e">
        <f>((M55+AJ55)+(BG55+CD55))/((K55+AH55)+(BE55+CB55))</f>
        <v>#DIV/0!</v>
      </c>
      <c r="DA72" s="168" t="e">
        <f>((N55+AK55)+(BH55+CE55))/((M55+AJ55)+(BG55+CD55))</f>
        <v>#DIV/0!</v>
      </c>
    </row>
    <row r="73" spans="1:121">
      <c r="A73" s="712"/>
      <c r="B73" s="813"/>
      <c r="C73" s="461"/>
      <c r="D73" s="478"/>
      <c r="E73" s="262"/>
      <c r="F73" s="134"/>
      <c r="G73" s="125"/>
      <c r="H73" s="125"/>
      <c r="I73" s="125"/>
      <c r="J73" s="133"/>
      <c r="K73" s="189"/>
      <c r="L73" s="125"/>
      <c r="M73" s="125"/>
      <c r="N73" s="125"/>
      <c r="O73" s="125"/>
      <c r="P73" s="125"/>
      <c r="Q73" s="125"/>
      <c r="R73" s="133"/>
      <c r="S73" s="189"/>
      <c r="T73" s="125"/>
      <c r="U73" s="125"/>
      <c r="V73" s="263"/>
      <c r="X73" s="712"/>
      <c r="Y73" s="813"/>
      <c r="Z73" s="461"/>
      <c r="AA73" s="478"/>
      <c r="AB73" s="262"/>
      <c r="AC73" s="134"/>
      <c r="AD73" s="125"/>
      <c r="AE73" s="125"/>
      <c r="AF73" s="125"/>
      <c r="AG73" s="133"/>
      <c r="AH73" s="189"/>
      <c r="AI73" s="125"/>
      <c r="AJ73" s="125"/>
      <c r="AK73" s="125"/>
      <c r="AL73" s="125"/>
      <c r="AM73" s="125"/>
      <c r="AN73" s="125"/>
      <c r="AO73" s="133"/>
      <c r="AP73" s="189"/>
      <c r="AQ73" s="125"/>
      <c r="AR73" s="125"/>
      <c r="AS73" s="263"/>
      <c r="AU73" s="712"/>
      <c r="AV73" s="813"/>
      <c r="AW73" s="461"/>
      <c r="AX73" s="463"/>
      <c r="AY73" s="262"/>
      <c r="AZ73" s="134"/>
      <c r="BA73" s="125"/>
      <c r="BB73" s="125"/>
      <c r="BC73" s="125"/>
      <c r="BD73" s="133"/>
      <c r="BE73" s="189"/>
      <c r="BF73" s="125"/>
      <c r="BG73" s="125"/>
      <c r="BH73" s="125"/>
      <c r="BI73" s="125"/>
      <c r="BJ73" s="125"/>
      <c r="BK73" s="125"/>
      <c r="BL73" s="133"/>
      <c r="BM73" s="189"/>
      <c r="BN73" s="125"/>
      <c r="BO73" s="125"/>
      <c r="BP73" s="263"/>
      <c r="BR73" s="712"/>
      <c r="BS73" s="813"/>
      <c r="BT73" s="461"/>
      <c r="BU73" s="463"/>
      <c r="BV73" s="262"/>
      <c r="BW73" s="134"/>
      <c r="BX73" s="125"/>
      <c r="BY73" s="125"/>
      <c r="BZ73" s="125"/>
      <c r="CA73" s="133"/>
      <c r="CB73" s="189"/>
      <c r="CC73" s="125"/>
      <c r="CD73" s="125"/>
      <c r="CE73" s="125"/>
      <c r="CF73" s="125"/>
      <c r="CG73" s="125"/>
      <c r="CH73" s="125"/>
      <c r="CI73" s="133"/>
      <c r="CJ73" s="189"/>
      <c r="CK73" s="125"/>
      <c r="CL73" s="125"/>
      <c r="CM73" s="263"/>
      <c r="CR73" s="860" t="s">
        <v>71</v>
      </c>
      <c r="CS73" s="241" t="s">
        <v>29</v>
      </c>
      <c r="CT73" s="168" t="e">
        <f>((E57+AB57)+(AY57+BV57))/($D$61+$AA$61)</f>
        <v>#DIV/0!</v>
      </c>
      <c r="CU73" s="168" t="e">
        <f>((K57+AH57)+(BE57+CB57))/((E57+AB57)+(AY57+BV57))</f>
        <v>#DIV/0!</v>
      </c>
      <c r="CV73" s="168" t="e">
        <f>((K57-Q57-R57)+(AH57-AN57-AO57)+(BE57-BK57-BL57)+(CB57-CH57-CI57))/(K57+AH57+BE57+CB57)</f>
        <v>#DIV/0!</v>
      </c>
      <c r="CW73" s="168" t="e">
        <f>((Q57+AN57)+(BK57+CH57))/((K57+AH57)+(BE57+CB57))</f>
        <v>#DIV/0!</v>
      </c>
      <c r="CX73" s="168" t="e">
        <f>((R57+AO57)+(BL57+CI57))/((K57+AH57)+(BE57+CB57))</f>
        <v>#DIV/0!</v>
      </c>
      <c r="CY73" s="216" t="e">
        <f>((M57+AJ57)+(BG57+CD57))/((E57+AB57)+(AY57+BV57))</f>
        <v>#DIV/0!</v>
      </c>
      <c r="CZ73" s="168" t="e">
        <f>((M57+AJ57)+(BG57+CD57))/((K57+AH57)+(BE57+CB57))</f>
        <v>#DIV/0!</v>
      </c>
      <c r="DA73" s="168" t="e">
        <f>((N57+AK57)+(BH57+CE57))/((M57+AJ57)+(BG57+CD57))</f>
        <v>#DIV/0!</v>
      </c>
    </row>
    <row r="74" spans="1:121" ht="13.95" customHeight="1">
      <c r="A74" s="711" t="s">
        <v>187</v>
      </c>
      <c r="B74" s="772" t="s">
        <v>29</v>
      </c>
      <c r="C74" s="92"/>
      <c r="D74" s="474"/>
      <c r="E74" s="266"/>
      <c r="F74" s="139"/>
      <c r="G74" s="198"/>
      <c r="H74" s="198"/>
      <c r="I74" s="198"/>
      <c r="J74" s="138"/>
      <c r="K74" s="194"/>
      <c r="L74" s="124"/>
      <c r="M74" s="124"/>
      <c r="N74" s="124"/>
      <c r="O74" s="124"/>
      <c r="P74" s="124"/>
      <c r="Q74" s="124"/>
      <c r="R74" s="193"/>
      <c r="S74" s="194"/>
      <c r="T74" s="124"/>
      <c r="U74" s="124"/>
      <c r="V74" s="285"/>
      <c r="X74" s="711" t="s">
        <v>187</v>
      </c>
      <c r="Y74" s="772" t="s">
        <v>29</v>
      </c>
      <c r="Z74" s="204"/>
      <c r="AA74" s="474"/>
      <c r="AB74" s="266"/>
      <c r="AC74" s="139"/>
      <c r="AD74" s="198"/>
      <c r="AE74" s="198"/>
      <c r="AF74" s="198"/>
      <c r="AG74" s="138"/>
      <c r="AH74" s="194"/>
      <c r="AI74" s="124"/>
      <c r="AJ74" s="124"/>
      <c r="AK74" s="124"/>
      <c r="AL74" s="124"/>
      <c r="AM74" s="124"/>
      <c r="AN74" s="124"/>
      <c r="AO74" s="193"/>
      <c r="AP74" s="194"/>
      <c r="AQ74" s="124"/>
      <c r="AR74" s="124"/>
      <c r="AS74" s="285"/>
      <c r="AU74" s="711" t="s">
        <v>187</v>
      </c>
      <c r="AV74" s="772" t="s">
        <v>29</v>
      </c>
      <c r="AW74" s="92"/>
      <c r="AX74" s="212"/>
      <c r="AY74" s="266"/>
      <c r="AZ74" s="139"/>
      <c r="BA74" s="198"/>
      <c r="BB74" s="198"/>
      <c r="BC74" s="198"/>
      <c r="BD74" s="138"/>
      <c r="BE74" s="194"/>
      <c r="BF74" s="124"/>
      <c r="BG74" s="124"/>
      <c r="BH74" s="124"/>
      <c r="BI74" s="124"/>
      <c r="BJ74" s="124"/>
      <c r="BK74" s="124"/>
      <c r="BL74" s="193"/>
      <c r="BM74" s="194"/>
      <c r="BN74" s="124"/>
      <c r="BO74" s="124"/>
      <c r="BP74" s="285"/>
      <c r="BR74" s="711" t="s">
        <v>187</v>
      </c>
      <c r="BS74" s="772" t="s">
        <v>29</v>
      </c>
      <c r="BT74" s="204"/>
      <c r="BU74" s="212"/>
      <c r="BV74" s="266"/>
      <c r="BW74" s="139"/>
      <c r="BX74" s="198"/>
      <c r="BY74" s="198"/>
      <c r="BZ74" s="198"/>
      <c r="CA74" s="138"/>
      <c r="CB74" s="194"/>
      <c r="CC74" s="124"/>
      <c r="CD74" s="124"/>
      <c r="CE74" s="124"/>
      <c r="CF74" s="124"/>
      <c r="CG74" s="124"/>
      <c r="CH74" s="124"/>
      <c r="CI74" s="193"/>
      <c r="CJ74" s="194"/>
      <c r="CK74" s="124"/>
      <c r="CL74" s="124"/>
      <c r="CM74" s="285"/>
      <c r="CR74" s="860"/>
      <c r="CS74" s="241" t="s">
        <v>30</v>
      </c>
      <c r="CT74" s="168" t="e">
        <f>((E59+AB59)+(AY59+BV59))/($D$61+$AA$61)</f>
        <v>#DIV/0!</v>
      </c>
      <c r="CU74" s="168" t="e">
        <f>((K59+AH59)+(BE59+CB59))/((E59+AB59)+(AY59+BV59))</f>
        <v>#DIV/0!</v>
      </c>
      <c r="CV74" s="168" t="e">
        <f>((K59-Q59-R59)+(AH59-AN59-AO59)+(BE59-BK59-BL59)+(CB59-CH59-CI59))/(K59+AH59+BE59+CB59)</f>
        <v>#DIV/0!</v>
      </c>
      <c r="CW74" s="168" t="e">
        <f>((Q59+AN59)+(BK59+CH59))/((K59+AH59)+(BE59+CB59))</f>
        <v>#DIV/0!</v>
      </c>
      <c r="CX74" s="168" t="e">
        <f>((R59+AO59)+(BL59+CI59))/((K59+AH59)+(BE59+CB59))</f>
        <v>#DIV/0!</v>
      </c>
      <c r="CY74" s="216" t="e">
        <f>((M59+AJ59)+(BG59+CD59))/((E59+AB59)+(AY59+BV59))</f>
        <v>#DIV/0!</v>
      </c>
      <c r="CZ74" s="168" t="e">
        <f>((M59+AJ59)+(BG59+CD59))/((K59+AH59)+(BE59+CB59))</f>
        <v>#DIV/0!</v>
      </c>
      <c r="DA74" s="168" t="e">
        <f>((N59+AK59)+(BH59+CE59))/((M59+AJ59)+(BG59+CD59))</f>
        <v>#DIV/0!</v>
      </c>
    </row>
    <row r="75" spans="1:121">
      <c r="A75" s="713"/>
      <c r="B75" s="813"/>
      <c r="C75" s="92"/>
      <c r="D75" s="474"/>
      <c r="E75" s="262"/>
      <c r="F75" s="134"/>
      <c r="G75" s="125"/>
      <c r="H75" s="125"/>
      <c r="I75" s="125"/>
      <c r="J75" s="133"/>
      <c r="K75" s="189"/>
      <c r="L75" s="125"/>
      <c r="M75" s="125"/>
      <c r="N75" s="125"/>
      <c r="O75" s="125"/>
      <c r="P75" s="125"/>
      <c r="Q75" s="125"/>
      <c r="R75" s="133"/>
      <c r="S75" s="189"/>
      <c r="T75" s="125"/>
      <c r="U75" s="125"/>
      <c r="V75" s="263"/>
      <c r="X75" s="713"/>
      <c r="Y75" s="813"/>
      <c r="Z75" s="205"/>
      <c r="AA75" s="474"/>
      <c r="AB75" s="262"/>
      <c r="AC75" s="134"/>
      <c r="AD75" s="125"/>
      <c r="AE75" s="125"/>
      <c r="AF75" s="125"/>
      <c r="AG75" s="133"/>
      <c r="AH75" s="189"/>
      <c r="AI75" s="125"/>
      <c r="AJ75" s="125"/>
      <c r="AK75" s="125"/>
      <c r="AL75" s="125"/>
      <c r="AM75" s="125"/>
      <c r="AN75" s="125"/>
      <c r="AO75" s="133"/>
      <c r="AP75" s="189"/>
      <c r="AQ75" s="125"/>
      <c r="AR75" s="125"/>
      <c r="AS75" s="263"/>
      <c r="AU75" s="713"/>
      <c r="AV75" s="813"/>
      <c r="AW75" s="92"/>
      <c r="AX75" s="212"/>
      <c r="AY75" s="262"/>
      <c r="AZ75" s="134"/>
      <c r="BA75" s="125"/>
      <c r="BB75" s="125"/>
      <c r="BC75" s="125"/>
      <c r="BD75" s="133"/>
      <c r="BE75" s="189"/>
      <c r="BF75" s="125"/>
      <c r="BG75" s="125"/>
      <c r="BH75" s="125"/>
      <c r="BI75" s="125"/>
      <c r="BJ75" s="125"/>
      <c r="BK75" s="125"/>
      <c r="BL75" s="133"/>
      <c r="BM75" s="189"/>
      <c r="BN75" s="125"/>
      <c r="BO75" s="125"/>
      <c r="BP75" s="263"/>
      <c r="BR75" s="713"/>
      <c r="BS75" s="813"/>
      <c r="BT75" s="205"/>
      <c r="BU75" s="212"/>
      <c r="BV75" s="262"/>
      <c r="BW75" s="134"/>
      <c r="BX75" s="125"/>
      <c r="BY75" s="125"/>
      <c r="BZ75" s="125"/>
      <c r="CA75" s="133"/>
      <c r="CB75" s="189"/>
      <c r="CC75" s="125"/>
      <c r="CD75" s="125"/>
      <c r="CE75" s="125"/>
      <c r="CF75" s="125"/>
      <c r="CG75" s="125"/>
      <c r="CH75" s="125"/>
      <c r="CI75" s="133"/>
      <c r="CJ75" s="189"/>
      <c r="CK75" s="125"/>
      <c r="CL75" s="125"/>
      <c r="CM75" s="263"/>
      <c r="CR75" s="860"/>
      <c r="CS75" s="241" t="s">
        <v>31</v>
      </c>
      <c r="CT75" s="168" t="e">
        <f>((E61+AB61)+(AY61+BV61))/($D$61+$AA$61)</f>
        <v>#DIV/0!</v>
      </c>
      <c r="CU75" s="168" t="e">
        <f>((K61+AH61)+(BE61+CB61))/((E61+AB61)+(AY61+BV61))</f>
        <v>#DIV/0!</v>
      </c>
      <c r="CV75" s="168" t="e">
        <f>((K61-Q61-R61)+(AH61-AN61-AO61)+(BE61-BK61-BL61)+(CB61-CH61-CI61))/(K61+AH61+BE61+CB61)</f>
        <v>#DIV/0!</v>
      </c>
      <c r="CW75" s="168" t="e">
        <f>((Q61+AN61)+(BK61+CH61))/((K61+AH61)+(BE61+CB61))</f>
        <v>#DIV/0!</v>
      </c>
      <c r="CX75" s="168" t="e">
        <f>((R61+AO61)+(BL61+CI61))/((K61+AH61)+(BE61+CB61))</f>
        <v>#DIV/0!</v>
      </c>
      <c r="CY75" s="216" t="e">
        <f>((M61+AJ61)+(BG61+CD61))/((E61+AB61)+(AY61+BV61))</f>
        <v>#DIV/0!</v>
      </c>
      <c r="CZ75" s="168" t="e">
        <f>((M61+AJ61)+(BG61+CD61))/((K61+AH61)+(BE61+CB61))</f>
        <v>#DIV/0!</v>
      </c>
      <c r="DA75" s="168" t="e">
        <f>((N61+AK61)+(BH61+CE61))/((M61+AJ61)+(BG61+CD61))</f>
        <v>#DIV/0!</v>
      </c>
    </row>
    <row r="76" spans="1:121">
      <c r="A76" s="713"/>
      <c r="B76" s="772" t="s">
        <v>30</v>
      </c>
      <c r="C76" s="92"/>
      <c r="D76" s="474"/>
      <c r="E76" s="260"/>
      <c r="F76" s="136"/>
      <c r="G76" s="123"/>
      <c r="H76" s="123"/>
      <c r="I76" s="123"/>
      <c r="J76" s="137"/>
      <c r="K76" s="195"/>
      <c r="L76" s="123"/>
      <c r="M76" s="123"/>
      <c r="N76" s="123"/>
      <c r="O76" s="123"/>
      <c r="P76" s="123"/>
      <c r="Q76" s="123"/>
      <c r="R76" s="137"/>
      <c r="S76" s="195"/>
      <c r="T76" s="123"/>
      <c r="U76" s="123"/>
      <c r="V76" s="264"/>
      <c r="X76" s="713"/>
      <c r="Y76" s="772" t="s">
        <v>30</v>
      </c>
      <c r="Z76" s="205"/>
      <c r="AA76" s="474"/>
      <c r="AB76" s="260"/>
      <c r="AC76" s="136"/>
      <c r="AD76" s="123"/>
      <c r="AE76" s="123"/>
      <c r="AF76" s="123"/>
      <c r="AG76" s="137"/>
      <c r="AH76" s="195"/>
      <c r="AI76" s="123"/>
      <c r="AJ76" s="123"/>
      <c r="AK76" s="123"/>
      <c r="AL76" s="123"/>
      <c r="AM76" s="123"/>
      <c r="AN76" s="123"/>
      <c r="AO76" s="137"/>
      <c r="AP76" s="195"/>
      <c r="AQ76" s="123"/>
      <c r="AR76" s="123"/>
      <c r="AS76" s="264"/>
      <c r="AU76" s="713"/>
      <c r="AV76" s="772" t="s">
        <v>30</v>
      </c>
      <c r="AW76" s="92"/>
      <c r="AX76" s="212"/>
      <c r="AY76" s="260"/>
      <c r="AZ76" s="136"/>
      <c r="BA76" s="123"/>
      <c r="BB76" s="123"/>
      <c r="BC76" s="123"/>
      <c r="BD76" s="137"/>
      <c r="BE76" s="195"/>
      <c r="BF76" s="123"/>
      <c r="BG76" s="123"/>
      <c r="BH76" s="123"/>
      <c r="BI76" s="123"/>
      <c r="BJ76" s="123"/>
      <c r="BK76" s="123"/>
      <c r="BL76" s="137"/>
      <c r="BM76" s="195"/>
      <c r="BN76" s="123"/>
      <c r="BO76" s="123"/>
      <c r="BP76" s="264"/>
      <c r="BR76" s="713"/>
      <c r="BS76" s="772" t="s">
        <v>30</v>
      </c>
      <c r="BT76" s="205"/>
      <c r="BU76" s="212"/>
      <c r="BV76" s="260"/>
      <c r="BW76" s="136"/>
      <c r="BX76" s="123"/>
      <c r="BY76" s="123"/>
      <c r="BZ76" s="123"/>
      <c r="CA76" s="137"/>
      <c r="CB76" s="195"/>
      <c r="CC76" s="123"/>
      <c r="CD76" s="123"/>
      <c r="CE76" s="123"/>
      <c r="CF76" s="123"/>
      <c r="CG76" s="123"/>
      <c r="CH76" s="123"/>
      <c r="CI76" s="137"/>
      <c r="CJ76" s="195"/>
      <c r="CK76" s="123"/>
      <c r="CL76" s="123"/>
      <c r="CM76" s="264"/>
      <c r="CR76" s="860" t="s">
        <v>72</v>
      </c>
      <c r="CS76" s="241" t="s">
        <v>29</v>
      </c>
      <c r="CT76" s="168" t="e">
        <f>((E63+AB63)+(AY63+BV63))/($D$67+$AA$67)</f>
        <v>#DIV/0!</v>
      </c>
      <c r="CU76" s="168" t="e">
        <f>((K63+AH63)+(BE63+CB63))/((E63+AB63)+(AY63+BV63))</f>
        <v>#DIV/0!</v>
      </c>
      <c r="CV76" s="168" t="e">
        <f>((K63-Q63-R63)+(AH63-AN63-AO63)+(BE63-BK63-BL63)+(CB63-CH63-CI63))/(K63+AH63+BE63+CB63)</f>
        <v>#DIV/0!</v>
      </c>
      <c r="CW76" s="168" t="e">
        <f>((Q63+AN63)+(BK63+CH63))/((K63+AH63)+(BE63+CB63))</f>
        <v>#DIV/0!</v>
      </c>
      <c r="CX76" s="168" t="e">
        <f>((R63+AO63)+(BL63+CI63))/((K63+AH63)+(BE63+CB63))</f>
        <v>#DIV/0!</v>
      </c>
      <c r="CY76" s="216" t="e">
        <f>((M63+AJ63)+(BG63+CD63))/((E63+AB63)+(AY63+BV63))</f>
        <v>#DIV/0!</v>
      </c>
      <c r="CZ76" s="168" t="e">
        <f>((M63+AJ63)+(BG63+CD63))/((K63+AH63)+(BE63+CB63))</f>
        <v>#DIV/0!</v>
      </c>
      <c r="DA76" s="168" t="e">
        <f>((N63+AK63)+(BH63+CE63))/((M63+AJ63)+(BG63+CD63))</f>
        <v>#DIV/0!</v>
      </c>
    </row>
    <row r="77" spans="1:121">
      <c r="A77" s="713"/>
      <c r="B77" s="813"/>
      <c r="C77" s="92"/>
      <c r="D77" s="474"/>
      <c r="E77" s="262"/>
      <c r="F77" s="134"/>
      <c r="G77" s="125"/>
      <c r="H77" s="125"/>
      <c r="I77" s="125"/>
      <c r="J77" s="133"/>
      <c r="K77" s="189"/>
      <c r="L77" s="125"/>
      <c r="M77" s="125"/>
      <c r="N77" s="125"/>
      <c r="O77" s="125"/>
      <c r="P77" s="125"/>
      <c r="Q77" s="125"/>
      <c r="R77" s="133"/>
      <c r="S77" s="189"/>
      <c r="T77" s="125"/>
      <c r="U77" s="125"/>
      <c r="V77" s="263"/>
      <c r="X77" s="713"/>
      <c r="Y77" s="813"/>
      <c r="Z77" s="205"/>
      <c r="AA77" s="474"/>
      <c r="AB77" s="262"/>
      <c r="AC77" s="134"/>
      <c r="AD77" s="125"/>
      <c r="AE77" s="125"/>
      <c r="AF77" s="125"/>
      <c r="AG77" s="133"/>
      <c r="AH77" s="189"/>
      <c r="AI77" s="125"/>
      <c r="AJ77" s="125"/>
      <c r="AK77" s="125"/>
      <c r="AL77" s="125"/>
      <c r="AM77" s="125"/>
      <c r="AN77" s="125"/>
      <c r="AO77" s="133"/>
      <c r="AP77" s="189"/>
      <c r="AQ77" s="125"/>
      <c r="AR77" s="125"/>
      <c r="AS77" s="263"/>
      <c r="AU77" s="713"/>
      <c r="AV77" s="813"/>
      <c r="AW77" s="92"/>
      <c r="AX77" s="212"/>
      <c r="AY77" s="262"/>
      <c r="AZ77" s="134"/>
      <c r="BA77" s="125"/>
      <c r="BB77" s="125"/>
      <c r="BC77" s="125"/>
      <c r="BD77" s="133"/>
      <c r="BE77" s="189"/>
      <c r="BF77" s="125"/>
      <c r="BG77" s="125"/>
      <c r="BH77" s="125"/>
      <c r="BI77" s="125"/>
      <c r="BJ77" s="125"/>
      <c r="BK77" s="125"/>
      <c r="BL77" s="133"/>
      <c r="BM77" s="189"/>
      <c r="BN77" s="125"/>
      <c r="BO77" s="125"/>
      <c r="BP77" s="263"/>
      <c r="BR77" s="713"/>
      <c r="BS77" s="813"/>
      <c r="BT77" s="205"/>
      <c r="BU77" s="212"/>
      <c r="BV77" s="262"/>
      <c r="BW77" s="134"/>
      <c r="BX77" s="125"/>
      <c r="BY77" s="125"/>
      <c r="BZ77" s="125"/>
      <c r="CA77" s="133"/>
      <c r="CB77" s="189"/>
      <c r="CC77" s="125"/>
      <c r="CD77" s="125"/>
      <c r="CE77" s="125"/>
      <c r="CF77" s="125"/>
      <c r="CG77" s="125"/>
      <c r="CH77" s="125"/>
      <c r="CI77" s="133"/>
      <c r="CJ77" s="189"/>
      <c r="CK77" s="125"/>
      <c r="CL77" s="125"/>
      <c r="CM77" s="263"/>
      <c r="CR77" s="860"/>
      <c r="CS77" s="241" t="s">
        <v>30</v>
      </c>
      <c r="CT77" s="168" t="e">
        <f>((E65+AB65)+(AY65+BV65))/($D$67+$AA$67)</f>
        <v>#DIV/0!</v>
      </c>
      <c r="CU77" s="168" t="e">
        <f>((K65+AH65)+(BE65+CB65))/((E65+AB65)+(AY65+BV65))</f>
        <v>#DIV/0!</v>
      </c>
      <c r="CV77" s="168" t="e">
        <f>((K65-Q65-R65)+(AH65-AN65-AO65)+(BE65-BK65-BL65)+(CB65-CH65-CI65))/(K65+AH65+BE65+CB65)</f>
        <v>#DIV/0!</v>
      </c>
      <c r="CW77" s="168" t="e">
        <f>((Q65+AN65)+(BK65+CH65))/((K65+AH65)+(BE65+CB65))</f>
        <v>#DIV/0!</v>
      </c>
      <c r="CX77" s="168" t="e">
        <f>((R65+AO65)+(BL65+CI65))/((K65+AH65)+(BE65+CB65))</f>
        <v>#DIV/0!</v>
      </c>
      <c r="CY77" s="216" t="e">
        <f>((M65+AJ65)+(BG65+CD65))/((E65+AB65)+(AY65+BV65))</f>
        <v>#DIV/0!</v>
      </c>
      <c r="CZ77" s="168" t="e">
        <f>((M65+AJ65)+(BG65+CD65))/((K65+AH65)+(BE65+CB65))</f>
        <v>#DIV/0!</v>
      </c>
      <c r="DA77" s="168" t="e">
        <f>((N65+AK65)+(BH65+CE65))/((M65+AJ65)+(BG65+CD65))</f>
        <v>#DIV/0!</v>
      </c>
    </row>
    <row r="78" spans="1:121">
      <c r="A78" s="713"/>
      <c r="B78" s="772" t="s">
        <v>31</v>
      </c>
      <c r="C78" s="94"/>
      <c r="D78" s="475"/>
      <c r="E78" s="260"/>
      <c r="F78" s="136"/>
      <c r="G78" s="123"/>
      <c r="H78" s="123"/>
      <c r="I78" s="123"/>
      <c r="J78" s="137"/>
      <c r="K78" s="195"/>
      <c r="L78" s="123"/>
      <c r="M78" s="123"/>
      <c r="N78" s="123"/>
      <c r="O78" s="123"/>
      <c r="P78" s="123"/>
      <c r="Q78" s="123"/>
      <c r="R78" s="137"/>
      <c r="S78" s="195"/>
      <c r="T78" s="123"/>
      <c r="U78" s="123"/>
      <c r="V78" s="264"/>
      <c r="X78" s="713"/>
      <c r="Y78" s="772" t="s">
        <v>31</v>
      </c>
      <c r="Z78" s="206"/>
      <c r="AA78" s="475"/>
      <c r="AB78" s="260"/>
      <c r="AC78" s="136"/>
      <c r="AD78" s="123"/>
      <c r="AE78" s="123"/>
      <c r="AF78" s="123"/>
      <c r="AG78" s="137"/>
      <c r="AH78" s="195"/>
      <c r="AI78" s="123"/>
      <c r="AJ78" s="123"/>
      <c r="AK78" s="123"/>
      <c r="AL78" s="123"/>
      <c r="AM78" s="123"/>
      <c r="AN78" s="123"/>
      <c r="AO78" s="137"/>
      <c r="AP78" s="195"/>
      <c r="AQ78" s="123"/>
      <c r="AR78" s="123"/>
      <c r="AS78" s="264"/>
      <c r="AU78" s="713"/>
      <c r="AV78" s="772" t="s">
        <v>31</v>
      </c>
      <c r="AW78" s="94"/>
      <c r="AX78" s="215"/>
      <c r="AY78" s="260"/>
      <c r="AZ78" s="136"/>
      <c r="BA78" s="123"/>
      <c r="BB78" s="123"/>
      <c r="BC78" s="123"/>
      <c r="BD78" s="137"/>
      <c r="BE78" s="195"/>
      <c r="BF78" s="123"/>
      <c r="BG78" s="123"/>
      <c r="BH78" s="123"/>
      <c r="BI78" s="123"/>
      <c r="BJ78" s="123"/>
      <c r="BK78" s="123"/>
      <c r="BL78" s="137"/>
      <c r="BM78" s="195"/>
      <c r="BN78" s="123"/>
      <c r="BO78" s="123"/>
      <c r="BP78" s="264"/>
      <c r="BR78" s="713"/>
      <c r="BS78" s="772" t="s">
        <v>31</v>
      </c>
      <c r="BT78" s="206"/>
      <c r="BU78" s="145"/>
      <c r="BV78" s="260"/>
      <c r="BW78" s="136"/>
      <c r="BX78" s="123"/>
      <c r="BY78" s="123"/>
      <c r="BZ78" s="123"/>
      <c r="CA78" s="137"/>
      <c r="CB78" s="195"/>
      <c r="CC78" s="123"/>
      <c r="CD78" s="123"/>
      <c r="CE78" s="123"/>
      <c r="CF78" s="123"/>
      <c r="CG78" s="123"/>
      <c r="CH78" s="123"/>
      <c r="CI78" s="137"/>
      <c r="CJ78" s="195"/>
      <c r="CK78" s="123"/>
      <c r="CL78" s="123"/>
      <c r="CM78" s="264"/>
      <c r="CR78" s="860"/>
      <c r="CS78" s="241" t="s">
        <v>31</v>
      </c>
      <c r="CT78" s="168" t="e">
        <f>((E67+AB67)+(AY67+BV67))/($D$67+$AA$67)</f>
        <v>#DIV/0!</v>
      </c>
      <c r="CU78" s="168" t="e">
        <f>((K67+AH67)+(BE67+CB67))/((E67+AB67)+(AY67+BV67))</f>
        <v>#DIV/0!</v>
      </c>
      <c r="CV78" s="168" t="e">
        <f>((K67-Q67-R67)+(AH67-AN67-AO67)+(BE67-BK67-BL67)+(CB67-CH67-CI67))/(K67+AH67+BE67+CB67)</f>
        <v>#DIV/0!</v>
      </c>
      <c r="CW78" s="168" t="e">
        <f>((Q67+AN67)+(BK67+CH67))/((K67+AH67)+(BE67+CB67))</f>
        <v>#DIV/0!</v>
      </c>
      <c r="CX78" s="168" t="e">
        <f>((R67+AO67)+(BL67+CI67))/((K67+AH67)+(BE67+CB67))</f>
        <v>#DIV/0!</v>
      </c>
      <c r="CY78" s="216" t="e">
        <f>((M67+AJ67)+(BG67+CD67))/((E67+AB67)+(AY67+BV67))</f>
        <v>#DIV/0!</v>
      </c>
      <c r="CZ78" s="168" t="e">
        <f>((M67+AJ67)+(BG67+CD67))/((K67+AH67)+(BE67+CB67))</f>
        <v>#DIV/0!</v>
      </c>
      <c r="DA78" s="168" t="e">
        <f>((N67+AK67)+(BH67+CE67))/((M67+AJ67)+(BG67+CD67))</f>
        <v>#DIV/0!</v>
      </c>
    </row>
    <row r="79" spans="1:121" ht="13.8" thickBot="1">
      <c r="A79" s="712"/>
      <c r="B79" s="813"/>
      <c r="C79" s="74">
        <f>'03_R5対象者数'!E27</f>
        <v>0</v>
      </c>
      <c r="D79" s="476">
        <f>'03_R5対象者数'!F27</f>
        <v>0</v>
      </c>
      <c r="E79" s="267"/>
      <c r="F79" s="269"/>
      <c r="G79" s="270"/>
      <c r="H79" s="270"/>
      <c r="I79" s="270"/>
      <c r="J79" s="268"/>
      <c r="K79" s="286"/>
      <c r="L79" s="270"/>
      <c r="M79" s="270"/>
      <c r="N79" s="270"/>
      <c r="O79" s="270"/>
      <c r="P79" s="270"/>
      <c r="Q79" s="270"/>
      <c r="R79" s="268"/>
      <c r="S79" s="286"/>
      <c r="T79" s="270"/>
      <c r="U79" s="270"/>
      <c r="V79" s="271"/>
      <c r="X79" s="712"/>
      <c r="Y79" s="813"/>
      <c r="Z79" s="207">
        <f>'03_R5対象者数'!E45</f>
        <v>0</v>
      </c>
      <c r="AA79" s="476">
        <f>'03_R5対象者数'!F45</f>
        <v>0</v>
      </c>
      <c r="AB79" s="267"/>
      <c r="AC79" s="269"/>
      <c r="AD79" s="270"/>
      <c r="AE79" s="270"/>
      <c r="AF79" s="270"/>
      <c r="AG79" s="268"/>
      <c r="AH79" s="286"/>
      <c r="AI79" s="270"/>
      <c r="AJ79" s="270"/>
      <c r="AK79" s="270"/>
      <c r="AL79" s="270"/>
      <c r="AM79" s="270"/>
      <c r="AN79" s="270"/>
      <c r="AO79" s="268"/>
      <c r="AP79" s="286"/>
      <c r="AQ79" s="270"/>
      <c r="AR79" s="270"/>
      <c r="AS79" s="271"/>
      <c r="AU79" s="712"/>
      <c r="AV79" s="813"/>
      <c r="AW79" s="74">
        <f>'03_R5対象者数'!E27</f>
        <v>0</v>
      </c>
      <c r="AX79" s="214">
        <f>'03_R5対象者数'!F27</f>
        <v>0</v>
      </c>
      <c r="AY79" s="267"/>
      <c r="AZ79" s="269"/>
      <c r="BA79" s="270"/>
      <c r="BB79" s="270"/>
      <c r="BC79" s="270"/>
      <c r="BD79" s="268"/>
      <c r="BE79" s="286"/>
      <c r="BF79" s="270"/>
      <c r="BG79" s="270"/>
      <c r="BH79" s="270"/>
      <c r="BI79" s="270"/>
      <c r="BJ79" s="270"/>
      <c r="BK79" s="270"/>
      <c r="BL79" s="268"/>
      <c r="BM79" s="286"/>
      <c r="BN79" s="270"/>
      <c r="BO79" s="270"/>
      <c r="BP79" s="271"/>
      <c r="BR79" s="712"/>
      <c r="BS79" s="813"/>
      <c r="BT79" s="207">
        <f>'03_R5対象者数'!E45</f>
        <v>0</v>
      </c>
      <c r="BU79" s="214">
        <f>'03_R5対象者数'!F45</f>
        <v>0</v>
      </c>
      <c r="BV79" s="267"/>
      <c r="BW79" s="269"/>
      <c r="BX79" s="270"/>
      <c r="BY79" s="270"/>
      <c r="BZ79" s="270"/>
      <c r="CA79" s="268"/>
      <c r="CB79" s="286"/>
      <c r="CC79" s="270"/>
      <c r="CD79" s="270"/>
      <c r="CE79" s="270"/>
      <c r="CF79" s="270"/>
      <c r="CG79" s="270"/>
      <c r="CH79" s="270"/>
      <c r="CI79" s="268"/>
      <c r="CJ79" s="286"/>
      <c r="CK79" s="270"/>
      <c r="CL79" s="270"/>
      <c r="CM79" s="271"/>
      <c r="CR79" s="860" t="s">
        <v>62</v>
      </c>
      <c r="CS79" s="241" t="s">
        <v>29</v>
      </c>
      <c r="CT79" s="168" t="e">
        <f>((E69+AB69)+(AY69+BV69))/($D$73+$AA$73)</f>
        <v>#DIV/0!</v>
      </c>
      <c r="CU79" s="168" t="e">
        <f>((K69+AH69)+(BE69+CB69))/((E69+AB69)+(AY69+BV69))</f>
        <v>#DIV/0!</v>
      </c>
      <c r="CV79" s="168" t="e">
        <f>((K69-Q69-R69)+(AH69-AN69-AO69)+(BE69-BK69-BL69)+(CB69-CH69-CI69))/(K69+AH69+BE69+CB69)</f>
        <v>#DIV/0!</v>
      </c>
      <c r="CW79" s="168" t="e">
        <f>((Q69+AN69)+(BK69+CH69))/((K69+AH69)+(BE69+CB69))</f>
        <v>#DIV/0!</v>
      </c>
      <c r="CX79" s="168" t="e">
        <f>((R69+AO69)+(BL69+CI69))/((K69+AH69)+(BE69+CB69))</f>
        <v>#DIV/0!</v>
      </c>
      <c r="CY79" s="216" t="e">
        <f>((M69+AJ69)+(BG69+CD69))/((E69+AB69)+(AY69+BV69))</f>
        <v>#DIV/0!</v>
      </c>
      <c r="CZ79" s="168" t="e">
        <f>((M69+AJ69)+(BG69+CD69))/((K69+AH69)+(BE69+CB69))</f>
        <v>#DIV/0!</v>
      </c>
      <c r="DA79" s="168" t="e">
        <f>((N69+AK69)+(BH69+CE69))/((M69+AJ69)+(BG69+CD69))</f>
        <v>#DIV/0!</v>
      </c>
    </row>
    <row r="80" spans="1:121" s="199" customFormat="1" ht="13.8" thickTop="1">
      <c r="A80" s="441" t="s">
        <v>234</v>
      </c>
      <c r="B80" s="441"/>
      <c r="C80" s="441">
        <f>'03_R5対象者数'!E46</f>
        <v>0</v>
      </c>
      <c r="D80" s="441">
        <f>'03_R5対象者数'!F46</f>
        <v>0</v>
      </c>
      <c r="E80" s="441">
        <f>SUM(E25,E31,E37,E43,E49,E55)</f>
        <v>0</v>
      </c>
      <c r="F80" s="441">
        <f t="shared" ref="F80:M80" si="18">SUM(F25,F31,F37,F43,F49,F55)</f>
        <v>0</v>
      </c>
      <c r="G80" s="441">
        <f t="shared" si="18"/>
        <v>0</v>
      </c>
      <c r="H80" s="441">
        <f t="shared" si="18"/>
        <v>0</v>
      </c>
      <c r="I80" s="441">
        <f t="shared" si="18"/>
        <v>0</v>
      </c>
      <c r="J80" s="441">
        <f t="shared" si="18"/>
        <v>0</v>
      </c>
      <c r="K80" s="441">
        <f t="shared" si="18"/>
        <v>0</v>
      </c>
      <c r="L80" s="441">
        <f t="shared" si="18"/>
        <v>0</v>
      </c>
      <c r="M80" s="441">
        <f t="shared" si="18"/>
        <v>0</v>
      </c>
      <c r="N80" s="441">
        <f>SUM(N25,N31,N37,N43,N49,N55)</f>
        <v>0</v>
      </c>
      <c r="O80" s="441">
        <f t="shared" ref="O80:P80" si="19">SUM(O25,O31,O37,O43,O49,O55)</f>
        <v>0</v>
      </c>
      <c r="P80" s="441">
        <f t="shared" si="19"/>
        <v>0</v>
      </c>
      <c r="Q80" s="441">
        <f>SUM(Q25,Q31,Q37,Q43,Q49,Q55)</f>
        <v>0</v>
      </c>
      <c r="R80" s="441">
        <f t="shared" ref="R80:U80" si="20">SUM(R25,R31,R37,R43,R49,R55)</f>
        <v>0</v>
      </c>
      <c r="S80" s="441">
        <f t="shared" si="20"/>
        <v>0</v>
      </c>
      <c r="T80" s="441">
        <f t="shared" si="20"/>
        <v>0</v>
      </c>
      <c r="U80" s="441">
        <f t="shared" si="20"/>
        <v>0</v>
      </c>
      <c r="V80" s="441">
        <f>SUM(V25,V31,V37,V43,V49,V55)</f>
        <v>0</v>
      </c>
      <c r="W80" s="441"/>
      <c r="X80" s="441" t="s">
        <v>234</v>
      </c>
      <c r="Y80" s="441"/>
      <c r="Z80" s="441">
        <f>'03_R5対象者数'!E47</f>
        <v>0</v>
      </c>
      <c r="AA80" s="441">
        <f>'03_R5対象者数'!F47</f>
        <v>0</v>
      </c>
      <c r="AB80" s="441">
        <f>SUM(AB25,AB31,AB37,AB43,AB49,AB55)</f>
        <v>0</v>
      </c>
      <c r="AC80" s="441">
        <f t="shared" ref="AC80:AJ80" si="21">SUM(AC25,AC31,AC37,AC43,AC49,AC55)</f>
        <v>0</v>
      </c>
      <c r="AD80" s="441">
        <f t="shared" si="21"/>
        <v>0</v>
      </c>
      <c r="AE80" s="441">
        <f t="shared" si="21"/>
        <v>0</v>
      </c>
      <c r="AF80" s="441">
        <f t="shared" si="21"/>
        <v>0</v>
      </c>
      <c r="AG80" s="441">
        <f t="shared" si="21"/>
        <v>0</v>
      </c>
      <c r="AH80" s="441">
        <f t="shared" si="21"/>
        <v>0</v>
      </c>
      <c r="AI80" s="441">
        <f t="shared" si="21"/>
        <v>0</v>
      </c>
      <c r="AJ80" s="441">
        <f t="shared" si="21"/>
        <v>0</v>
      </c>
      <c r="AK80" s="441">
        <f>SUM(AK25,AK31,AK37,AK43,AK49,AK55)</f>
        <v>0</v>
      </c>
      <c r="AL80" s="441">
        <f t="shared" ref="AL80:AM80" si="22">SUM(AL25,AL31,AL37,AL43,AL49,AL55)</f>
        <v>0</v>
      </c>
      <c r="AM80" s="441">
        <f t="shared" si="22"/>
        <v>0</v>
      </c>
      <c r="AN80" s="441">
        <f>SUM(AN25,AN31,AN37,AN43,AN49,AN55)</f>
        <v>0</v>
      </c>
      <c r="AO80" s="441">
        <f t="shared" ref="AO80:AR80" si="23">SUM(AO25,AO31,AO37,AO43,AO49,AO55)</f>
        <v>0</v>
      </c>
      <c r="AP80" s="441">
        <f t="shared" si="23"/>
        <v>0</v>
      </c>
      <c r="AQ80" s="441">
        <f t="shared" si="23"/>
        <v>0</v>
      </c>
      <c r="AR80" s="441">
        <f t="shared" si="23"/>
        <v>0</v>
      </c>
      <c r="AS80" s="441">
        <f>SUM(AS25,AS31,AS37,AS43,AS49,AS55)</f>
        <v>0</v>
      </c>
      <c r="AT80" s="442"/>
      <c r="AU80" s="441" t="s">
        <v>234</v>
      </c>
      <c r="AV80" s="441"/>
      <c r="AW80" s="441">
        <f>'03_R5対象者数'!E46</f>
        <v>0</v>
      </c>
      <c r="AX80" s="441">
        <f>'03_R5対象者数'!F46</f>
        <v>0</v>
      </c>
      <c r="AY80" s="441">
        <f>SUM(AY25,AY31,AY37,AY43,AY49,AY55)</f>
        <v>0</v>
      </c>
      <c r="AZ80" s="441">
        <f>SUM(AZ25,AZ31,AZ37,AZ43,AZ49,AZ55)</f>
        <v>0</v>
      </c>
      <c r="BA80" s="441">
        <f t="shared" ref="BA80:BG80" si="24">SUM(BA25,BA31,BA37,BA43,BA49,BA55)</f>
        <v>0</v>
      </c>
      <c r="BB80" s="441">
        <f t="shared" si="24"/>
        <v>0</v>
      </c>
      <c r="BC80" s="441">
        <f t="shared" si="24"/>
        <v>0</v>
      </c>
      <c r="BD80" s="441">
        <f t="shared" si="24"/>
        <v>0</v>
      </c>
      <c r="BE80" s="441">
        <f t="shared" si="24"/>
        <v>0</v>
      </c>
      <c r="BF80" s="441">
        <f t="shared" si="24"/>
        <v>0</v>
      </c>
      <c r="BG80" s="441">
        <f t="shared" si="24"/>
        <v>0</v>
      </c>
      <c r="BH80" s="441">
        <f>SUM(BH25,BH31,BH37,BH43,BH49,BH55)</f>
        <v>0</v>
      </c>
      <c r="BI80" s="441">
        <f t="shared" ref="BI80:BJ80" si="25">SUM(BI25,BI31,BI37,BI43,BI49,BI55)</f>
        <v>0</v>
      </c>
      <c r="BJ80" s="441">
        <f t="shared" si="25"/>
        <v>0</v>
      </c>
      <c r="BK80" s="441">
        <f>SUM(BK25,BK31,BK37,BK43,BK49,BK55)</f>
        <v>0</v>
      </c>
      <c r="BL80" s="441">
        <f t="shared" ref="BL80:BO80" si="26">SUM(BL25,BL31,BL37,BL43,BL49,BL55)</f>
        <v>0</v>
      </c>
      <c r="BM80" s="441">
        <f t="shared" si="26"/>
        <v>0</v>
      </c>
      <c r="BN80" s="441">
        <f t="shared" si="26"/>
        <v>0</v>
      </c>
      <c r="BO80" s="441">
        <f t="shared" si="26"/>
        <v>0</v>
      </c>
      <c r="BP80" s="441">
        <f>SUM(BP25,BP31,BP37,BP43,BP49,BP55)</f>
        <v>0</v>
      </c>
      <c r="BQ80" s="442"/>
      <c r="BR80" s="441" t="s">
        <v>234</v>
      </c>
      <c r="BS80" s="441"/>
      <c r="BT80" s="441">
        <f>'03_R5対象者数'!E47</f>
        <v>0</v>
      </c>
      <c r="BU80" s="441">
        <f>'03_R5対象者数'!F47</f>
        <v>0</v>
      </c>
      <c r="BV80" s="441">
        <f>SUM(BV25,BV31,BV37,BV43,BV49,BV55)</f>
        <v>0</v>
      </c>
      <c r="BW80" s="441">
        <f>SUM(BW25,BW31,BW37,BW43,BW49,BW55)</f>
        <v>0</v>
      </c>
      <c r="BX80" s="441">
        <f t="shared" ref="BX80:CD80" si="27">SUM(BX25,BX31,BX37,BX43,BX49,BX55)</f>
        <v>0</v>
      </c>
      <c r="BY80" s="441">
        <f t="shared" si="27"/>
        <v>0</v>
      </c>
      <c r="BZ80" s="441">
        <f t="shared" si="27"/>
        <v>0</v>
      </c>
      <c r="CA80" s="441">
        <f t="shared" si="27"/>
        <v>0</v>
      </c>
      <c r="CB80" s="441">
        <f t="shared" si="27"/>
        <v>0</v>
      </c>
      <c r="CC80" s="441">
        <f t="shared" si="27"/>
        <v>0</v>
      </c>
      <c r="CD80" s="441">
        <f t="shared" si="27"/>
        <v>0</v>
      </c>
      <c r="CE80" s="441">
        <f>SUM(CE25,CE31,CE37,CE43,CE49,CE55)</f>
        <v>0</v>
      </c>
      <c r="CF80" s="441">
        <f t="shared" ref="CF80:CG80" si="28">SUM(CF25,CF31,CF37,CF43,CF49,CF55)</f>
        <v>0</v>
      </c>
      <c r="CG80" s="441">
        <f t="shared" si="28"/>
        <v>0</v>
      </c>
      <c r="CH80" s="441">
        <f>SUM(CH25,CH31,CH37,CH43,CH49,CH55)</f>
        <v>0</v>
      </c>
      <c r="CI80" s="441">
        <f t="shared" ref="CI80:CL80" si="29">SUM(CI25,CI31,CI37,CI43,CI49,CI55)</f>
        <v>0</v>
      </c>
      <c r="CJ80" s="441">
        <f t="shared" si="29"/>
        <v>0</v>
      </c>
      <c r="CK80" s="441">
        <f t="shared" si="29"/>
        <v>0</v>
      </c>
      <c r="CL80" s="441">
        <f t="shared" si="29"/>
        <v>0</v>
      </c>
      <c r="CM80" s="441">
        <f>SUM(CM25,CM31,CM37,CM43,CM49,CM55)</f>
        <v>0</v>
      </c>
      <c r="CN80" s="442"/>
      <c r="CO80" s="442"/>
      <c r="CP80" s="442"/>
      <c r="CQ80" s="443"/>
      <c r="CR80" s="860"/>
      <c r="CS80" s="241" t="s">
        <v>30</v>
      </c>
      <c r="CT80" s="168" t="e">
        <f>((E71+AB71)+(AY71+BV71))/($D$73+$AA$73)</f>
        <v>#DIV/0!</v>
      </c>
      <c r="CU80" s="168" t="e">
        <f>((K71+AH71)+(BE71+CB71))/((E71+AB71)+(AY71+BV71))</f>
        <v>#DIV/0!</v>
      </c>
      <c r="CV80" s="168" t="e">
        <f>((K71-Q71-R71)+(AH71-AN71-AO71)+(BE71-BK71-BL71)+(CB71-CH71-CI71))/(K71+AH71+BE71+CB71)</f>
        <v>#DIV/0!</v>
      </c>
      <c r="CW80" s="168" t="e">
        <f>((Q71+AN71)+(BK71+CH71))/((K71+AH71)+(BE71+CB71))</f>
        <v>#DIV/0!</v>
      </c>
      <c r="CX80" s="168" t="e">
        <f>((R71+AO71)+(BL71+CI71))/((K71+AH71)+(BE71+CB71))</f>
        <v>#DIV/0!</v>
      </c>
      <c r="CY80" s="216" t="e">
        <f>((M71+AJ71)+(BG71+CD71))/((E71+AB71)+(AY71+BV71))</f>
        <v>#DIV/0!</v>
      </c>
      <c r="CZ80" s="168" t="e">
        <f>((M71+AJ71)+(BG71+CD71))/((K71+AH71)+(BE71+CB71))</f>
        <v>#DIV/0!</v>
      </c>
      <c r="DA80" s="168" t="e">
        <f>((N71+AK71)+(BH71+CE71))/((M71+AJ71)+(BG71+CD71))</f>
        <v>#DIV/0!</v>
      </c>
      <c r="DB80" s="442"/>
      <c r="DC80" s="442"/>
      <c r="DD80" s="442"/>
      <c r="DE80" s="442"/>
      <c r="DF80" s="442"/>
      <c r="DG80" s="442"/>
      <c r="DH80" s="442"/>
      <c r="DI80" s="442"/>
      <c r="DJ80" s="442"/>
      <c r="DK80" s="442"/>
      <c r="DL80" s="442"/>
      <c r="DM80" s="442"/>
      <c r="DN80" s="442"/>
      <c r="DO80" s="442"/>
      <c r="DP80" s="442"/>
      <c r="DQ80" s="442"/>
    </row>
    <row r="81" spans="1:121" s="199" customFormat="1">
      <c r="A81" s="441"/>
      <c r="B81" s="441"/>
      <c r="C81" s="441"/>
      <c r="D81" s="441"/>
      <c r="E81" s="441"/>
      <c r="F81" s="441"/>
      <c r="G81" s="441"/>
      <c r="H81" s="441"/>
      <c r="I81" s="441"/>
      <c r="J81" s="441"/>
      <c r="K81" s="441"/>
      <c r="L81" s="441"/>
      <c r="M81" s="441"/>
      <c r="N81" s="441"/>
      <c r="O81" s="441"/>
      <c r="P81" s="441"/>
      <c r="Q81" s="441"/>
      <c r="R81" s="441"/>
      <c r="S81" s="441"/>
      <c r="T81" s="441"/>
      <c r="U81" s="441"/>
      <c r="V81" s="441"/>
      <c r="W81" s="441"/>
      <c r="X81" s="441"/>
      <c r="Y81" s="441"/>
      <c r="Z81" s="441"/>
      <c r="AA81" s="441"/>
      <c r="AB81" s="441"/>
      <c r="AC81" s="441"/>
      <c r="AD81" s="441"/>
      <c r="AE81" s="441"/>
      <c r="AF81" s="441"/>
      <c r="AG81" s="441"/>
      <c r="AH81" s="441"/>
      <c r="AI81" s="441"/>
      <c r="AJ81" s="441"/>
      <c r="AK81" s="441"/>
      <c r="AL81" s="441"/>
      <c r="AM81" s="441"/>
      <c r="AN81" s="441"/>
      <c r="AO81" s="441"/>
      <c r="AP81" s="441"/>
      <c r="AQ81" s="441"/>
      <c r="AR81" s="441"/>
      <c r="AS81" s="441"/>
      <c r="AT81" s="442"/>
      <c r="AU81" s="441"/>
      <c r="AV81" s="441"/>
      <c r="AW81" s="441"/>
      <c r="AX81" s="441"/>
      <c r="AY81" s="441"/>
      <c r="AZ81" s="441"/>
      <c r="BA81" s="441"/>
      <c r="BB81" s="441"/>
      <c r="BC81" s="441"/>
      <c r="BD81" s="441"/>
      <c r="BE81" s="441"/>
      <c r="BF81" s="441"/>
      <c r="BG81" s="441"/>
      <c r="BH81" s="441"/>
      <c r="BI81" s="441"/>
      <c r="BJ81" s="441"/>
      <c r="BK81" s="441"/>
      <c r="BL81" s="441"/>
      <c r="BM81" s="441"/>
      <c r="BN81" s="441"/>
      <c r="BO81" s="441"/>
      <c r="BP81" s="441"/>
      <c r="BQ81" s="442"/>
      <c r="BR81" s="441"/>
      <c r="BS81" s="441"/>
      <c r="BT81" s="441"/>
      <c r="BU81" s="441"/>
      <c r="BV81" s="441"/>
      <c r="BW81" s="441"/>
      <c r="BX81" s="441"/>
      <c r="BY81" s="441"/>
      <c r="BZ81" s="441"/>
      <c r="CA81" s="441"/>
      <c r="CB81" s="441"/>
      <c r="CC81" s="441"/>
      <c r="CD81" s="441"/>
      <c r="CE81" s="441"/>
      <c r="CF81" s="441"/>
      <c r="CG81" s="441"/>
      <c r="CH81" s="441"/>
      <c r="CI81" s="441"/>
      <c r="CJ81" s="441"/>
      <c r="CK81" s="441"/>
      <c r="CL81" s="441"/>
      <c r="CM81" s="441"/>
      <c r="CN81" s="442"/>
      <c r="CO81" s="442"/>
      <c r="CP81" s="442"/>
      <c r="CQ81" s="443"/>
      <c r="CR81" s="860"/>
      <c r="CS81" s="241" t="s">
        <v>31</v>
      </c>
      <c r="CT81" s="168" t="e">
        <f>((E73+AB73)+(AY73+BV73))/($D$73+$AA$73)</f>
        <v>#DIV/0!</v>
      </c>
      <c r="CU81" s="168" t="e">
        <f>((K73+AH73)+(BE73+CB73))/((E73+AB73)+(AY73+BV73))</f>
        <v>#DIV/0!</v>
      </c>
      <c r="CV81" s="168" t="e">
        <f>((K73-Q73-R73)+(AH73-AN73-AO73)+(BE73-BK73-BL73)+(CB73-CH73-CI73))/(K73+AH73+BE73+CB73)</f>
        <v>#DIV/0!</v>
      </c>
      <c r="CW81" s="168" t="e">
        <f>((Q73+AN73)+(BK73+CH73))/((K73+AH73)+(BE73+CB73))</f>
        <v>#DIV/0!</v>
      </c>
      <c r="CX81" s="168" t="e">
        <f>((R73+AO73)+(BL73+CI73))/((K73+AH73)+(BE73+CB73))</f>
        <v>#DIV/0!</v>
      </c>
      <c r="CY81" s="216" t="e">
        <f>((M73+AJ73)+(BG73+CD73))/((E73+AB73)+(AY73+BV73))</f>
        <v>#DIV/0!</v>
      </c>
      <c r="CZ81" s="168" t="e">
        <f>((M73+AJ73)+(BG73+CD73))/((K73+AH73)+(BE73+CB73))</f>
        <v>#DIV/0!</v>
      </c>
      <c r="DA81" s="168" t="e">
        <f>((N73+AK73)+(BH73+CE73))/((M73+AJ73)+(BG73+CD73))</f>
        <v>#DIV/0!</v>
      </c>
      <c r="DB81" s="442"/>
      <c r="DC81" s="442"/>
      <c r="DD81" s="442"/>
      <c r="DE81" s="442"/>
      <c r="DF81" s="442"/>
      <c r="DG81" s="442"/>
      <c r="DH81" s="442"/>
      <c r="DI81" s="442"/>
      <c r="DJ81" s="442"/>
      <c r="DK81" s="442"/>
      <c r="DL81" s="442"/>
      <c r="DM81" s="442"/>
      <c r="DN81" s="442"/>
      <c r="DO81" s="442"/>
      <c r="DP81" s="442"/>
      <c r="DQ81" s="442"/>
    </row>
    <row r="82" spans="1:121" ht="15.75" customHeight="1">
      <c r="A82" s="737" t="s">
        <v>161</v>
      </c>
      <c r="B82" s="737"/>
      <c r="C82" s="737"/>
      <c r="D82" s="737"/>
      <c r="E82" s="737"/>
      <c r="F82" s="737"/>
      <c r="G82" s="737"/>
      <c r="H82" s="737"/>
      <c r="I82" s="737"/>
      <c r="J82" s="737"/>
      <c r="K82" s="737"/>
      <c r="X82" s="881" t="s">
        <v>123</v>
      </c>
      <c r="Y82" s="881"/>
      <c r="Z82" s="881"/>
      <c r="AA82" s="881"/>
      <c r="BU82" s="228"/>
      <c r="BV82" s="228"/>
      <c r="BW82" s="228"/>
      <c r="BX82" s="228"/>
      <c r="CI82" s="228"/>
      <c r="CJ82" s="228"/>
      <c r="CK82" s="228"/>
      <c r="CQ82" s="437"/>
      <c r="CR82" s="861" t="s">
        <v>187</v>
      </c>
      <c r="CS82" s="241" t="s">
        <v>29</v>
      </c>
      <c r="CT82" s="168" t="e">
        <f>((E75+AB75)+(AY75+BV75))/($D$79+$AA$79)</f>
        <v>#DIV/0!</v>
      </c>
      <c r="CU82" s="168" t="e">
        <f>((K75+AH75)+(BE75+CB75))/((E75+AB75)+(AY75+BV75))</f>
        <v>#DIV/0!</v>
      </c>
      <c r="CV82" s="168" t="e">
        <f>((K75-Q75-R75)+(AH75-AN75-AO75)+(BE75-BK75-BL75)+(CB75-CH75-CI75))/(K75+AH75+BE75+CB75)</f>
        <v>#DIV/0!</v>
      </c>
      <c r="CW82" s="168" t="e">
        <f>((Q75+AN75)+(BK75+CH75))/((K75+AH75)+(BE75+CB75))</f>
        <v>#DIV/0!</v>
      </c>
      <c r="CX82" s="168" t="e">
        <f>((R75+AO75)+(BL75+CI75))/((K75+AH75)+(BE75+CB75))</f>
        <v>#DIV/0!</v>
      </c>
      <c r="CY82" s="216" t="e">
        <f>((M75+AJ75)+(BG75+CD75))/((E75+AB75)+(AY75+BV75))</f>
        <v>#DIV/0!</v>
      </c>
      <c r="CZ82" s="168" t="e">
        <f>((M75+AJ75)+(BG75+CD75))/((K75+AH75)+(BE75+CB75))</f>
        <v>#DIV/0!</v>
      </c>
      <c r="DA82" s="168" t="e">
        <f>((N75+AK75)+(BH75+CE75))/((M75+AJ75)+(BG75+CD75))</f>
        <v>#DIV/0!</v>
      </c>
    </row>
    <row r="83" spans="1:121" ht="13.5" customHeight="1">
      <c r="A83" s="833"/>
      <c r="B83" s="833"/>
      <c r="C83" s="833"/>
      <c r="D83" s="833"/>
      <c r="E83" s="833"/>
      <c r="F83" s="833"/>
      <c r="G83" s="833"/>
      <c r="H83" s="833"/>
      <c r="I83" s="833"/>
      <c r="J83" s="833"/>
      <c r="K83" s="833"/>
      <c r="X83" s="831" t="s">
        <v>162</v>
      </c>
      <c r="Y83" s="831"/>
      <c r="Z83" s="831"/>
      <c r="AA83" s="831"/>
      <c r="AB83" s="831"/>
      <c r="AC83" s="831"/>
      <c r="AD83" s="831"/>
      <c r="AE83" s="831"/>
      <c r="AF83" s="831"/>
      <c r="AG83" s="831"/>
      <c r="AI83" s="831" t="s">
        <v>164</v>
      </c>
      <c r="AJ83" s="831"/>
      <c r="AK83" s="831"/>
      <c r="AL83" s="831"/>
      <c r="AM83" s="831"/>
      <c r="AN83" s="831"/>
      <c r="AO83" s="831"/>
      <c r="AP83" s="831"/>
      <c r="AQ83" s="831"/>
      <c r="AR83" s="831"/>
      <c r="AU83" s="737" t="s">
        <v>165</v>
      </c>
      <c r="AV83" s="737"/>
      <c r="AW83" s="737"/>
      <c r="AX83" s="737"/>
      <c r="AY83" s="737"/>
      <c r="AZ83" s="737"/>
      <c r="BA83" s="737"/>
      <c r="BB83" s="737"/>
      <c r="BC83" s="737"/>
      <c r="BD83" s="737"/>
      <c r="BE83" s="737"/>
      <c r="BR83" s="814" t="s">
        <v>166</v>
      </c>
      <c r="BS83" s="814"/>
      <c r="BT83" s="814"/>
      <c r="BU83" s="814"/>
      <c r="BV83" s="814"/>
      <c r="BW83" s="814"/>
      <c r="BX83" s="814"/>
      <c r="BY83" s="814"/>
      <c r="BZ83" s="814"/>
      <c r="CA83" s="814"/>
      <c r="CC83" s="814" t="s">
        <v>168</v>
      </c>
      <c r="CD83" s="814"/>
      <c r="CE83" s="814"/>
      <c r="CF83" s="814"/>
      <c r="CG83" s="814"/>
      <c r="CH83" s="814"/>
      <c r="CI83" s="814"/>
      <c r="CJ83" s="814"/>
      <c r="CK83" s="814"/>
      <c r="CL83" s="814"/>
      <c r="CR83" s="861"/>
      <c r="CS83" s="241" t="s">
        <v>30</v>
      </c>
      <c r="CT83" s="168" t="e">
        <f>((E77+AB77)+(AY77+BV77))/($D$79+$AA$79)</f>
        <v>#DIV/0!</v>
      </c>
      <c r="CU83" s="168" t="e">
        <f>((K77+AH77)+(BE77+CB77))/((E77+AB77)+(AY77+BV77))</f>
        <v>#DIV/0!</v>
      </c>
      <c r="CV83" s="168" t="e">
        <f>((K77-Q77-R77)+(AH77-AN77-AO77)+(BE77-BK77-BL77)+(CB77-CH77-CI77))/(K77+AH77+BE77+CB77)</f>
        <v>#DIV/0!</v>
      </c>
      <c r="CW83" s="168" t="e">
        <f>((Q77+AN77)+(BK77+CH77))/((K77+AH77)+(BE77+CB77))</f>
        <v>#DIV/0!</v>
      </c>
      <c r="CX83" s="168" t="e">
        <f>((R77+AO77)+(BL77+CI77))/((K77+AH77)+(BE77+CB77))</f>
        <v>#DIV/0!</v>
      </c>
      <c r="CY83" s="216" t="e">
        <f>((M77+AJ77)+(BG77+CD77))/((E77+AB77)+(AY77+BV77))</f>
        <v>#DIV/0!</v>
      </c>
      <c r="CZ83" s="168" t="e">
        <f>((M77+AJ77)+(BG77+CD77))/((K77+AH77)+(BE77+CB77))</f>
        <v>#DIV/0!</v>
      </c>
      <c r="DA83" s="168" t="e">
        <f>((N77+AK77)+(BH77+CE77))/((M77+AJ77)+(BG77+CD77))</f>
        <v>#DIV/0!</v>
      </c>
    </row>
    <row r="84" spans="1:121" ht="14.25" customHeight="1">
      <c r="A84" s="1"/>
      <c r="B84" s="690" t="s">
        <v>10</v>
      </c>
      <c r="C84" s="749" t="str">
        <f>$C$11</f>
        <v>住基台帳人口(令和５年度)</v>
      </c>
      <c r="D84" s="720" t="s">
        <v>197</v>
      </c>
      <c r="E84" s="835" t="str">
        <f>$E$11</f>
        <v>受診者数（令和５年度中）</v>
      </c>
      <c r="F84" s="28" t="s">
        <v>43</v>
      </c>
      <c r="G84" s="29"/>
      <c r="H84" s="29"/>
      <c r="I84" s="29"/>
      <c r="J84" s="30"/>
      <c r="K84" s="837" t="str">
        <f>$K$11</f>
        <v>要精密
検査者数
（令和５年度中）</v>
      </c>
      <c r="L84" s="4" t="s">
        <v>11</v>
      </c>
      <c r="M84" s="5"/>
      <c r="N84" s="5"/>
      <c r="O84" s="5"/>
      <c r="P84" s="5"/>
      <c r="Q84" s="5"/>
      <c r="R84" s="6"/>
      <c r="S84" s="5" t="s">
        <v>12</v>
      </c>
      <c r="T84" s="5"/>
      <c r="U84" s="5"/>
      <c r="V84" s="5"/>
      <c r="X84" s="832"/>
      <c r="Y84" s="832"/>
      <c r="Z84" s="832"/>
      <c r="AA84" s="832"/>
      <c r="AB84" s="832"/>
      <c r="AC84" s="832"/>
      <c r="AD84" s="832"/>
      <c r="AE84" s="832"/>
      <c r="AF84" s="832"/>
      <c r="AG84" s="832"/>
      <c r="AH84" s="219"/>
      <c r="AI84" s="832"/>
      <c r="AJ84" s="832"/>
      <c r="AK84" s="832"/>
      <c r="AL84" s="832"/>
      <c r="AM84" s="832"/>
      <c r="AN84" s="832"/>
      <c r="AO84" s="832"/>
      <c r="AP84" s="832"/>
      <c r="AQ84" s="832"/>
      <c r="AR84" s="832"/>
      <c r="AS84" s="219"/>
      <c r="AU84" s="833"/>
      <c r="AV84" s="833"/>
      <c r="AW84" s="833"/>
      <c r="AX84" s="833"/>
      <c r="AY84" s="833"/>
      <c r="AZ84" s="833"/>
      <c r="BA84" s="833"/>
      <c r="BB84" s="833"/>
      <c r="BC84" s="833"/>
      <c r="BD84" s="833"/>
      <c r="BE84" s="833"/>
      <c r="BR84" s="830"/>
      <c r="BS84" s="830"/>
      <c r="BT84" s="830"/>
      <c r="BU84" s="830"/>
      <c r="BV84" s="830"/>
      <c r="BW84" s="830"/>
      <c r="BX84" s="830"/>
      <c r="BY84" s="830"/>
      <c r="BZ84" s="830"/>
      <c r="CA84" s="830"/>
      <c r="CC84" s="830"/>
      <c r="CD84" s="830"/>
      <c r="CE84" s="830"/>
      <c r="CF84" s="830"/>
      <c r="CG84" s="830"/>
      <c r="CH84" s="830"/>
      <c r="CI84" s="830"/>
      <c r="CJ84" s="830"/>
      <c r="CK84" s="830"/>
      <c r="CL84" s="830"/>
      <c r="CR84" s="861"/>
      <c r="CS84" s="241" t="s">
        <v>31</v>
      </c>
      <c r="CT84" s="168" t="e">
        <f>((E79+AB79)+(AY79+BV79))/($D$79+$AA$79)</f>
        <v>#DIV/0!</v>
      </c>
      <c r="CU84" s="168" t="e">
        <f>((K79+AH79)+(BE79+CB79))/((E79+AB79)+(AY79+BV79))</f>
        <v>#DIV/0!</v>
      </c>
      <c r="CV84" s="168" t="e">
        <f>((K79-Q79-R79)+(AH79-AN79-AO79)+(BE79-BK79-BL79)+(CB79-CH79-CI79))/(K79+AH79+BE79+CB79)</f>
        <v>#DIV/0!</v>
      </c>
      <c r="CW84" s="168" t="e">
        <f>((Q79+AN79)+(BK79+CH79))/((K79+AH79)+(BE79+CB79))</f>
        <v>#DIV/0!</v>
      </c>
      <c r="CX84" s="168" t="e">
        <f>((R79+AO79)+(BL79+CI79))/((K79+AH79)+(BE79+CB79))</f>
        <v>#DIV/0!</v>
      </c>
      <c r="CY84" s="216" t="e">
        <f>((M79+AJ79)+(BG79+CD79))/((E79+AB79)+(AY79+BV79))</f>
        <v>#DIV/0!</v>
      </c>
      <c r="CZ84" s="168" t="e">
        <f>((M79+AJ79)+(BG79+CD79))/((K79+AH79)+(BE79+CB79))</f>
        <v>#DIV/0!</v>
      </c>
      <c r="DA84" s="168" t="e">
        <f>((N79+AK79)+(BH79+CE79))/((M79+AJ79)+(BG79+CD79))</f>
        <v>#DIV/0!</v>
      </c>
    </row>
    <row r="85" spans="1:121" s="131" customFormat="1" ht="17.25" customHeight="1">
      <c r="A85" s="7"/>
      <c r="B85" s="840"/>
      <c r="C85" s="750"/>
      <c r="D85" s="720"/>
      <c r="E85" s="836"/>
      <c r="F85" s="31"/>
      <c r="G85" s="67"/>
      <c r="H85" s="67"/>
      <c r="I85" s="67"/>
      <c r="J85" s="68"/>
      <c r="K85" s="838"/>
      <c r="L85" s="8" t="s">
        <v>13</v>
      </c>
      <c r="M85" s="9"/>
      <c r="N85" s="9"/>
      <c r="O85" s="9"/>
      <c r="P85" s="9"/>
      <c r="Q85" s="394"/>
      <c r="R85" s="32"/>
      <c r="S85" s="62" t="s">
        <v>14</v>
      </c>
      <c r="T85" s="63"/>
      <c r="U85" s="63" t="s">
        <v>15</v>
      </c>
      <c r="V85" s="63"/>
      <c r="W85"/>
      <c r="X85" s="844" t="s">
        <v>89</v>
      </c>
      <c r="Y85" s="844" t="s">
        <v>90</v>
      </c>
      <c r="Z85" s="822" t="s">
        <v>55</v>
      </c>
      <c r="AA85" s="822" t="s">
        <v>56</v>
      </c>
      <c r="AB85" s="824" t="s">
        <v>57</v>
      </c>
      <c r="AC85" s="824" t="s">
        <v>58</v>
      </c>
      <c r="AD85" s="824" t="s">
        <v>59</v>
      </c>
      <c r="AE85" s="824" t="s">
        <v>60</v>
      </c>
      <c r="AF85" s="824" t="s">
        <v>61</v>
      </c>
      <c r="AG85" s="874" t="s">
        <v>63</v>
      </c>
      <c r="AH85"/>
      <c r="AI85" s="844" t="s">
        <v>89</v>
      </c>
      <c r="AJ85" s="844" t="s">
        <v>90</v>
      </c>
      <c r="AK85" s="822" t="s">
        <v>55</v>
      </c>
      <c r="AL85" s="822" t="s">
        <v>56</v>
      </c>
      <c r="AM85" s="824" t="s">
        <v>57</v>
      </c>
      <c r="AN85" s="824" t="s">
        <v>58</v>
      </c>
      <c r="AO85" s="824" t="s">
        <v>59</v>
      </c>
      <c r="AP85" s="824" t="s">
        <v>60</v>
      </c>
      <c r="AQ85" s="824" t="s">
        <v>61</v>
      </c>
      <c r="AR85" s="874" t="s">
        <v>63</v>
      </c>
      <c r="AS85"/>
      <c r="AT85"/>
      <c r="AU85" s="1"/>
      <c r="AV85" s="690" t="s">
        <v>10</v>
      </c>
      <c r="AW85" s="749" t="str">
        <f>$C$11</f>
        <v>住基台帳人口(令和５年度)</v>
      </c>
      <c r="AX85" s="720" t="s">
        <v>197</v>
      </c>
      <c r="AY85" s="835" t="str">
        <f>$E$11</f>
        <v>受診者数（令和５年度中）</v>
      </c>
      <c r="AZ85" s="28" t="s">
        <v>43</v>
      </c>
      <c r="BA85" s="29"/>
      <c r="BB85" s="29"/>
      <c r="BC85" s="29"/>
      <c r="BD85" s="30"/>
      <c r="BE85" s="837" t="str">
        <f>$K$11</f>
        <v>要精密
検査者数
（令和５年度中）</v>
      </c>
      <c r="BF85" s="4" t="s">
        <v>11</v>
      </c>
      <c r="BG85" s="5"/>
      <c r="BH85" s="5"/>
      <c r="BI85" s="5"/>
      <c r="BJ85" s="5"/>
      <c r="BK85" s="5"/>
      <c r="BL85" s="6"/>
      <c r="BM85" s="5" t="s">
        <v>12</v>
      </c>
      <c r="BN85" s="5"/>
      <c r="BO85" s="5"/>
      <c r="BP85" s="5"/>
      <c r="BQ85"/>
      <c r="BR85" s="844" t="s">
        <v>89</v>
      </c>
      <c r="BS85" s="844" t="s">
        <v>90</v>
      </c>
      <c r="BT85" s="822" t="s">
        <v>55</v>
      </c>
      <c r="BU85" s="822" t="s">
        <v>56</v>
      </c>
      <c r="BV85" s="824" t="s">
        <v>57</v>
      </c>
      <c r="BW85" s="824" t="s">
        <v>58</v>
      </c>
      <c r="BX85" s="824" t="s">
        <v>59</v>
      </c>
      <c r="BY85" s="824" t="s">
        <v>60</v>
      </c>
      <c r="BZ85" s="824" t="s">
        <v>61</v>
      </c>
      <c r="CA85" s="874" t="s">
        <v>63</v>
      </c>
      <c r="CB85"/>
      <c r="CC85" s="844" t="s">
        <v>89</v>
      </c>
      <c r="CD85" s="844" t="s">
        <v>90</v>
      </c>
      <c r="CE85" s="822" t="s">
        <v>55</v>
      </c>
      <c r="CF85" s="822" t="s">
        <v>56</v>
      </c>
      <c r="CG85" s="824" t="s">
        <v>57</v>
      </c>
      <c r="CH85" s="824" t="s">
        <v>58</v>
      </c>
      <c r="CI85" s="824" t="s">
        <v>59</v>
      </c>
      <c r="CJ85" s="824" t="s">
        <v>60</v>
      </c>
      <c r="CK85" s="824" t="s">
        <v>61</v>
      </c>
      <c r="CL85" s="874" t="s">
        <v>63</v>
      </c>
      <c r="CM85"/>
      <c r="CN85" s="219"/>
      <c r="CO85" s="219"/>
      <c r="CP85" s="219"/>
      <c r="CQ85" s="219"/>
      <c r="CR85"/>
      <c r="CS85"/>
      <c r="CT85"/>
      <c r="CU85"/>
      <c r="CV85"/>
      <c r="CW85"/>
      <c r="CX85"/>
      <c r="CY85"/>
      <c r="CZ85"/>
      <c r="DA85"/>
      <c r="DB85" s="219"/>
      <c r="DC85" s="219"/>
      <c r="DD85" s="219"/>
      <c r="DE85" s="219"/>
      <c r="DF85" s="219"/>
      <c r="DG85" s="219"/>
      <c r="DH85" s="219"/>
      <c r="DI85" s="219"/>
      <c r="DJ85" s="219"/>
      <c r="DK85" s="219"/>
      <c r="DL85" s="219"/>
      <c r="DM85" s="219"/>
      <c r="DN85" s="219"/>
      <c r="DO85" s="219"/>
      <c r="DP85" s="219"/>
      <c r="DQ85" s="219"/>
    </row>
    <row r="86" spans="1:121" ht="16.2">
      <c r="A86" s="7"/>
      <c r="B86" s="840"/>
      <c r="C86" s="750"/>
      <c r="D86" s="720"/>
      <c r="E86" s="836"/>
      <c r="F86" s="31"/>
      <c r="G86" s="67"/>
      <c r="H86" s="67"/>
      <c r="I86" s="67"/>
      <c r="J86" s="68"/>
      <c r="K86" s="838"/>
      <c r="L86" s="11"/>
      <c r="M86" s="8" t="s">
        <v>16</v>
      </c>
      <c r="N86" s="9"/>
      <c r="O86" s="9"/>
      <c r="P86" s="12"/>
      <c r="Q86" s="395"/>
      <c r="R86" s="34"/>
      <c r="S86" s="699" t="s">
        <v>22</v>
      </c>
      <c r="T86" s="5"/>
      <c r="U86" s="772" t="s">
        <v>22</v>
      </c>
      <c r="V86" s="5"/>
      <c r="W86" s="219"/>
      <c r="X86" s="845"/>
      <c r="Y86" s="845"/>
      <c r="Z86" s="823"/>
      <c r="AA86" s="823"/>
      <c r="AB86" s="825"/>
      <c r="AC86" s="825"/>
      <c r="AD86" s="825"/>
      <c r="AE86" s="825"/>
      <c r="AF86" s="825"/>
      <c r="AG86" s="875"/>
      <c r="AI86" s="845"/>
      <c r="AJ86" s="845"/>
      <c r="AK86" s="823"/>
      <c r="AL86" s="823"/>
      <c r="AM86" s="825"/>
      <c r="AN86" s="825"/>
      <c r="AO86" s="825"/>
      <c r="AP86" s="825"/>
      <c r="AQ86" s="825"/>
      <c r="AR86" s="875"/>
      <c r="AT86" s="219"/>
      <c r="AU86" s="7"/>
      <c r="AV86" s="840"/>
      <c r="AW86" s="750"/>
      <c r="AX86" s="720"/>
      <c r="AY86" s="836"/>
      <c r="AZ86" s="31"/>
      <c r="BA86" s="67"/>
      <c r="BB86" s="67"/>
      <c r="BC86" s="67"/>
      <c r="BD86" s="68"/>
      <c r="BE86" s="838"/>
      <c r="BF86" s="8" t="s">
        <v>13</v>
      </c>
      <c r="BG86" s="9"/>
      <c r="BH86" s="9"/>
      <c r="BI86" s="9"/>
      <c r="BJ86" s="9"/>
      <c r="BK86" s="394"/>
      <c r="BL86" s="32"/>
      <c r="BM86" s="62" t="s">
        <v>14</v>
      </c>
      <c r="BN86" s="63"/>
      <c r="BO86" s="63" t="s">
        <v>15</v>
      </c>
      <c r="BP86" s="63"/>
      <c r="BQ86" s="219"/>
      <c r="BR86" s="845"/>
      <c r="BS86" s="845"/>
      <c r="BT86" s="823"/>
      <c r="BU86" s="823"/>
      <c r="BV86" s="825"/>
      <c r="BW86" s="825"/>
      <c r="BX86" s="825"/>
      <c r="BY86" s="825"/>
      <c r="BZ86" s="825"/>
      <c r="CA86" s="875"/>
      <c r="CB86" s="219"/>
      <c r="CC86" s="845"/>
      <c r="CD86" s="845"/>
      <c r="CE86" s="823"/>
      <c r="CF86" s="823"/>
      <c r="CG86" s="825"/>
      <c r="CH86" s="825"/>
      <c r="CI86" s="825"/>
      <c r="CJ86" s="825"/>
      <c r="CK86" s="825"/>
      <c r="CL86" s="875"/>
      <c r="CM86" s="219"/>
    </row>
    <row r="87" spans="1:121" ht="13.5" customHeight="1">
      <c r="A87" s="7"/>
      <c r="B87" s="840"/>
      <c r="C87" s="750"/>
      <c r="D87" s="720"/>
      <c r="E87" s="836"/>
      <c r="F87" s="35" t="s">
        <v>44</v>
      </c>
      <c r="G87" s="36" t="s">
        <v>45</v>
      </c>
      <c r="H87" s="36" t="s">
        <v>46</v>
      </c>
      <c r="I87" s="36" t="s">
        <v>47</v>
      </c>
      <c r="J87" s="37" t="s">
        <v>48</v>
      </c>
      <c r="K87" s="838"/>
      <c r="L87" s="14"/>
      <c r="M87" s="398"/>
      <c r="N87" s="15"/>
      <c r="O87" s="711" t="s">
        <v>106</v>
      </c>
      <c r="P87" s="711" t="s">
        <v>104</v>
      </c>
      <c r="Q87" s="399" t="s">
        <v>18</v>
      </c>
      <c r="R87" s="68" t="s">
        <v>19</v>
      </c>
      <c r="S87" s="829"/>
      <c r="T87" s="16"/>
      <c r="U87" s="811"/>
      <c r="V87" s="16"/>
      <c r="X87" s="843" t="s">
        <v>65</v>
      </c>
      <c r="Y87" s="221" t="s">
        <v>29</v>
      </c>
      <c r="Z87" s="168" t="e">
        <f>E21/$D$25</f>
        <v>#DIV/0!</v>
      </c>
      <c r="AA87" s="168" t="e">
        <f>K21/E21</f>
        <v>#DIV/0!</v>
      </c>
      <c r="AB87" s="168" t="e">
        <f>(K21-Q21-R21)/K21</f>
        <v>#DIV/0!</v>
      </c>
      <c r="AC87" s="168" t="e">
        <f>Q21/K21</f>
        <v>#DIV/0!</v>
      </c>
      <c r="AD87" s="168" t="e">
        <f>R21/K21</f>
        <v>#DIV/0!</v>
      </c>
      <c r="AE87" s="216" t="e">
        <f>M21/ E21</f>
        <v>#DIV/0!</v>
      </c>
      <c r="AF87" s="168" t="e">
        <f>M21/K21</f>
        <v>#DIV/0!</v>
      </c>
      <c r="AG87" s="168" t="e">
        <f>N21/M21</f>
        <v>#DIV/0!</v>
      </c>
      <c r="AI87" s="843" t="s">
        <v>65</v>
      </c>
      <c r="AJ87" s="221" t="s">
        <v>29</v>
      </c>
      <c r="AK87" s="168" t="e">
        <f>AB21/$AA$25</f>
        <v>#DIV/0!</v>
      </c>
      <c r="AL87" s="168" t="e">
        <f>AH21/AB21</f>
        <v>#DIV/0!</v>
      </c>
      <c r="AM87" s="168" t="e">
        <f>(AH21-AN21-AO21)/AH21</f>
        <v>#DIV/0!</v>
      </c>
      <c r="AN87" s="168" t="e">
        <f>AN21/AH21</f>
        <v>#DIV/0!</v>
      </c>
      <c r="AO87" s="168" t="e">
        <f>AO21/AH21</f>
        <v>#DIV/0!</v>
      </c>
      <c r="AP87" s="216" t="e">
        <f>AJ21/ AB21</f>
        <v>#DIV/0!</v>
      </c>
      <c r="AQ87" s="168" t="e">
        <f>AJ21/AH21</f>
        <v>#DIV/0!</v>
      </c>
      <c r="AR87" s="168" t="e">
        <f>AK21/AJ21</f>
        <v>#DIV/0!</v>
      </c>
      <c r="AU87" s="7"/>
      <c r="AV87" s="840"/>
      <c r="AW87" s="750"/>
      <c r="AX87" s="720"/>
      <c r="AY87" s="836"/>
      <c r="AZ87" s="31"/>
      <c r="BA87" s="67"/>
      <c r="BB87" s="67"/>
      <c r="BC87" s="67"/>
      <c r="BD87" s="68"/>
      <c r="BE87" s="838"/>
      <c r="BF87" s="11"/>
      <c r="BG87" s="8" t="s">
        <v>16</v>
      </c>
      <c r="BH87" s="9"/>
      <c r="BI87" s="9"/>
      <c r="BJ87" s="12"/>
      <c r="BK87" s="395"/>
      <c r="BL87" s="34"/>
      <c r="BM87" s="699" t="s">
        <v>22</v>
      </c>
      <c r="BN87" s="5"/>
      <c r="BO87" s="772" t="s">
        <v>22</v>
      </c>
      <c r="BP87" s="5"/>
      <c r="BR87" s="843" t="s">
        <v>65</v>
      </c>
      <c r="BS87" s="221" t="s">
        <v>29</v>
      </c>
      <c r="BT87" s="168" t="e">
        <f>AY21/$AX$25</f>
        <v>#DIV/0!</v>
      </c>
      <c r="BU87" s="168" t="e">
        <f>BE21/AY21</f>
        <v>#DIV/0!</v>
      </c>
      <c r="BV87" s="168" t="e">
        <f>(BE21-BK21-BL21)/BE21</f>
        <v>#DIV/0!</v>
      </c>
      <c r="BW87" s="168" t="e">
        <f>BK21/BE21</f>
        <v>#DIV/0!</v>
      </c>
      <c r="BX87" s="168" t="e">
        <f>BL21/BE21</f>
        <v>#DIV/0!</v>
      </c>
      <c r="BY87" s="216" t="e">
        <f>BG21/ AY21</f>
        <v>#DIV/0!</v>
      </c>
      <c r="BZ87" s="168" t="e">
        <f>BG21/BE21</f>
        <v>#DIV/0!</v>
      </c>
      <c r="CA87" s="168" t="e">
        <f>BH21/BG21</f>
        <v>#DIV/0!</v>
      </c>
      <c r="CC87" s="843" t="s">
        <v>65</v>
      </c>
      <c r="CD87" s="221" t="s">
        <v>29</v>
      </c>
      <c r="CE87" s="168" t="e">
        <f>BV21/$BU$25</f>
        <v>#DIV/0!</v>
      </c>
      <c r="CF87" s="168" t="e">
        <f>CB21/BV21</f>
        <v>#DIV/0!</v>
      </c>
      <c r="CG87" s="168" t="e">
        <f>(CB21-CH21-CI21)/CB21</f>
        <v>#DIV/0!</v>
      </c>
      <c r="CH87" s="168" t="e">
        <f>CH21/CB21</f>
        <v>#DIV/0!</v>
      </c>
      <c r="CI87" s="168" t="e">
        <f>CI21/CB21</f>
        <v>#DIV/0!</v>
      </c>
      <c r="CJ87" s="216" t="e">
        <f>CD21/ BV21</f>
        <v>#DIV/0!</v>
      </c>
      <c r="CK87" s="168" t="e">
        <f>CD21/CB21</f>
        <v>#DIV/0!</v>
      </c>
      <c r="CL87" s="168" t="e">
        <f>CE21/CD21</f>
        <v>#DIV/0!</v>
      </c>
    </row>
    <row r="88" spans="1:121" ht="13.5" customHeight="1">
      <c r="A88" s="7"/>
      <c r="B88" s="840"/>
      <c r="C88" s="750"/>
      <c r="D88" s="720"/>
      <c r="E88" s="836"/>
      <c r="F88" s="35"/>
      <c r="G88" s="36"/>
      <c r="H88" s="36"/>
      <c r="I88" s="36"/>
      <c r="J88" s="37"/>
      <c r="K88" s="838"/>
      <c r="L88" s="839" t="s">
        <v>20</v>
      </c>
      <c r="M88" s="828" t="s">
        <v>21</v>
      </c>
      <c r="N88" s="17"/>
      <c r="O88" s="713"/>
      <c r="P88" s="713"/>
      <c r="Q88" s="399"/>
      <c r="R88" s="18"/>
      <c r="S88" s="829"/>
      <c r="T88" s="711" t="s">
        <v>23</v>
      </c>
      <c r="U88" s="811"/>
      <c r="V88" s="711" t="s">
        <v>23</v>
      </c>
      <c r="X88" s="843"/>
      <c r="Y88" s="221" t="s">
        <v>30</v>
      </c>
      <c r="Z88" s="168" t="e">
        <f>E23/$D$25</f>
        <v>#DIV/0!</v>
      </c>
      <c r="AA88" s="168" t="e">
        <f>K23/E23</f>
        <v>#DIV/0!</v>
      </c>
      <c r="AB88" s="168" t="e">
        <f>(K23-Q23-R23)/K23</f>
        <v>#DIV/0!</v>
      </c>
      <c r="AC88" s="168" t="e">
        <f>Q23/K23</f>
        <v>#DIV/0!</v>
      </c>
      <c r="AD88" s="168" t="e">
        <f>R23/K23</f>
        <v>#DIV/0!</v>
      </c>
      <c r="AE88" s="216" t="e">
        <f>M23/ E23</f>
        <v>#DIV/0!</v>
      </c>
      <c r="AF88" s="168" t="e">
        <f>M23/K23</f>
        <v>#DIV/0!</v>
      </c>
      <c r="AG88" s="168" t="e">
        <f>N23/M23</f>
        <v>#DIV/0!</v>
      </c>
      <c r="AI88" s="843"/>
      <c r="AJ88" s="221" t="s">
        <v>30</v>
      </c>
      <c r="AK88" s="168" t="e">
        <f>AB23/$AA$25</f>
        <v>#DIV/0!</v>
      </c>
      <c r="AL88" s="168" t="e">
        <f>AH23/AB23</f>
        <v>#DIV/0!</v>
      </c>
      <c r="AM88" s="168" t="e">
        <f>(AH23-AN23-AO23)/AH23</f>
        <v>#DIV/0!</v>
      </c>
      <c r="AN88" s="168" t="e">
        <f>AN23/AH23</f>
        <v>#DIV/0!</v>
      </c>
      <c r="AO88" s="168" t="e">
        <f>AO23/AH23</f>
        <v>#DIV/0!</v>
      </c>
      <c r="AP88" s="216" t="e">
        <f>AJ23/ AB23</f>
        <v>#DIV/0!</v>
      </c>
      <c r="AQ88" s="168" t="e">
        <f>AJ23/AH23</f>
        <v>#DIV/0!</v>
      </c>
      <c r="AR88" s="168" t="e">
        <f>AK23/AJ23</f>
        <v>#DIV/0!</v>
      </c>
      <c r="AU88" s="7"/>
      <c r="AV88" s="840"/>
      <c r="AW88" s="750"/>
      <c r="AX88" s="720"/>
      <c r="AY88" s="836"/>
      <c r="AZ88" s="35" t="s">
        <v>44</v>
      </c>
      <c r="BA88" s="36" t="s">
        <v>45</v>
      </c>
      <c r="BB88" s="36" t="s">
        <v>46</v>
      </c>
      <c r="BC88" s="36" t="s">
        <v>47</v>
      </c>
      <c r="BD88" s="37" t="s">
        <v>48</v>
      </c>
      <c r="BE88" s="838"/>
      <c r="BF88" s="14"/>
      <c r="BG88" s="398"/>
      <c r="BH88" s="15"/>
      <c r="BI88" s="711" t="s">
        <v>106</v>
      </c>
      <c r="BJ88" s="711" t="s">
        <v>104</v>
      </c>
      <c r="BK88" s="399" t="s">
        <v>18</v>
      </c>
      <c r="BL88" s="68" t="s">
        <v>19</v>
      </c>
      <c r="BM88" s="829"/>
      <c r="BN88" s="16"/>
      <c r="BO88" s="811"/>
      <c r="BP88" s="16"/>
      <c r="BR88" s="843"/>
      <c r="BS88" s="221" t="s">
        <v>30</v>
      </c>
      <c r="BT88" s="168" t="e">
        <f>AY23/$AX$25</f>
        <v>#DIV/0!</v>
      </c>
      <c r="BU88" s="168" t="e">
        <f>BE23/AY23</f>
        <v>#DIV/0!</v>
      </c>
      <c r="BV88" s="168" t="e">
        <f>(BE23-BK23-BL23)/BE23</f>
        <v>#DIV/0!</v>
      </c>
      <c r="BW88" s="168" t="e">
        <f>BK23/BE23</f>
        <v>#DIV/0!</v>
      </c>
      <c r="BX88" s="168" t="e">
        <f>BL23/BE23</f>
        <v>#DIV/0!</v>
      </c>
      <c r="BY88" s="216" t="e">
        <f>BG23/ AY23</f>
        <v>#DIV/0!</v>
      </c>
      <c r="BZ88" s="168" t="e">
        <f>BG23/BE23</f>
        <v>#DIV/0!</v>
      </c>
      <c r="CA88" s="168" t="e">
        <f>BH23/BG23</f>
        <v>#DIV/0!</v>
      </c>
      <c r="CC88" s="843"/>
      <c r="CD88" s="221" t="s">
        <v>30</v>
      </c>
      <c r="CE88" s="168" t="e">
        <f>BV23/$BU$25</f>
        <v>#DIV/0!</v>
      </c>
      <c r="CF88" s="168" t="e">
        <f>CB23/BV23</f>
        <v>#DIV/0!</v>
      </c>
      <c r="CG88" s="168" t="e">
        <f>(CB23-CH23-CI23)/CB23</f>
        <v>#DIV/0!</v>
      </c>
      <c r="CH88" s="168" t="e">
        <f>CH23/CB23</f>
        <v>#DIV/0!</v>
      </c>
      <c r="CI88" s="168" t="e">
        <f>CI23/CB23</f>
        <v>#DIV/0!</v>
      </c>
      <c r="CJ88" s="216" t="e">
        <f>CD23/ BV23</f>
        <v>#DIV/0!</v>
      </c>
      <c r="CK88" s="168" t="e">
        <f>CD23/CB23</f>
        <v>#DIV/0!</v>
      </c>
      <c r="CL88" s="168" t="e">
        <f>CE23/CD23</f>
        <v>#DIV/0!</v>
      </c>
    </row>
    <row r="89" spans="1:121" ht="13.5" customHeight="1">
      <c r="A89" s="7"/>
      <c r="B89" s="840"/>
      <c r="C89" s="750"/>
      <c r="D89" s="720"/>
      <c r="E89" s="836"/>
      <c r="F89" s="38"/>
      <c r="G89" s="19"/>
      <c r="H89" s="19"/>
      <c r="I89" s="19"/>
      <c r="J89" s="20"/>
      <c r="K89" s="838"/>
      <c r="L89" s="839"/>
      <c r="M89" s="828"/>
      <c r="N89" s="320" t="s">
        <v>24</v>
      </c>
      <c r="O89" s="713"/>
      <c r="P89" s="713"/>
      <c r="Q89" s="19"/>
      <c r="R89" s="20"/>
      <c r="S89" s="829"/>
      <c r="T89" s="713"/>
      <c r="U89" s="811"/>
      <c r="V89" s="713"/>
      <c r="X89" s="843"/>
      <c r="Y89" s="221" t="s">
        <v>31</v>
      </c>
      <c r="Z89" s="168" t="e">
        <f>E25/$D$25</f>
        <v>#DIV/0!</v>
      </c>
      <c r="AA89" s="168" t="e">
        <f>K25/E25</f>
        <v>#DIV/0!</v>
      </c>
      <c r="AB89" s="168" t="e">
        <f>(K25-Q25-R25)/K25</f>
        <v>#DIV/0!</v>
      </c>
      <c r="AC89" s="168" t="e">
        <f>Q25/K25</f>
        <v>#DIV/0!</v>
      </c>
      <c r="AD89" s="168" t="e">
        <f>R25/K25</f>
        <v>#DIV/0!</v>
      </c>
      <c r="AE89" s="216" t="e">
        <f>M25/ E25</f>
        <v>#DIV/0!</v>
      </c>
      <c r="AF89" s="168" t="e">
        <f>M25/K25</f>
        <v>#DIV/0!</v>
      </c>
      <c r="AG89" s="168" t="e">
        <f>N25/M25</f>
        <v>#DIV/0!</v>
      </c>
      <c r="AI89" s="843"/>
      <c r="AJ89" s="221" t="s">
        <v>31</v>
      </c>
      <c r="AK89" s="168" t="e">
        <f>AB25/$AA$25</f>
        <v>#DIV/0!</v>
      </c>
      <c r="AL89" s="168" t="e">
        <f>AH25/AB25</f>
        <v>#DIV/0!</v>
      </c>
      <c r="AM89" s="168" t="e">
        <f>(AH25-AN25-AO25)/AH25</f>
        <v>#DIV/0!</v>
      </c>
      <c r="AN89" s="168" t="e">
        <f>AN25/AH25</f>
        <v>#DIV/0!</v>
      </c>
      <c r="AO89" s="168" t="e">
        <f>AO25/AH25</f>
        <v>#DIV/0!</v>
      </c>
      <c r="AP89" s="216" t="e">
        <f>AJ25/ AB25</f>
        <v>#DIV/0!</v>
      </c>
      <c r="AQ89" s="168" t="e">
        <f>AJ25/AH25</f>
        <v>#DIV/0!</v>
      </c>
      <c r="AR89" s="168" t="e">
        <f>AK25/AJ25</f>
        <v>#DIV/0!</v>
      </c>
      <c r="AU89" s="7"/>
      <c r="AV89" s="840"/>
      <c r="AW89" s="750"/>
      <c r="AX89" s="720"/>
      <c r="AY89" s="836"/>
      <c r="AZ89" s="35"/>
      <c r="BA89" s="36"/>
      <c r="BB89" s="36"/>
      <c r="BC89" s="36"/>
      <c r="BD89" s="37"/>
      <c r="BE89" s="838"/>
      <c r="BF89" s="839" t="s">
        <v>20</v>
      </c>
      <c r="BG89" s="828" t="s">
        <v>21</v>
      </c>
      <c r="BH89" s="17"/>
      <c r="BI89" s="713"/>
      <c r="BJ89" s="713"/>
      <c r="BK89" s="399"/>
      <c r="BL89" s="18"/>
      <c r="BM89" s="829"/>
      <c r="BN89" s="711" t="s">
        <v>23</v>
      </c>
      <c r="BO89" s="811"/>
      <c r="BP89" s="711" t="s">
        <v>23</v>
      </c>
      <c r="BR89" s="843"/>
      <c r="BS89" s="221" t="s">
        <v>31</v>
      </c>
      <c r="BT89" s="168" t="e">
        <f>AY25/$AX$25</f>
        <v>#DIV/0!</v>
      </c>
      <c r="BU89" s="168" t="e">
        <f>BE25/AY25</f>
        <v>#DIV/0!</v>
      </c>
      <c r="BV89" s="168" t="e">
        <f>(BE25-BK25-BL25)/BE25</f>
        <v>#DIV/0!</v>
      </c>
      <c r="BW89" s="168" t="e">
        <f>BK25/BE25</f>
        <v>#DIV/0!</v>
      </c>
      <c r="BX89" s="168" t="e">
        <f>BL25/BE25</f>
        <v>#DIV/0!</v>
      </c>
      <c r="BY89" s="216" t="e">
        <f>BG25/ AY25</f>
        <v>#DIV/0!</v>
      </c>
      <c r="BZ89" s="168" t="e">
        <f>BG25/BE25</f>
        <v>#DIV/0!</v>
      </c>
      <c r="CA89" s="168" t="e">
        <f>BH25/BG25</f>
        <v>#DIV/0!</v>
      </c>
      <c r="CC89" s="843"/>
      <c r="CD89" s="221" t="s">
        <v>31</v>
      </c>
      <c r="CE89" s="168" t="e">
        <f>BV25/$BU$25</f>
        <v>#DIV/0!</v>
      </c>
      <c r="CF89" s="168" t="e">
        <f>CB25/BV25</f>
        <v>#DIV/0!</v>
      </c>
      <c r="CG89" s="168" t="e">
        <f>(CB25-CH25-CI25)/CB25</f>
        <v>#DIV/0!</v>
      </c>
      <c r="CH89" s="168" t="e">
        <f>CH25/CB25</f>
        <v>#DIV/0!</v>
      </c>
      <c r="CI89" s="168" t="e">
        <f>CI25/CB25</f>
        <v>#DIV/0!</v>
      </c>
      <c r="CJ89" s="216" t="e">
        <f>CD25/ BV25</f>
        <v>#DIV/0!</v>
      </c>
      <c r="CK89" s="168" t="e">
        <f>CD25/CB25</f>
        <v>#DIV/0!</v>
      </c>
      <c r="CL89" s="168" t="e">
        <f>CE25/CD25</f>
        <v>#DIV/0!</v>
      </c>
    </row>
    <row r="90" spans="1:121">
      <c r="A90" s="7"/>
      <c r="B90" s="840"/>
      <c r="C90" s="750"/>
      <c r="D90" s="720"/>
      <c r="E90" s="836"/>
      <c r="F90" s="38"/>
      <c r="G90" s="19"/>
      <c r="H90" s="19"/>
      <c r="I90" s="19"/>
      <c r="J90" s="20"/>
      <c r="K90" s="838"/>
      <c r="L90" s="399"/>
      <c r="M90" s="828"/>
      <c r="N90" s="320" t="s">
        <v>25</v>
      </c>
      <c r="O90" s="713"/>
      <c r="P90" s="713"/>
      <c r="Q90" s="19"/>
      <c r="R90" s="20"/>
      <c r="S90" s="829"/>
      <c r="T90" s="713"/>
      <c r="U90" s="811"/>
      <c r="V90" s="713"/>
      <c r="X90" s="843" t="s">
        <v>66</v>
      </c>
      <c r="Y90" s="221" t="s">
        <v>29</v>
      </c>
      <c r="Z90" s="168" t="e">
        <f>E27/$D$31</f>
        <v>#DIV/0!</v>
      </c>
      <c r="AA90" s="168" t="e">
        <f>K27/E27</f>
        <v>#DIV/0!</v>
      </c>
      <c r="AB90" s="168" t="e">
        <f>(K27-Q27-R27)/K27</f>
        <v>#DIV/0!</v>
      </c>
      <c r="AC90" s="168" t="e">
        <f>Q27/K27</f>
        <v>#DIV/0!</v>
      </c>
      <c r="AD90" s="168" t="e">
        <f>R27/K27</f>
        <v>#DIV/0!</v>
      </c>
      <c r="AE90" s="216" t="e">
        <f>M27/ E27</f>
        <v>#DIV/0!</v>
      </c>
      <c r="AF90" s="168" t="e">
        <f>M27/K27</f>
        <v>#DIV/0!</v>
      </c>
      <c r="AG90" s="168" t="e">
        <f>N27/M27</f>
        <v>#DIV/0!</v>
      </c>
      <c r="AI90" s="843" t="s">
        <v>66</v>
      </c>
      <c r="AJ90" s="221" t="s">
        <v>29</v>
      </c>
      <c r="AK90" s="168" t="e">
        <f>AB27/$AA$31</f>
        <v>#DIV/0!</v>
      </c>
      <c r="AL90" s="168" t="e">
        <f>AH27/AB27</f>
        <v>#DIV/0!</v>
      </c>
      <c r="AM90" s="168" t="e">
        <f>(AH27-AN27-AO27)/AH27</f>
        <v>#DIV/0!</v>
      </c>
      <c r="AN90" s="168" t="e">
        <f>AN27/AH27</f>
        <v>#DIV/0!</v>
      </c>
      <c r="AO90" s="168" t="e">
        <f>AO27/AH27</f>
        <v>#DIV/0!</v>
      </c>
      <c r="AP90" s="216" t="e">
        <f>AJ27/ AB27</f>
        <v>#DIV/0!</v>
      </c>
      <c r="AQ90" s="168" t="e">
        <f>AJ27/AH27</f>
        <v>#DIV/0!</v>
      </c>
      <c r="AR90" s="168" t="e">
        <f>AK27/AJ27</f>
        <v>#DIV/0!</v>
      </c>
      <c r="AU90" s="7"/>
      <c r="AV90" s="840"/>
      <c r="AW90" s="750"/>
      <c r="AX90" s="720"/>
      <c r="AY90" s="836"/>
      <c r="AZ90" s="38"/>
      <c r="BA90" s="19"/>
      <c r="BB90" s="19"/>
      <c r="BC90" s="19"/>
      <c r="BD90" s="20"/>
      <c r="BE90" s="838"/>
      <c r="BF90" s="839"/>
      <c r="BG90" s="828"/>
      <c r="BH90" s="320" t="s">
        <v>24</v>
      </c>
      <c r="BI90" s="713"/>
      <c r="BJ90" s="713"/>
      <c r="BK90" s="19"/>
      <c r="BL90" s="20"/>
      <c r="BM90" s="829"/>
      <c r="BN90" s="713"/>
      <c r="BO90" s="811"/>
      <c r="BP90" s="713"/>
      <c r="BR90" s="843" t="s">
        <v>66</v>
      </c>
      <c r="BS90" s="221" t="s">
        <v>29</v>
      </c>
      <c r="BT90" s="168" t="e">
        <f>AY27/$AX$31</f>
        <v>#DIV/0!</v>
      </c>
      <c r="BU90" s="168" t="e">
        <f>BE27/AY27</f>
        <v>#DIV/0!</v>
      </c>
      <c r="BV90" s="168" t="e">
        <f>(BE27-BK27-BL27)/BE27</f>
        <v>#DIV/0!</v>
      </c>
      <c r="BW90" s="168" t="e">
        <f>BK27/BE27</f>
        <v>#DIV/0!</v>
      </c>
      <c r="BX90" s="168" t="e">
        <f>BL27/BE27</f>
        <v>#DIV/0!</v>
      </c>
      <c r="BY90" s="216" t="e">
        <f>BG27/ AY27</f>
        <v>#DIV/0!</v>
      </c>
      <c r="BZ90" s="168" t="e">
        <f>BG27/BE27</f>
        <v>#DIV/0!</v>
      </c>
      <c r="CA90" s="168" t="e">
        <f>BH27/BG27</f>
        <v>#DIV/0!</v>
      </c>
      <c r="CC90" s="843" t="s">
        <v>66</v>
      </c>
      <c r="CD90" s="221" t="s">
        <v>29</v>
      </c>
      <c r="CE90" s="168" t="e">
        <f>BV27/$BU$31</f>
        <v>#DIV/0!</v>
      </c>
      <c r="CF90" s="168" t="e">
        <f>CB27/BV27</f>
        <v>#DIV/0!</v>
      </c>
      <c r="CG90" s="168" t="e">
        <f>(CB27-CH27-CI27)/CB27</f>
        <v>#DIV/0!</v>
      </c>
      <c r="CH90" s="168" t="e">
        <f>CH27/CB27</f>
        <v>#DIV/0!</v>
      </c>
      <c r="CI90" s="168" t="e">
        <f>CI27/CB27</f>
        <v>#DIV/0!</v>
      </c>
      <c r="CJ90" s="216" t="e">
        <f>CD27/ BV27</f>
        <v>#DIV/0!</v>
      </c>
      <c r="CK90" s="168" t="e">
        <f>CD27/CB27</f>
        <v>#DIV/0!</v>
      </c>
      <c r="CL90" s="168" t="e">
        <f>CE27/CD27</f>
        <v>#DIV/0!</v>
      </c>
    </row>
    <row r="91" spans="1:121">
      <c r="A91" s="7"/>
      <c r="B91" s="840"/>
      <c r="C91" s="750"/>
      <c r="D91" s="720"/>
      <c r="E91" s="836"/>
      <c r="F91" s="38"/>
      <c r="G91" s="19"/>
      <c r="H91" s="19"/>
      <c r="I91" s="19"/>
      <c r="J91" s="20"/>
      <c r="K91" s="838"/>
      <c r="L91" s="399"/>
      <c r="M91" s="828"/>
      <c r="N91" s="320" t="s">
        <v>26</v>
      </c>
      <c r="O91" s="713"/>
      <c r="P91" s="713"/>
      <c r="Q91" s="19"/>
      <c r="R91" s="20"/>
      <c r="S91" s="829"/>
      <c r="T91" s="713"/>
      <c r="U91" s="811"/>
      <c r="V91" s="713"/>
      <c r="X91" s="843"/>
      <c r="Y91" s="221" t="s">
        <v>30</v>
      </c>
      <c r="Z91" s="168" t="e">
        <f>E29/$D$31</f>
        <v>#DIV/0!</v>
      </c>
      <c r="AA91" s="168" t="e">
        <f>K29/E29</f>
        <v>#DIV/0!</v>
      </c>
      <c r="AB91" s="168" t="e">
        <f>(K29-Q29-R29)/K29</f>
        <v>#DIV/0!</v>
      </c>
      <c r="AC91" s="168" t="e">
        <f>Q29/K29</f>
        <v>#DIV/0!</v>
      </c>
      <c r="AD91" s="168" t="e">
        <f>R29/K29</f>
        <v>#DIV/0!</v>
      </c>
      <c r="AE91" s="216" t="e">
        <f>M29/ E29</f>
        <v>#DIV/0!</v>
      </c>
      <c r="AF91" s="168" t="e">
        <f>M29/K29</f>
        <v>#DIV/0!</v>
      </c>
      <c r="AG91" s="168" t="e">
        <f>N29/M29</f>
        <v>#DIV/0!</v>
      </c>
      <c r="AI91" s="843"/>
      <c r="AJ91" s="221" t="s">
        <v>30</v>
      </c>
      <c r="AK91" s="168" t="e">
        <f>AB29/$AA$31</f>
        <v>#DIV/0!</v>
      </c>
      <c r="AL91" s="168" t="e">
        <f>AH29/AB29</f>
        <v>#DIV/0!</v>
      </c>
      <c r="AM91" s="168" t="e">
        <f>(AH29-AN29-AO29)/AH29</f>
        <v>#DIV/0!</v>
      </c>
      <c r="AN91" s="168" t="e">
        <f>AN29/AH29</f>
        <v>#DIV/0!</v>
      </c>
      <c r="AO91" s="168" t="e">
        <f>AO29/AH29</f>
        <v>#DIV/0!</v>
      </c>
      <c r="AP91" s="216" t="e">
        <f>AJ29/ AB29</f>
        <v>#DIV/0!</v>
      </c>
      <c r="AQ91" s="168" t="e">
        <f>AJ29/AH29</f>
        <v>#DIV/0!</v>
      </c>
      <c r="AR91" s="168" t="e">
        <f>AK29/AJ29</f>
        <v>#DIV/0!</v>
      </c>
      <c r="AU91" s="7"/>
      <c r="AV91" s="840"/>
      <c r="AW91" s="750"/>
      <c r="AX91" s="720"/>
      <c r="AY91" s="836"/>
      <c r="AZ91" s="38"/>
      <c r="BA91" s="19"/>
      <c r="BB91" s="19"/>
      <c r="BC91" s="19"/>
      <c r="BD91" s="20"/>
      <c r="BE91" s="838"/>
      <c r="BF91" s="399"/>
      <c r="BG91" s="828"/>
      <c r="BH91" s="320" t="s">
        <v>25</v>
      </c>
      <c r="BI91" s="713"/>
      <c r="BJ91" s="713"/>
      <c r="BK91" s="19"/>
      <c r="BL91" s="20"/>
      <c r="BM91" s="829"/>
      <c r="BN91" s="713"/>
      <c r="BO91" s="811"/>
      <c r="BP91" s="713"/>
      <c r="BR91" s="843"/>
      <c r="BS91" s="221" t="s">
        <v>30</v>
      </c>
      <c r="BT91" s="168" t="e">
        <f>AY29/$AX$31</f>
        <v>#DIV/0!</v>
      </c>
      <c r="BU91" s="168" t="e">
        <f>BE29/AY29</f>
        <v>#DIV/0!</v>
      </c>
      <c r="BV91" s="168" t="e">
        <f>(BE29-BK29-BL29)/BE29</f>
        <v>#DIV/0!</v>
      </c>
      <c r="BW91" s="168" t="e">
        <f>BK29/BE29</f>
        <v>#DIV/0!</v>
      </c>
      <c r="BX91" s="168" t="e">
        <f>BL29/BE29</f>
        <v>#DIV/0!</v>
      </c>
      <c r="BY91" s="216" t="e">
        <f>BG29/ AY29</f>
        <v>#DIV/0!</v>
      </c>
      <c r="BZ91" s="168" t="e">
        <f>BG29/BE29</f>
        <v>#DIV/0!</v>
      </c>
      <c r="CA91" s="168" t="e">
        <f>BH29/BG29</f>
        <v>#DIV/0!</v>
      </c>
      <c r="CC91" s="843"/>
      <c r="CD91" s="221" t="s">
        <v>30</v>
      </c>
      <c r="CE91" s="168" t="e">
        <f>BV29/$BU$31</f>
        <v>#DIV/0!</v>
      </c>
      <c r="CF91" s="168" t="e">
        <f>CB29/BV29</f>
        <v>#DIV/0!</v>
      </c>
      <c r="CG91" s="168" t="e">
        <f>(CB29-CH29-CI29)/CB29</f>
        <v>#DIV/0!</v>
      </c>
      <c r="CH91" s="168" t="e">
        <f>CH29/CB29</f>
        <v>#DIV/0!</v>
      </c>
      <c r="CI91" s="168" t="e">
        <f>CI29/CB29</f>
        <v>#DIV/0!</v>
      </c>
      <c r="CJ91" s="216" t="e">
        <f>CD29/ BV29</f>
        <v>#DIV/0!</v>
      </c>
      <c r="CK91" s="168" t="e">
        <f>CD29/CB29</f>
        <v>#DIV/0!</v>
      </c>
      <c r="CL91" s="168" t="e">
        <f>CE29/CD29</f>
        <v>#DIV/0!</v>
      </c>
    </row>
    <row r="92" spans="1:121">
      <c r="A92" s="7"/>
      <c r="B92" s="840"/>
      <c r="C92" s="810"/>
      <c r="D92" s="720"/>
      <c r="E92" s="841"/>
      <c r="F92" s="38"/>
      <c r="G92" s="19"/>
      <c r="H92" s="19"/>
      <c r="I92" s="19"/>
      <c r="J92" s="20"/>
      <c r="K92" s="842"/>
      <c r="L92" s="399"/>
      <c r="M92" s="15"/>
      <c r="N92" s="320" t="s">
        <v>27</v>
      </c>
      <c r="O92" s="320"/>
      <c r="P92" s="712"/>
      <c r="Q92" s="19"/>
      <c r="R92" s="20"/>
      <c r="S92" s="701"/>
      <c r="T92" s="712"/>
      <c r="U92" s="813"/>
      <c r="V92" s="712"/>
      <c r="X92" s="843"/>
      <c r="Y92" s="221" t="s">
        <v>31</v>
      </c>
      <c r="Z92" s="168" t="e">
        <f>E31/$D$31</f>
        <v>#DIV/0!</v>
      </c>
      <c r="AA92" s="168" t="e">
        <f>K31/E31</f>
        <v>#DIV/0!</v>
      </c>
      <c r="AB92" s="168" t="e">
        <f>(K31-Q31-R31)/K31</f>
        <v>#DIV/0!</v>
      </c>
      <c r="AC92" s="168" t="e">
        <f>Q31/K31</f>
        <v>#DIV/0!</v>
      </c>
      <c r="AD92" s="168" t="e">
        <f>R31/K31</f>
        <v>#DIV/0!</v>
      </c>
      <c r="AE92" s="216" t="e">
        <f>M31/ E31</f>
        <v>#DIV/0!</v>
      </c>
      <c r="AF92" s="168" t="e">
        <f>M31/K31</f>
        <v>#DIV/0!</v>
      </c>
      <c r="AG92" s="168" t="e">
        <f>N31/M31</f>
        <v>#DIV/0!</v>
      </c>
      <c r="AI92" s="843"/>
      <c r="AJ92" s="221" t="s">
        <v>31</v>
      </c>
      <c r="AK92" s="168" t="e">
        <f>AB31/$AA$31</f>
        <v>#DIV/0!</v>
      </c>
      <c r="AL92" s="168" t="e">
        <f>AH31/AB31</f>
        <v>#DIV/0!</v>
      </c>
      <c r="AM92" s="168" t="e">
        <f>(AH31-AN31-AO31)/AH31</f>
        <v>#DIV/0!</v>
      </c>
      <c r="AN92" s="168" t="e">
        <f>AN31/AH31</f>
        <v>#DIV/0!</v>
      </c>
      <c r="AO92" s="168" t="e">
        <f>AO31/AH31</f>
        <v>#DIV/0!</v>
      </c>
      <c r="AP92" s="216" t="e">
        <f>AJ31/ AB31</f>
        <v>#DIV/0!</v>
      </c>
      <c r="AQ92" s="168" t="e">
        <f>AJ31/AH31</f>
        <v>#DIV/0!</v>
      </c>
      <c r="AR92" s="168" t="e">
        <f>AK31/AJ31</f>
        <v>#DIV/0!</v>
      </c>
      <c r="AU92" s="7"/>
      <c r="AV92" s="840"/>
      <c r="AW92" s="750"/>
      <c r="AX92" s="720"/>
      <c r="AY92" s="836"/>
      <c r="AZ92" s="38"/>
      <c r="BA92" s="19"/>
      <c r="BB92" s="19"/>
      <c r="BC92" s="19"/>
      <c r="BD92" s="20"/>
      <c r="BE92" s="838"/>
      <c r="BF92" s="399"/>
      <c r="BG92" s="828"/>
      <c r="BH92" s="320" t="s">
        <v>26</v>
      </c>
      <c r="BI92" s="713"/>
      <c r="BJ92" s="713"/>
      <c r="BK92" s="19"/>
      <c r="BL92" s="20"/>
      <c r="BM92" s="829"/>
      <c r="BN92" s="713"/>
      <c r="BO92" s="811"/>
      <c r="BP92" s="713"/>
      <c r="BR92" s="843"/>
      <c r="BS92" s="221" t="s">
        <v>31</v>
      </c>
      <c r="BT92" s="168" t="e">
        <f>AY31/$AX$31</f>
        <v>#DIV/0!</v>
      </c>
      <c r="BU92" s="168" t="e">
        <f>BE31/AY31</f>
        <v>#DIV/0!</v>
      </c>
      <c r="BV92" s="168" t="e">
        <f>(BE31-BK31-BL31)/BE31</f>
        <v>#DIV/0!</v>
      </c>
      <c r="BW92" s="168" t="e">
        <f>BK31/BE31</f>
        <v>#DIV/0!</v>
      </c>
      <c r="BX92" s="168" t="e">
        <f>BL31/BE31</f>
        <v>#DIV/0!</v>
      </c>
      <c r="BY92" s="216" t="e">
        <f>BG31/ AY31</f>
        <v>#DIV/0!</v>
      </c>
      <c r="BZ92" s="168" t="e">
        <f>BG31/BE31</f>
        <v>#DIV/0!</v>
      </c>
      <c r="CA92" s="168" t="e">
        <f>BH31/BG31</f>
        <v>#DIV/0!</v>
      </c>
      <c r="CC92" s="843"/>
      <c r="CD92" s="221" t="s">
        <v>31</v>
      </c>
      <c r="CE92" s="168" t="e">
        <f>BV31/$BU$31</f>
        <v>#DIV/0!</v>
      </c>
      <c r="CF92" s="168" t="e">
        <f>CB31/BV31</f>
        <v>#DIV/0!</v>
      </c>
      <c r="CG92" s="168" t="e">
        <f>(CB31-CH31-CI31)/CB31</f>
        <v>#DIV/0!</v>
      </c>
      <c r="CH92" s="168" t="e">
        <f>CH31/CB31</f>
        <v>#DIV/0!</v>
      </c>
      <c r="CI92" s="168" t="e">
        <f>CI31/CB31</f>
        <v>#DIV/0!</v>
      </c>
      <c r="CJ92" s="216" t="e">
        <f>CD31/ BV31</f>
        <v>#DIV/0!</v>
      </c>
      <c r="CK92" s="168" t="e">
        <f>CD31/CB31</f>
        <v>#DIV/0!</v>
      </c>
      <c r="CL92" s="168" t="e">
        <f>CE31/CD31</f>
        <v>#DIV/0!</v>
      </c>
    </row>
    <row r="93" spans="1:121">
      <c r="A93" s="711" t="s">
        <v>28</v>
      </c>
      <c r="B93" s="76" t="s">
        <v>29</v>
      </c>
      <c r="C93" s="97"/>
      <c r="D93" s="223"/>
      <c r="E93" s="155">
        <f>E21+AB21</f>
        <v>0</v>
      </c>
      <c r="F93" s="209">
        <f t="shared" ref="F93:V93" si="30">F21+AC21</f>
        <v>0</v>
      </c>
      <c r="G93" s="51">
        <f t="shared" si="30"/>
        <v>0</v>
      </c>
      <c r="H93" s="51">
        <f t="shared" si="30"/>
        <v>0</v>
      </c>
      <c r="I93" s="51">
        <f t="shared" si="30"/>
        <v>0</v>
      </c>
      <c r="J93" s="155">
        <f t="shared" si="30"/>
        <v>0</v>
      </c>
      <c r="K93" s="209">
        <f t="shared" si="30"/>
        <v>0</v>
      </c>
      <c r="L93" s="51">
        <f t="shared" si="30"/>
        <v>0</v>
      </c>
      <c r="M93" s="51">
        <f t="shared" si="30"/>
        <v>0</v>
      </c>
      <c r="N93" s="51">
        <f t="shared" si="30"/>
        <v>0</v>
      </c>
      <c r="O93" s="51">
        <f t="shared" si="30"/>
        <v>0</v>
      </c>
      <c r="P93" s="51">
        <f t="shared" si="30"/>
        <v>0</v>
      </c>
      <c r="Q93" s="51">
        <f t="shared" si="30"/>
        <v>0</v>
      </c>
      <c r="R93" s="155">
        <f t="shared" si="30"/>
        <v>0</v>
      </c>
      <c r="S93" s="209">
        <f t="shared" si="30"/>
        <v>0</v>
      </c>
      <c r="T93" s="51">
        <f t="shared" si="30"/>
        <v>0</v>
      </c>
      <c r="U93" s="51">
        <f t="shared" si="30"/>
        <v>0</v>
      </c>
      <c r="V93" s="51">
        <f t="shared" si="30"/>
        <v>0</v>
      </c>
      <c r="X93" s="843" t="s">
        <v>67</v>
      </c>
      <c r="Y93" s="221" t="s">
        <v>29</v>
      </c>
      <c r="Z93" s="168" t="e">
        <f>E33/$D$37</f>
        <v>#DIV/0!</v>
      </c>
      <c r="AA93" s="168" t="e">
        <f>K33/E33</f>
        <v>#DIV/0!</v>
      </c>
      <c r="AB93" s="168" t="e">
        <f>(K33-Q33-R33)/K33</f>
        <v>#DIV/0!</v>
      </c>
      <c r="AC93" s="168" t="e">
        <f>Q33/K33</f>
        <v>#DIV/0!</v>
      </c>
      <c r="AD93" s="168" t="e">
        <f>R33/K33</f>
        <v>#DIV/0!</v>
      </c>
      <c r="AE93" s="216" t="e">
        <f>M33/ E33</f>
        <v>#DIV/0!</v>
      </c>
      <c r="AF93" s="168" t="e">
        <f>M33/K33</f>
        <v>#DIV/0!</v>
      </c>
      <c r="AG93" s="168" t="e">
        <f>N33/M33</f>
        <v>#DIV/0!</v>
      </c>
      <c r="AI93" s="843" t="s">
        <v>67</v>
      </c>
      <c r="AJ93" s="221" t="s">
        <v>29</v>
      </c>
      <c r="AK93" s="168" t="e">
        <f>AB33/$AA$37</f>
        <v>#DIV/0!</v>
      </c>
      <c r="AL93" s="168" t="e">
        <f>AH33/AB33</f>
        <v>#DIV/0!</v>
      </c>
      <c r="AM93" s="168" t="e">
        <f>(AH33-AN33-AO33)/AH33</f>
        <v>#DIV/0!</v>
      </c>
      <c r="AN93" s="168" t="e">
        <f>AN33/AH33</f>
        <v>#DIV/0!</v>
      </c>
      <c r="AO93" s="168" t="e">
        <f>AO33/AH33</f>
        <v>#DIV/0!</v>
      </c>
      <c r="AP93" s="216" t="e">
        <f>AJ33/ AB33</f>
        <v>#DIV/0!</v>
      </c>
      <c r="AQ93" s="168" t="e">
        <f>AJ33/AH33</f>
        <v>#DIV/0!</v>
      </c>
      <c r="AR93" s="168" t="e">
        <f>AK33/AJ33</f>
        <v>#DIV/0!</v>
      </c>
      <c r="AU93" s="7"/>
      <c r="AV93" s="840"/>
      <c r="AW93" s="810"/>
      <c r="AX93" s="720"/>
      <c r="AY93" s="841"/>
      <c r="AZ93" s="38"/>
      <c r="BA93" s="19"/>
      <c r="BB93" s="19"/>
      <c r="BC93" s="19"/>
      <c r="BD93" s="20"/>
      <c r="BE93" s="842"/>
      <c r="BF93" s="399"/>
      <c r="BG93" s="15"/>
      <c r="BH93" s="320" t="s">
        <v>27</v>
      </c>
      <c r="BI93" s="320"/>
      <c r="BJ93" s="712"/>
      <c r="BK93" s="19"/>
      <c r="BL93" s="20"/>
      <c r="BM93" s="701"/>
      <c r="BN93" s="712"/>
      <c r="BO93" s="813"/>
      <c r="BP93" s="712"/>
      <c r="BR93" s="843" t="s">
        <v>67</v>
      </c>
      <c r="BS93" s="221" t="s">
        <v>29</v>
      </c>
      <c r="BT93" s="168" t="e">
        <f>AY33/$AX$37</f>
        <v>#DIV/0!</v>
      </c>
      <c r="BU93" s="168" t="e">
        <f>BE33/AY33</f>
        <v>#DIV/0!</v>
      </c>
      <c r="BV93" s="168" t="e">
        <f>(BE33-BK33-BL33)/BE33</f>
        <v>#DIV/0!</v>
      </c>
      <c r="BW93" s="168" t="e">
        <f>BK33/BE33</f>
        <v>#DIV/0!</v>
      </c>
      <c r="BX93" s="168" t="e">
        <f>BL33/BE33</f>
        <v>#DIV/0!</v>
      </c>
      <c r="BY93" s="216" t="e">
        <f>BG33/ AY33</f>
        <v>#DIV/0!</v>
      </c>
      <c r="BZ93" s="168" t="e">
        <f>BG33/BE33</f>
        <v>#DIV/0!</v>
      </c>
      <c r="CA93" s="168" t="e">
        <f>BH33/BG33</f>
        <v>#DIV/0!</v>
      </c>
      <c r="CC93" s="843" t="s">
        <v>67</v>
      </c>
      <c r="CD93" s="221" t="s">
        <v>29</v>
      </c>
      <c r="CE93" s="168" t="e">
        <f>BV33/$BU$37</f>
        <v>#DIV/0!</v>
      </c>
      <c r="CF93" s="168" t="e">
        <f>CB33/BV33</f>
        <v>#DIV/0!</v>
      </c>
      <c r="CG93" s="168" t="e">
        <f>(CB33-CH33-CI33)/CB33</f>
        <v>#DIV/0!</v>
      </c>
      <c r="CH93" s="168" t="e">
        <f>CH33/CB33</f>
        <v>#DIV/0!</v>
      </c>
      <c r="CI93" s="168" t="e">
        <f>CI33/CB33</f>
        <v>#DIV/0!</v>
      </c>
      <c r="CJ93" s="216" t="e">
        <f>CD33/ BV33</f>
        <v>#DIV/0!</v>
      </c>
      <c r="CK93" s="168" t="e">
        <f>CD33/CB33</f>
        <v>#DIV/0!</v>
      </c>
      <c r="CL93" s="168" t="e">
        <f>CE33/CD33</f>
        <v>#DIV/0!</v>
      </c>
    </row>
    <row r="94" spans="1:121">
      <c r="A94" s="713"/>
      <c r="B94" s="76" t="s">
        <v>30</v>
      </c>
      <c r="C94" s="99"/>
      <c r="D94" s="223"/>
      <c r="E94" s="155">
        <f>E23+AB23</f>
        <v>0</v>
      </c>
      <c r="F94" s="209">
        <f t="shared" ref="F94:V94" si="31">F23+AC23</f>
        <v>0</v>
      </c>
      <c r="G94" s="51">
        <f t="shared" si="31"/>
        <v>0</v>
      </c>
      <c r="H94" s="51">
        <f t="shared" si="31"/>
        <v>0</v>
      </c>
      <c r="I94" s="51">
        <f t="shared" si="31"/>
        <v>0</v>
      </c>
      <c r="J94" s="155">
        <f t="shared" si="31"/>
        <v>0</v>
      </c>
      <c r="K94" s="209">
        <f t="shared" si="31"/>
        <v>0</v>
      </c>
      <c r="L94" s="51">
        <f t="shared" si="31"/>
        <v>0</v>
      </c>
      <c r="M94" s="51">
        <f t="shared" si="31"/>
        <v>0</v>
      </c>
      <c r="N94" s="51">
        <f t="shared" si="31"/>
        <v>0</v>
      </c>
      <c r="O94" s="51">
        <f t="shared" si="31"/>
        <v>0</v>
      </c>
      <c r="P94" s="51">
        <f t="shared" si="31"/>
        <v>0</v>
      </c>
      <c r="Q94" s="51">
        <f t="shared" si="31"/>
        <v>0</v>
      </c>
      <c r="R94" s="155">
        <f t="shared" si="31"/>
        <v>0</v>
      </c>
      <c r="S94" s="209">
        <f t="shared" si="31"/>
        <v>0</v>
      </c>
      <c r="T94" s="51">
        <f t="shared" si="31"/>
        <v>0</v>
      </c>
      <c r="U94" s="51">
        <f t="shared" si="31"/>
        <v>0</v>
      </c>
      <c r="V94" s="51">
        <f t="shared" si="31"/>
        <v>0</v>
      </c>
      <c r="X94" s="843"/>
      <c r="Y94" s="221" t="s">
        <v>30</v>
      </c>
      <c r="Z94" s="168" t="e">
        <f>E35/$D$37</f>
        <v>#DIV/0!</v>
      </c>
      <c r="AA94" s="168" t="e">
        <f>K35/E35</f>
        <v>#DIV/0!</v>
      </c>
      <c r="AB94" s="168" t="e">
        <f>(K35-Q35-R35)/K35</f>
        <v>#DIV/0!</v>
      </c>
      <c r="AC94" s="168" t="e">
        <f>Q35/K35</f>
        <v>#DIV/0!</v>
      </c>
      <c r="AD94" s="168" t="e">
        <f>R35/K35</f>
        <v>#DIV/0!</v>
      </c>
      <c r="AE94" s="216" t="e">
        <f>M35/ E35</f>
        <v>#DIV/0!</v>
      </c>
      <c r="AF94" s="168" t="e">
        <f>M35/K35</f>
        <v>#DIV/0!</v>
      </c>
      <c r="AG94" s="168" t="e">
        <f>N35/M35</f>
        <v>#DIV/0!</v>
      </c>
      <c r="AI94" s="843"/>
      <c r="AJ94" s="221" t="s">
        <v>30</v>
      </c>
      <c r="AK94" s="168" t="e">
        <f>AB35/$AA$37</f>
        <v>#DIV/0!</v>
      </c>
      <c r="AL94" s="168" t="e">
        <f>AH35/AB35</f>
        <v>#DIV/0!</v>
      </c>
      <c r="AM94" s="168" t="e">
        <f>(AH35-AN35-AO35)/AH35</f>
        <v>#DIV/0!</v>
      </c>
      <c r="AN94" s="168" t="e">
        <f>AN35/AH35</f>
        <v>#DIV/0!</v>
      </c>
      <c r="AO94" s="168" t="e">
        <f>AO35/AH35</f>
        <v>#DIV/0!</v>
      </c>
      <c r="AP94" s="216" t="e">
        <f>AJ35/ AB35</f>
        <v>#DIV/0!</v>
      </c>
      <c r="AQ94" s="168" t="e">
        <f>AJ35/AH35</f>
        <v>#DIV/0!</v>
      </c>
      <c r="AR94" s="168" t="e">
        <f>AK35/AJ35</f>
        <v>#DIV/0!</v>
      </c>
      <c r="AU94" s="711" t="s">
        <v>28</v>
      </c>
      <c r="AV94" s="76" t="s">
        <v>29</v>
      </c>
      <c r="AW94" s="99"/>
      <c r="AX94" s="223"/>
      <c r="AY94" s="155">
        <f t="shared" ref="AY94:BP94" si="32">AY21+BV21</f>
        <v>0</v>
      </c>
      <c r="AZ94" s="209">
        <f t="shared" si="32"/>
        <v>0</v>
      </c>
      <c r="BA94" s="51">
        <f t="shared" si="32"/>
        <v>0</v>
      </c>
      <c r="BB94" s="51">
        <f t="shared" si="32"/>
        <v>0</v>
      </c>
      <c r="BC94" s="51">
        <f t="shared" si="32"/>
        <v>0</v>
      </c>
      <c r="BD94" s="155">
        <f t="shared" si="32"/>
        <v>0</v>
      </c>
      <c r="BE94" s="209">
        <f t="shared" si="32"/>
        <v>0</v>
      </c>
      <c r="BF94" s="51">
        <f t="shared" si="32"/>
        <v>0</v>
      </c>
      <c r="BG94" s="51">
        <f t="shared" si="32"/>
        <v>0</v>
      </c>
      <c r="BH94" s="51">
        <f t="shared" si="32"/>
        <v>0</v>
      </c>
      <c r="BI94" s="51">
        <f t="shared" si="32"/>
        <v>0</v>
      </c>
      <c r="BJ94" s="51">
        <f t="shared" si="32"/>
        <v>0</v>
      </c>
      <c r="BK94" s="51">
        <f t="shared" si="32"/>
        <v>0</v>
      </c>
      <c r="BL94" s="155">
        <f t="shared" si="32"/>
        <v>0</v>
      </c>
      <c r="BM94" s="209">
        <f t="shared" si="32"/>
        <v>0</v>
      </c>
      <c r="BN94" s="51">
        <f t="shared" si="32"/>
        <v>0</v>
      </c>
      <c r="BO94" s="51">
        <f t="shared" si="32"/>
        <v>0</v>
      </c>
      <c r="BP94" s="51">
        <f t="shared" si="32"/>
        <v>0</v>
      </c>
      <c r="BR94" s="843"/>
      <c r="BS94" s="221" t="s">
        <v>30</v>
      </c>
      <c r="BT94" s="168" t="e">
        <f>AY35/$AX$37</f>
        <v>#DIV/0!</v>
      </c>
      <c r="BU94" s="168" t="e">
        <f>BE35/AY35</f>
        <v>#DIV/0!</v>
      </c>
      <c r="BV94" s="168" t="e">
        <f>(BE35-BK35-BL35)/BE35</f>
        <v>#DIV/0!</v>
      </c>
      <c r="BW94" s="168" t="e">
        <f>BK35/BE35</f>
        <v>#DIV/0!</v>
      </c>
      <c r="BX94" s="168" t="e">
        <f>BL35/BE35</f>
        <v>#DIV/0!</v>
      </c>
      <c r="BY94" s="216" t="e">
        <f>BG35/ AY35</f>
        <v>#DIV/0!</v>
      </c>
      <c r="BZ94" s="168" t="e">
        <f>BG35/BE35</f>
        <v>#DIV/0!</v>
      </c>
      <c r="CA94" s="168" t="e">
        <f>BH35/BG35</f>
        <v>#DIV/0!</v>
      </c>
      <c r="CC94" s="843"/>
      <c r="CD94" s="221" t="s">
        <v>30</v>
      </c>
      <c r="CE94" s="168" t="e">
        <f>BV35/$BU$37</f>
        <v>#DIV/0!</v>
      </c>
      <c r="CF94" s="168" t="e">
        <f>CB35/BV35</f>
        <v>#DIV/0!</v>
      </c>
      <c r="CG94" s="168" t="e">
        <f>(CB35-CH35-CI35)/CB35</f>
        <v>#DIV/0!</v>
      </c>
      <c r="CH94" s="168" t="e">
        <f>CH35/CB35</f>
        <v>#DIV/0!</v>
      </c>
      <c r="CI94" s="168" t="e">
        <f>CI35/CB35</f>
        <v>#DIV/0!</v>
      </c>
      <c r="CJ94" s="216" t="e">
        <f>CD35/ BV35</f>
        <v>#DIV/0!</v>
      </c>
      <c r="CK94" s="168" t="e">
        <f>CD35/CB35</f>
        <v>#DIV/0!</v>
      </c>
      <c r="CL94" s="168" t="e">
        <f>CE35/CD35</f>
        <v>#DIV/0!</v>
      </c>
    </row>
    <row r="95" spans="1:121">
      <c r="A95" s="712"/>
      <c r="B95" s="76" t="s">
        <v>31</v>
      </c>
      <c r="C95" s="74">
        <f>C25+Z25</f>
        <v>0</v>
      </c>
      <c r="D95" s="222">
        <f>D25+AA25</f>
        <v>0</v>
      </c>
      <c r="E95" s="155">
        <f>E25+AB25</f>
        <v>0</v>
      </c>
      <c r="F95" s="209">
        <f t="shared" ref="F95:V95" si="33">F25+AC25</f>
        <v>0</v>
      </c>
      <c r="G95" s="51">
        <f t="shared" si="33"/>
        <v>0</v>
      </c>
      <c r="H95" s="51">
        <f t="shared" si="33"/>
        <v>0</v>
      </c>
      <c r="I95" s="51">
        <f t="shared" si="33"/>
        <v>0</v>
      </c>
      <c r="J95" s="155">
        <f t="shared" si="33"/>
        <v>0</v>
      </c>
      <c r="K95" s="209">
        <f t="shared" si="33"/>
        <v>0</v>
      </c>
      <c r="L95" s="51">
        <f t="shared" si="33"/>
        <v>0</v>
      </c>
      <c r="M95" s="51">
        <f t="shared" si="33"/>
        <v>0</v>
      </c>
      <c r="N95" s="51">
        <f t="shared" si="33"/>
        <v>0</v>
      </c>
      <c r="O95" s="51">
        <f t="shared" si="33"/>
        <v>0</v>
      </c>
      <c r="P95" s="51">
        <f t="shared" si="33"/>
        <v>0</v>
      </c>
      <c r="Q95" s="51">
        <f t="shared" si="33"/>
        <v>0</v>
      </c>
      <c r="R95" s="155">
        <f t="shared" si="33"/>
        <v>0</v>
      </c>
      <c r="S95" s="209">
        <f t="shared" si="33"/>
        <v>0</v>
      </c>
      <c r="T95" s="51">
        <f t="shared" si="33"/>
        <v>0</v>
      </c>
      <c r="U95" s="51">
        <f t="shared" si="33"/>
        <v>0</v>
      </c>
      <c r="V95" s="51">
        <f t="shared" si="33"/>
        <v>0</v>
      </c>
      <c r="X95" s="843"/>
      <c r="Y95" s="221" t="s">
        <v>31</v>
      </c>
      <c r="Z95" s="168" t="e">
        <f>E37/$D$37</f>
        <v>#DIV/0!</v>
      </c>
      <c r="AA95" s="168" t="e">
        <f>K37/E37</f>
        <v>#DIV/0!</v>
      </c>
      <c r="AB95" s="168" t="e">
        <f>(K37-Q37-R37)/K37</f>
        <v>#DIV/0!</v>
      </c>
      <c r="AC95" s="168" t="e">
        <f>Q37/K37</f>
        <v>#DIV/0!</v>
      </c>
      <c r="AD95" s="168" t="e">
        <f>R37/K37</f>
        <v>#DIV/0!</v>
      </c>
      <c r="AE95" s="216" t="e">
        <f>M37/ E37</f>
        <v>#DIV/0!</v>
      </c>
      <c r="AF95" s="168" t="e">
        <f>M37/K37</f>
        <v>#DIV/0!</v>
      </c>
      <c r="AG95" s="168" t="e">
        <f>N37/M37</f>
        <v>#DIV/0!</v>
      </c>
      <c r="AI95" s="843"/>
      <c r="AJ95" s="221" t="s">
        <v>31</v>
      </c>
      <c r="AK95" s="168" t="e">
        <f>AB37/$AA$37</f>
        <v>#DIV/0!</v>
      </c>
      <c r="AL95" s="168" t="e">
        <f>AH37/AB37</f>
        <v>#DIV/0!</v>
      </c>
      <c r="AM95" s="168" t="e">
        <f>(AH37-AN37-AO37)/AH37</f>
        <v>#DIV/0!</v>
      </c>
      <c r="AN95" s="168" t="e">
        <f>AN37/AH37</f>
        <v>#DIV/0!</v>
      </c>
      <c r="AO95" s="168" t="e">
        <f>AO37/AH37</f>
        <v>#DIV/0!</v>
      </c>
      <c r="AP95" s="216" t="e">
        <f>AJ37/ AB37</f>
        <v>#DIV/0!</v>
      </c>
      <c r="AQ95" s="168" t="e">
        <f>AJ37/AH37</f>
        <v>#DIV/0!</v>
      </c>
      <c r="AR95" s="168" t="e">
        <f>AK37/AJ37</f>
        <v>#DIV/0!</v>
      </c>
      <c r="AU95" s="713"/>
      <c r="AV95" s="76" t="s">
        <v>30</v>
      </c>
      <c r="AW95" s="99"/>
      <c r="AX95" s="223"/>
      <c r="AY95" s="155">
        <f t="shared" ref="AY95:BP95" si="34">AY23+BV23</f>
        <v>0</v>
      </c>
      <c r="AZ95" s="209">
        <f t="shared" si="34"/>
        <v>0</v>
      </c>
      <c r="BA95" s="51">
        <f t="shared" si="34"/>
        <v>0</v>
      </c>
      <c r="BB95" s="51">
        <f t="shared" si="34"/>
        <v>0</v>
      </c>
      <c r="BC95" s="51">
        <f t="shared" si="34"/>
        <v>0</v>
      </c>
      <c r="BD95" s="155">
        <f t="shared" si="34"/>
        <v>0</v>
      </c>
      <c r="BE95" s="209">
        <f t="shared" si="34"/>
        <v>0</v>
      </c>
      <c r="BF95" s="51">
        <f t="shared" si="34"/>
        <v>0</v>
      </c>
      <c r="BG95" s="51">
        <f t="shared" si="34"/>
        <v>0</v>
      </c>
      <c r="BH95" s="51">
        <f t="shared" si="34"/>
        <v>0</v>
      </c>
      <c r="BI95" s="51">
        <f t="shared" si="34"/>
        <v>0</v>
      </c>
      <c r="BJ95" s="51">
        <f t="shared" si="34"/>
        <v>0</v>
      </c>
      <c r="BK95" s="51">
        <f t="shared" si="34"/>
        <v>0</v>
      </c>
      <c r="BL95" s="155">
        <f t="shared" si="34"/>
        <v>0</v>
      </c>
      <c r="BM95" s="209">
        <f t="shared" si="34"/>
        <v>0</v>
      </c>
      <c r="BN95" s="51">
        <f t="shared" si="34"/>
        <v>0</v>
      </c>
      <c r="BO95" s="51">
        <f t="shared" si="34"/>
        <v>0</v>
      </c>
      <c r="BP95" s="51">
        <f t="shared" si="34"/>
        <v>0</v>
      </c>
      <c r="BR95" s="843"/>
      <c r="BS95" s="221" t="s">
        <v>31</v>
      </c>
      <c r="BT95" s="168" t="e">
        <f>AY37/$AX$37</f>
        <v>#DIV/0!</v>
      </c>
      <c r="BU95" s="168" t="e">
        <f>BE37/AY37</f>
        <v>#DIV/0!</v>
      </c>
      <c r="BV95" s="168" t="e">
        <f>(BE37-BK37-BL37)/BE37</f>
        <v>#DIV/0!</v>
      </c>
      <c r="BW95" s="168" t="e">
        <f>BK37/BE37</f>
        <v>#DIV/0!</v>
      </c>
      <c r="BX95" s="168" t="e">
        <f>BL37/BE37</f>
        <v>#DIV/0!</v>
      </c>
      <c r="BY95" s="216" t="e">
        <f>BG37/ AY37</f>
        <v>#DIV/0!</v>
      </c>
      <c r="BZ95" s="168" t="e">
        <f>BG37/BE37</f>
        <v>#DIV/0!</v>
      </c>
      <c r="CA95" s="168" t="e">
        <f>BH37/BG37</f>
        <v>#DIV/0!</v>
      </c>
      <c r="CC95" s="843"/>
      <c r="CD95" s="221" t="s">
        <v>31</v>
      </c>
      <c r="CE95" s="168" t="e">
        <f>BV37/$BU$37</f>
        <v>#DIV/0!</v>
      </c>
      <c r="CF95" s="168" t="e">
        <f>CB37/BV37</f>
        <v>#DIV/0!</v>
      </c>
      <c r="CG95" s="168" t="e">
        <f>(CB37-CH37-CI37)/CB37</f>
        <v>#DIV/0!</v>
      </c>
      <c r="CH95" s="168" t="e">
        <f>CH37/CB37</f>
        <v>#DIV/0!</v>
      </c>
      <c r="CI95" s="168" t="e">
        <f>CI37/CB37</f>
        <v>#DIV/0!</v>
      </c>
      <c r="CJ95" s="216" t="e">
        <f>CD37/ BV37</f>
        <v>#DIV/0!</v>
      </c>
      <c r="CK95" s="168" t="e">
        <f>CD37/CB37</f>
        <v>#DIV/0!</v>
      </c>
      <c r="CL95" s="168" t="e">
        <f>CE37/CD37</f>
        <v>#DIV/0!</v>
      </c>
    </row>
    <row r="96" spans="1:121">
      <c r="A96" s="711" t="s">
        <v>32</v>
      </c>
      <c r="B96" s="76" t="s">
        <v>29</v>
      </c>
      <c r="C96" s="97"/>
      <c r="D96" s="223"/>
      <c r="E96" s="155">
        <f>E27+AB27</f>
        <v>0</v>
      </c>
      <c r="F96" s="209">
        <f t="shared" ref="F96:V96" si="35">F27+AC27</f>
        <v>0</v>
      </c>
      <c r="G96" s="51">
        <f t="shared" si="35"/>
        <v>0</v>
      </c>
      <c r="H96" s="51">
        <f t="shared" si="35"/>
        <v>0</v>
      </c>
      <c r="I96" s="51">
        <f t="shared" si="35"/>
        <v>0</v>
      </c>
      <c r="J96" s="155">
        <f t="shared" si="35"/>
        <v>0</v>
      </c>
      <c r="K96" s="209">
        <f t="shared" si="35"/>
        <v>0</v>
      </c>
      <c r="L96" s="51">
        <f t="shared" si="35"/>
        <v>0</v>
      </c>
      <c r="M96" s="51">
        <f t="shared" si="35"/>
        <v>0</v>
      </c>
      <c r="N96" s="51">
        <f t="shared" si="35"/>
        <v>0</v>
      </c>
      <c r="O96" s="51">
        <f t="shared" si="35"/>
        <v>0</v>
      </c>
      <c r="P96" s="51">
        <f t="shared" si="35"/>
        <v>0</v>
      </c>
      <c r="Q96" s="51">
        <f t="shared" si="35"/>
        <v>0</v>
      </c>
      <c r="R96" s="155">
        <f t="shared" si="35"/>
        <v>0</v>
      </c>
      <c r="S96" s="209">
        <f t="shared" si="35"/>
        <v>0</v>
      </c>
      <c r="T96" s="51">
        <f t="shared" si="35"/>
        <v>0</v>
      </c>
      <c r="U96" s="51">
        <f t="shared" si="35"/>
        <v>0</v>
      </c>
      <c r="V96" s="51">
        <f t="shared" si="35"/>
        <v>0</v>
      </c>
      <c r="X96" s="843" t="s">
        <v>68</v>
      </c>
      <c r="Y96" s="221" t="s">
        <v>29</v>
      </c>
      <c r="Z96" s="168" t="e">
        <f>E39/$D$43</f>
        <v>#DIV/0!</v>
      </c>
      <c r="AA96" s="168" t="e">
        <f>K39/E39</f>
        <v>#DIV/0!</v>
      </c>
      <c r="AB96" s="168" t="e">
        <f>(K39-Q39-R39)/K39</f>
        <v>#DIV/0!</v>
      </c>
      <c r="AC96" s="168" t="e">
        <f>Q39/K39</f>
        <v>#DIV/0!</v>
      </c>
      <c r="AD96" s="168" t="e">
        <f>R39/K39</f>
        <v>#DIV/0!</v>
      </c>
      <c r="AE96" s="216" t="e">
        <f>M39/ E39</f>
        <v>#DIV/0!</v>
      </c>
      <c r="AF96" s="168" t="e">
        <f>M39/K39</f>
        <v>#DIV/0!</v>
      </c>
      <c r="AG96" s="168" t="e">
        <f>N39/M39</f>
        <v>#DIV/0!</v>
      </c>
      <c r="AI96" s="843" t="s">
        <v>68</v>
      </c>
      <c r="AJ96" s="221" t="s">
        <v>29</v>
      </c>
      <c r="AK96" s="168" t="e">
        <f>AB39/$AA$43</f>
        <v>#DIV/0!</v>
      </c>
      <c r="AL96" s="168" t="e">
        <f>AH39/AB39</f>
        <v>#DIV/0!</v>
      </c>
      <c r="AM96" s="168" t="e">
        <f>(AH39-AN39-AO39)/AH39</f>
        <v>#DIV/0!</v>
      </c>
      <c r="AN96" s="168" t="e">
        <f>AN39/AH39</f>
        <v>#DIV/0!</v>
      </c>
      <c r="AO96" s="168" t="e">
        <f>AO39/AH39</f>
        <v>#DIV/0!</v>
      </c>
      <c r="AP96" s="216" t="e">
        <f>AJ39/ AB39</f>
        <v>#DIV/0!</v>
      </c>
      <c r="AQ96" s="168" t="e">
        <f>AJ39/AH39</f>
        <v>#DIV/0!</v>
      </c>
      <c r="AR96" s="168" t="e">
        <f>AK39/AJ39</f>
        <v>#DIV/0!</v>
      </c>
      <c r="AU96" s="712"/>
      <c r="AV96" s="76" t="s">
        <v>31</v>
      </c>
      <c r="AW96" s="74">
        <f t="shared" ref="AW96:BP96" si="36">AW25+BT25</f>
        <v>0</v>
      </c>
      <c r="AX96" s="222">
        <f t="shared" si="36"/>
        <v>0</v>
      </c>
      <c r="AY96" s="155">
        <f t="shared" si="36"/>
        <v>0</v>
      </c>
      <c r="AZ96" s="209">
        <f t="shared" si="36"/>
        <v>0</v>
      </c>
      <c r="BA96" s="51">
        <f t="shared" si="36"/>
        <v>0</v>
      </c>
      <c r="BB96" s="51">
        <f t="shared" si="36"/>
        <v>0</v>
      </c>
      <c r="BC96" s="51">
        <f t="shared" si="36"/>
        <v>0</v>
      </c>
      <c r="BD96" s="155">
        <f t="shared" si="36"/>
        <v>0</v>
      </c>
      <c r="BE96" s="209">
        <f t="shared" si="36"/>
        <v>0</v>
      </c>
      <c r="BF96" s="51">
        <f t="shared" si="36"/>
        <v>0</v>
      </c>
      <c r="BG96" s="51">
        <f t="shared" si="36"/>
        <v>0</v>
      </c>
      <c r="BH96" s="51">
        <f t="shared" si="36"/>
        <v>0</v>
      </c>
      <c r="BI96" s="51">
        <f t="shared" si="36"/>
        <v>0</v>
      </c>
      <c r="BJ96" s="51">
        <f t="shared" si="36"/>
        <v>0</v>
      </c>
      <c r="BK96" s="51">
        <f t="shared" si="36"/>
        <v>0</v>
      </c>
      <c r="BL96" s="155">
        <f t="shared" si="36"/>
        <v>0</v>
      </c>
      <c r="BM96" s="209">
        <f t="shared" si="36"/>
        <v>0</v>
      </c>
      <c r="BN96" s="51">
        <f t="shared" si="36"/>
        <v>0</v>
      </c>
      <c r="BO96" s="51">
        <f t="shared" si="36"/>
        <v>0</v>
      </c>
      <c r="BP96" s="51">
        <f t="shared" si="36"/>
        <v>0</v>
      </c>
      <c r="BR96" s="843" t="s">
        <v>68</v>
      </c>
      <c r="BS96" s="221" t="s">
        <v>29</v>
      </c>
      <c r="BT96" s="168" t="e">
        <f>AY39/$AX$43</f>
        <v>#DIV/0!</v>
      </c>
      <c r="BU96" s="168" t="e">
        <f>BE39/AY39</f>
        <v>#DIV/0!</v>
      </c>
      <c r="BV96" s="168" t="e">
        <f>(BE39-BK39-BL39)/BE39</f>
        <v>#DIV/0!</v>
      </c>
      <c r="BW96" s="168" t="e">
        <f>BK39/BE39</f>
        <v>#DIV/0!</v>
      </c>
      <c r="BX96" s="168" t="e">
        <f>BL39/BE39</f>
        <v>#DIV/0!</v>
      </c>
      <c r="BY96" s="216" t="e">
        <f>BG39/ AY39</f>
        <v>#DIV/0!</v>
      </c>
      <c r="BZ96" s="168" t="e">
        <f>BG39/BE39</f>
        <v>#DIV/0!</v>
      </c>
      <c r="CA96" s="168" t="e">
        <f>BH39/BG39</f>
        <v>#DIV/0!</v>
      </c>
      <c r="CC96" s="843" t="s">
        <v>68</v>
      </c>
      <c r="CD96" s="221" t="s">
        <v>29</v>
      </c>
      <c r="CE96" s="168" t="e">
        <f>BV39/$BU$43</f>
        <v>#DIV/0!</v>
      </c>
      <c r="CF96" s="168" t="e">
        <f>CB39/BV39</f>
        <v>#DIV/0!</v>
      </c>
      <c r="CG96" s="168" t="e">
        <f>(CB39-CH39-CI39)/CB39</f>
        <v>#DIV/0!</v>
      </c>
      <c r="CH96" s="168" t="e">
        <f>CH39/CB39</f>
        <v>#DIV/0!</v>
      </c>
      <c r="CI96" s="168" t="e">
        <f>CI39/CB39</f>
        <v>#DIV/0!</v>
      </c>
      <c r="CJ96" s="216" t="e">
        <f>CD39/ BV39</f>
        <v>#DIV/0!</v>
      </c>
      <c r="CK96" s="168" t="e">
        <f>CD39/CB39</f>
        <v>#DIV/0!</v>
      </c>
      <c r="CL96" s="168" t="e">
        <f>CE39/CD39</f>
        <v>#DIV/0!</v>
      </c>
    </row>
    <row r="97" spans="1:90">
      <c r="A97" s="713"/>
      <c r="B97" s="76" t="s">
        <v>30</v>
      </c>
      <c r="C97" s="99"/>
      <c r="D97" s="223"/>
      <c r="E97" s="155">
        <f>E29+AB29</f>
        <v>0</v>
      </c>
      <c r="F97" s="209">
        <f t="shared" ref="F97:V97" si="37">F29+AC29</f>
        <v>0</v>
      </c>
      <c r="G97" s="51">
        <f t="shared" si="37"/>
        <v>0</v>
      </c>
      <c r="H97" s="51">
        <f t="shared" si="37"/>
        <v>0</v>
      </c>
      <c r="I97" s="51">
        <f t="shared" si="37"/>
        <v>0</v>
      </c>
      <c r="J97" s="155">
        <f t="shared" si="37"/>
        <v>0</v>
      </c>
      <c r="K97" s="209">
        <f t="shared" si="37"/>
        <v>0</v>
      </c>
      <c r="L97" s="51">
        <f t="shared" si="37"/>
        <v>0</v>
      </c>
      <c r="M97" s="51">
        <f t="shared" si="37"/>
        <v>0</v>
      </c>
      <c r="N97" s="51">
        <f t="shared" si="37"/>
        <v>0</v>
      </c>
      <c r="O97" s="51">
        <f t="shared" si="37"/>
        <v>0</v>
      </c>
      <c r="P97" s="51">
        <f t="shared" si="37"/>
        <v>0</v>
      </c>
      <c r="Q97" s="51">
        <f t="shared" si="37"/>
        <v>0</v>
      </c>
      <c r="R97" s="155">
        <f t="shared" si="37"/>
        <v>0</v>
      </c>
      <c r="S97" s="209">
        <f t="shared" si="37"/>
        <v>0</v>
      </c>
      <c r="T97" s="51">
        <f t="shared" si="37"/>
        <v>0</v>
      </c>
      <c r="U97" s="51">
        <f t="shared" si="37"/>
        <v>0</v>
      </c>
      <c r="V97" s="51">
        <f t="shared" si="37"/>
        <v>0</v>
      </c>
      <c r="X97" s="843"/>
      <c r="Y97" s="221" t="s">
        <v>30</v>
      </c>
      <c r="Z97" s="168" t="e">
        <f>E41/$D$43</f>
        <v>#DIV/0!</v>
      </c>
      <c r="AA97" s="168" t="e">
        <f>K41/E41</f>
        <v>#DIV/0!</v>
      </c>
      <c r="AB97" s="168" t="e">
        <f>(K41-Q41-R41)/K41</f>
        <v>#DIV/0!</v>
      </c>
      <c r="AC97" s="168" t="e">
        <f>Q41/K41</f>
        <v>#DIV/0!</v>
      </c>
      <c r="AD97" s="168" t="e">
        <f>R41/K41</f>
        <v>#DIV/0!</v>
      </c>
      <c r="AE97" s="216" t="e">
        <f>M41/ E41</f>
        <v>#DIV/0!</v>
      </c>
      <c r="AF97" s="168" t="e">
        <f>M41/K41</f>
        <v>#DIV/0!</v>
      </c>
      <c r="AG97" s="168" t="e">
        <f>N41/M41</f>
        <v>#DIV/0!</v>
      </c>
      <c r="AI97" s="843"/>
      <c r="AJ97" s="221" t="s">
        <v>30</v>
      </c>
      <c r="AK97" s="168" t="e">
        <f>AB41/$AA$43</f>
        <v>#DIV/0!</v>
      </c>
      <c r="AL97" s="168" t="e">
        <f>AH41/AB41</f>
        <v>#DIV/0!</v>
      </c>
      <c r="AM97" s="168" t="e">
        <f>(AH41-AN41-AO41)/AH41</f>
        <v>#DIV/0!</v>
      </c>
      <c r="AN97" s="168" t="e">
        <f>AN41/AH41</f>
        <v>#DIV/0!</v>
      </c>
      <c r="AO97" s="168" t="e">
        <f>AO41/AH41</f>
        <v>#DIV/0!</v>
      </c>
      <c r="AP97" s="216" t="e">
        <f>AJ41/ AB41</f>
        <v>#DIV/0!</v>
      </c>
      <c r="AQ97" s="168" t="e">
        <f>AJ41/AH41</f>
        <v>#DIV/0!</v>
      </c>
      <c r="AR97" s="168" t="e">
        <f>AK41/AJ41</f>
        <v>#DIV/0!</v>
      </c>
      <c r="AU97" s="711" t="s">
        <v>32</v>
      </c>
      <c r="AV97" s="76" t="s">
        <v>29</v>
      </c>
      <c r="AW97" s="99"/>
      <c r="AX97" s="223"/>
      <c r="AY97" s="155">
        <f t="shared" ref="AY97:BP97" si="38">AY27+BV27</f>
        <v>0</v>
      </c>
      <c r="AZ97" s="209">
        <f t="shared" si="38"/>
        <v>0</v>
      </c>
      <c r="BA97" s="51">
        <f t="shared" si="38"/>
        <v>0</v>
      </c>
      <c r="BB97" s="51">
        <f t="shared" si="38"/>
        <v>0</v>
      </c>
      <c r="BC97" s="51">
        <f t="shared" si="38"/>
        <v>0</v>
      </c>
      <c r="BD97" s="155">
        <f t="shared" si="38"/>
        <v>0</v>
      </c>
      <c r="BE97" s="209">
        <f t="shared" si="38"/>
        <v>0</v>
      </c>
      <c r="BF97" s="51">
        <f t="shared" si="38"/>
        <v>0</v>
      </c>
      <c r="BG97" s="51">
        <f t="shared" si="38"/>
        <v>0</v>
      </c>
      <c r="BH97" s="51">
        <f t="shared" si="38"/>
        <v>0</v>
      </c>
      <c r="BI97" s="51">
        <f t="shared" si="38"/>
        <v>0</v>
      </c>
      <c r="BJ97" s="51">
        <f t="shared" si="38"/>
        <v>0</v>
      </c>
      <c r="BK97" s="51">
        <f t="shared" si="38"/>
        <v>0</v>
      </c>
      <c r="BL97" s="155">
        <f t="shared" si="38"/>
        <v>0</v>
      </c>
      <c r="BM97" s="209">
        <f t="shared" si="38"/>
        <v>0</v>
      </c>
      <c r="BN97" s="51">
        <f t="shared" si="38"/>
        <v>0</v>
      </c>
      <c r="BO97" s="51">
        <f t="shared" si="38"/>
        <v>0</v>
      </c>
      <c r="BP97" s="51">
        <f t="shared" si="38"/>
        <v>0</v>
      </c>
      <c r="BR97" s="843"/>
      <c r="BS97" s="221" t="s">
        <v>30</v>
      </c>
      <c r="BT97" s="168" t="e">
        <f>AY41/$AX$43</f>
        <v>#DIV/0!</v>
      </c>
      <c r="BU97" s="168" t="e">
        <f>BE41/AY41</f>
        <v>#DIV/0!</v>
      </c>
      <c r="BV97" s="168" t="e">
        <f>(BE41-BK41-BL41)/BE41</f>
        <v>#DIV/0!</v>
      </c>
      <c r="BW97" s="168" t="e">
        <f>BK41/BE41</f>
        <v>#DIV/0!</v>
      </c>
      <c r="BX97" s="168" t="e">
        <f>BL41/BE41</f>
        <v>#DIV/0!</v>
      </c>
      <c r="BY97" s="216" t="e">
        <f>BG41/ AY41</f>
        <v>#DIV/0!</v>
      </c>
      <c r="BZ97" s="168" t="e">
        <f>BG41/BE41</f>
        <v>#DIV/0!</v>
      </c>
      <c r="CA97" s="168" t="e">
        <f>BH41/BG41</f>
        <v>#DIV/0!</v>
      </c>
      <c r="CC97" s="843"/>
      <c r="CD97" s="221" t="s">
        <v>30</v>
      </c>
      <c r="CE97" s="168" t="e">
        <f>BV41/$BU$43</f>
        <v>#DIV/0!</v>
      </c>
      <c r="CF97" s="168" t="e">
        <f>CB41/BV41</f>
        <v>#DIV/0!</v>
      </c>
      <c r="CG97" s="168" t="e">
        <f>(CB41-CH41-CI41)/CB41</f>
        <v>#DIV/0!</v>
      </c>
      <c r="CH97" s="168" t="e">
        <f>CH41/CB41</f>
        <v>#DIV/0!</v>
      </c>
      <c r="CI97" s="168" t="e">
        <f>CI41/CB41</f>
        <v>#DIV/0!</v>
      </c>
      <c r="CJ97" s="216" t="e">
        <f>CD41/ BV41</f>
        <v>#DIV/0!</v>
      </c>
      <c r="CK97" s="168" t="e">
        <f>CD41/CB41</f>
        <v>#DIV/0!</v>
      </c>
      <c r="CL97" s="168" t="e">
        <f>CE41/CD41</f>
        <v>#DIV/0!</v>
      </c>
    </row>
    <row r="98" spans="1:90">
      <c r="A98" s="712"/>
      <c r="B98" s="76" t="s">
        <v>31</v>
      </c>
      <c r="C98" s="74">
        <f>C31+Z31</f>
        <v>0</v>
      </c>
      <c r="D98" s="222">
        <f>D31+AA31</f>
        <v>0</v>
      </c>
      <c r="E98" s="155">
        <f>E31+AB31</f>
        <v>0</v>
      </c>
      <c r="F98" s="209">
        <f t="shared" ref="F98:V98" si="39">F31+AC31</f>
        <v>0</v>
      </c>
      <c r="G98" s="51">
        <f t="shared" si="39"/>
        <v>0</v>
      </c>
      <c r="H98" s="51">
        <f t="shared" si="39"/>
        <v>0</v>
      </c>
      <c r="I98" s="51">
        <f t="shared" si="39"/>
        <v>0</v>
      </c>
      <c r="J98" s="155">
        <f t="shared" si="39"/>
        <v>0</v>
      </c>
      <c r="K98" s="209">
        <f t="shared" si="39"/>
        <v>0</v>
      </c>
      <c r="L98" s="51">
        <f t="shared" si="39"/>
        <v>0</v>
      </c>
      <c r="M98" s="51">
        <f t="shared" si="39"/>
        <v>0</v>
      </c>
      <c r="N98" s="51">
        <f t="shared" si="39"/>
        <v>0</v>
      </c>
      <c r="O98" s="51">
        <f t="shared" si="39"/>
        <v>0</v>
      </c>
      <c r="P98" s="51">
        <f t="shared" si="39"/>
        <v>0</v>
      </c>
      <c r="Q98" s="51">
        <f t="shared" si="39"/>
        <v>0</v>
      </c>
      <c r="R98" s="155">
        <f t="shared" si="39"/>
        <v>0</v>
      </c>
      <c r="S98" s="209">
        <f t="shared" si="39"/>
        <v>0</v>
      </c>
      <c r="T98" s="51">
        <f t="shared" si="39"/>
        <v>0</v>
      </c>
      <c r="U98" s="51">
        <f t="shared" si="39"/>
        <v>0</v>
      </c>
      <c r="V98" s="51">
        <f t="shared" si="39"/>
        <v>0</v>
      </c>
      <c r="X98" s="843"/>
      <c r="Y98" s="221" t="s">
        <v>31</v>
      </c>
      <c r="Z98" s="168" t="e">
        <f>E43/$D$43</f>
        <v>#DIV/0!</v>
      </c>
      <c r="AA98" s="168" t="e">
        <f>K43/E43</f>
        <v>#DIV/0!</v>
      </c>
      <c r="AB98" s="168" t="e">
        <f>(K43-Q43-R43)/K43</f>
        <v>#DIV/0!</v>
      </c>
      <c r="AC98" s="168" t="e">
        <f>Q43/K43</f>
        <v>#DIV/0!</v>
      </c>
      <c r="AD98" s="168" t="e">
        <f>R43/K43</f>
        <v>#DIV/0!</v>
      </c>
      <c r="AE98" s="216" t="e">
        <f>M43/ E43</f>
        <v>#DIV/0!</v>
      </c>
      <c r="AF98" s="168" t="e">
        <f>M43/K43</f>
        <v>#DIV/0!</v>
      </c>
      <c r="AG98" s="168" t="e">
        <f>N43/M43</f>
        <v>#DIV/0!</v>
      </c>
      <c r="AI98" s="843"/>
      <c r="AJ98" s="221" t="s">
        <v>31</v>
      </c>
      <c r="AK98" s="168" t="e">
        <f>AB43/$AA$43</f>
        <v>#DIV/0!</v>
      </c>
      <c r="AL98" s="168" t="e">
        <f>AH43/AB43</f>
        <v>#DIV/0!</v>
      </c>
      <c r="AM98" s="168" t="e">
        <f>(AH43-AN43-AO43)/AH43</f>
        <v>#DIV/0!</v>
      </c>
      <c r="AN98" s="168" t="e">
        <f>AN43/AH43</f>
        <v>#DIV/0!</v>
      </c>
      <c r="AO98" s="168" t="e">
        <f>AO43/AH43</f>
        <v>#DIV/0!</v>
      </c>
      <c r="AP98" s="216" t="e">
        <f>AJ43/ AB43</f>
        <v>#DIV/0!</v>
      </c>
      <c r="AQ98" s="168" t="e">
        <f>AJ43/AH43</f>
        <v>#DIV/0!</v>
      </c>
      <c r="AR98" s="168" t="e">
        <f>AK43/AJ43</f>
        <v>#DIV/0!</v>
      </c>
      <c r="AU98" s="713"/>
      <c r="AV98" s="76" t="s">
        <v>30</v>
      </c>
      <c r="AW98" s="99"/>
      <c r="AX98" s="223"/>
      <c r="AY98" s="155">
        <f t="shared" ref="AY98:BP98" si="40">AY29+BV29</f>
        <v>0</v>
      </c>
      <c r="AZ98" s="209">
        <f t="shared" si="40"/>
        <v>0</v>
      </c>
      <c r="BA98" s="51">
        <f t="shared" si="40"/>
        <v>0</v>
      </c>
      <c r="BB98" s="51">
        <f t="shared" si="40"/>
        <v>0</v>
      </c>
      <c r="BC98" s="51">
        <f t="shared" si="40"/>
        <v>0</v>
      </c>
      <c r="BD98" s="155">
        <f t="shared" si="40"/>
        <v>0</v>
      </c>
      <c r="BE98" s="209">
        <f t="shared" si="40"/>
        <v>0</v>
      </c>
      <c r="BF98" s="51">
        <f t="shared" si="40"/>
        <v>0</v>
      </c>
      <c r="BG98" s="51">
        <f t="shared" si="40"/>
        <v>0</v>
      </c>
      <c r="BH98" s="51">
        <f t="shared" si="40"/>
        <v>0</v>
      </c>
      <c r="BI98" s="51">
        <f t="shared" si="40"/>
        <v>0</v>
      </c>
      <c r="BJ98" s="51">
        <f t="shared" si="40"/>
        <v>0</v>
      </c>
      <c r="BK98" s="51">
        <f t="shared" si="40"/>
        <v>0</v>
      </c>
      <c r="BL98" s="155">
        <f t="shared" si="40"/>
        <v>0</v>
      </c>
      <c r="BM98" s="209">
        <f t="shared" si="40"/>
        <v>0</v>
      </c>
      <c r="BN98" s="51">
        <f t="shared" si="40"/>
        <v>0</v>
      </c>
      <c r="BO98" s="51">
        <f t="shared" si="40"/>
        <v>0</v>
      </c>
      <c r="BP98" s="51">
        <f t="shared" si="40"/>
        <v>0</v>
      </c>
      <c r="BR98" s="843"/>
      <c r="BS98" s="221" t="s">
        <v>31</v>
      </c>
      <c r="BT98" s="168" t="e">
        <f>AY43/$AX$43</f>
        <v>#DIV/0!</v>
      </c>
      <c r="BU98" s="168" t="e">
        <f>BE43/AY43</f>
        <v>#DIV/0!</v>
      </c>
      <c r="BV98" s="168" t="e">
        <f>(BE43-BK43-BL43)/BE43</f>
        <v>#DIV/0!</v>
      </c>
      <c r="BW98" s="168" t="e">
        <f>BK43/BE43</f>
        <v>#DIV/0!</v>
      </c>
      <c r="BX98" s="168" t="e">
        <f>BL43/BE43</f>
        <v>#DIV/0!</v>
      </c>
      <c r="BY98" s="216" t="e">
        <f>BG43/ AY43</f>
        <v>#DIV/0!</v>
      </c>
      <c r="BZ98" s="168" t="e">
        <f>BG43/BE43</f>
        <v>#DIV/0!</v>
      </c>
      <c r="CA98" s="168" t="e">
        <f>BH43/BG43</f>
        <v>#DIV/0!</v>
      </c>
      <c r="CC98" s="843"/>
      <c r="CD98" s="221" t="s">
        <v>31</v>
      </c>
      <c r="CE98" s="168" t="e">
        <f>BV43/$BU$43</f>
        <v>#DIV/0!</v>
      </c>
      <c r="CF98" s="168" t="e">
        <f>CB43/BV43</f>
        <v>#DIV/0!</v>
      </c>
      <c r="CG98" s="168" t="e">
        <f>(CB43-CH43-CI43)/CB43</f>
        <v>#DIV/0!</v>
      </c>
      <c r="CH98" s="168" t="e">
        <f>CH43/CB43</f>
        <v>#DIV/0!</v>
      </c>
      <c r="CI98" s="168" t="e">
        <f>CI43/CB43</f>
        <v>#DIV/0!</v>
      </c>
      <c r="CJ98" s="216" t="e">
        <f>CD43/ BV43</f>
        <v>#DIV/0!</v>
      </c>
      <c r="CK98" s="168" t="e">
        <f>CD43/CB43</f>
        <v>#DIV/0!</v>
      </c>
      <c r="CL98" s="168" t="e">
        <f>CE43/CD43</f>
        <v>#DIV/0!</v>
      </c>
    </row>
    <row r="99" spans="1:90">
      <c r="A99" s="711" t="s">
        <v>33</v>
      </c>
      <c r="B99" s="76" t="s">
        <v>29</v>
      </c>
      <c r="C99" s="97"/>
      <c r="D99" s="223"/>
      <c r="E99" s="155">
        <f>E33+AB33</f>
        <v>0</v>
      </c>
      <c r="F99" s="209">
        <f t="shared" ref="F99:V99" si="41">F33+AC33</f>
        <v>0</v>
      </c>
      <c r="G99" s="51">
        <f t="shared" si="41"/>
        <v>0</v>
      </c>
      <c r="H99" s="51">
        <f t="shared" si="41"/>
        <v>0</v>
      </c>
      <c r="I99" s="51">
        <f t="shared" si="41"/>
        <v>0</v>
      </c>
      <c r="J99" s="155">
        <f t="shared" si="41"/>
        <v>0</v>
      </c>
      <c r="K99" s="209">
        <f t="shared" si="41"/>
        <v>0</v>
      </c>
      <c r="L99" s="51">
        <f t="shared" si="41"/>
        <v>0</v>
      </c>
      <c r="M99" s="51">
        <f t="shared" si="41"/>
        <v>0</v>
      </c>
      <c r="N99" s="51">
        <f t="shared" si="41"/>
        <v>0</v>
      </c>
      <c r="O99" s="51">
        <f t="shared" si="41"/>
        <v>0</v>
      </c>
      <c r="P99" s="51">
        <f t="shared" si="41"/>
        <v>0</v>
      </c>
      <c r="Q99" s="51">
        <f t="shared" si="41"/>
        <v>0</v>
      </c>
      <c r="R99" s="155">
        <f t="shared" si="41"/>
        <v>0</v>
      </c>
      <c r="S99" s="209">
        <f t="shared" si="41"/>
        <v>0</v>
      </c>
      <c r="T99" s="51">
        <f t="shared" si="41"/>
        <v>0</v>
      </c>
      <c r="U99" s="51">
        <f t="shared" si="41"/>
        <v>0</v>
      </c>
      <c r="V99" s="51">
        <f t="shared" si="41"/>
        <v>0</v>
      </c>
      <c r="X99" s="843" t="s">
        <v>69</v>
      </c>
      <c r="Y99" s="221" t="s">
        <v>29</v>
      </c>
      <c r="Z99" s="168" t="e">
        <f>E45/$D$49</f>
        <v>#DIV/0!</v>
      </c>
      <c r="AA99" s="168" t="e">
        <f>K45/E45</f>
        <v>#DIV/0!</v>
      </c>
      <c r="AB99" s="168" t="e">
        <f>(K45-Q45-R45)/K45</f>
        <v>#DIV/0!</v>
      </c>
      <c r="AC99" s="168" t="e">
        <f>Q45/K45</f>
        <v>#DIV/0!</v>
      </c>
      <c r="AD99" s="168" t="e">
        <f>R45/K45</f>
        <v>#DIV/0!</v>
      </c>
      <c r="AE99" s="216" t="e">
        <f>M45/ E45</f>
        <v>#DIV/0!</v>
      </c>
      <c r="AF99" s="168" t="e">
        <f>M45/K45</f>
        <v>#DIV/0!</v>
      </c>
      <c r="AG99" s="168" t="e">
        <f>N45/M45</f>
        <v>#DIV/0!</v>
      </c>
      <c r="AI99" s="843" t="s">
        <v>69</v>
      </c>
      <c r="AJ99" s="221" t="s">
        <v>29</v>
      </c>
      <c r="AK99" s="168" t="e">
        <f>AB45/$AA$49</f>
        <v>#DIV/0!</v>
      </c>
      <c r="AL99" s="168" t="e">
        <f>AH45/AB45</f>
        <v>#DIV/0!</v>
      </c>
      <c r="AM99" s="168" t="e">
        <f>(AH45-AN45-AO45)/AH45</f>
        <v>#DIV/0!</v>
      </c>
      <c r="AN99" s="168" t="e">
        <f>AN45/AH45</f>
        <v>#DIV/0!</v>
      </c>
      <c r="AO99" s="168" t="e">
        <f>AO45/AH45</f>
        <v>#DIV/0!</v>
      </c>
      <c r="AP99" s="216" t="e">
        <f>AJ45/ AB45</f>
        <v>#DIV/0!</v>
      </c>
      <c r="AQ99" s="168" t="e">
        <f>AJ45/AH45</f>
        <v>#DIV/0!</v>
      </c>
      <c r="AR99" s="168" t="e">
        <f>AK45/AJ45</f>
        <v>#DIV/0!</v>
      </c>
      <c r="AU99" s="712"/>
      <c r="AV99" s="76" t="s">
        <v>31</v>
      </c>
      <c r="AW99" s="74">
        <f t="shared" ref="AW99:BP99" si="42">AW31+BT31</f>
        <v>0</v>
      </c>
      <c r="AX99" s="222">
        <f t="shared" si="42"/>
        <v>0</v>
      </c>
      <c r="AY99" s="155">
        <f t="shared" si="42"/>
        <v>0</v>
      </c>
      <c r="AZ99" s="209">
        <f t="shared" si="42"/>
        <v>0</v>
      </c>
      <c r="BA99" s="51">
        <f t="shared" si="42"/>
        <v>0</v>
      </c>
      <c r="BB99" s="51">
        <f t="shared" si="42"/>
        <v>0</v>
      </c>
      <c r="BC99" s="51">
        <f t="shared" si="42"/>
        <v>0</v>
      </c>
      <c r="BD99" s="155">
        <f t="shared" si="42"/>
        <v>0</v>
      </c>
      <c r="BE99" s="209">
        <f t="shared" si="42"/>
        <v>0</v>
      </c>
      <c r="BF99" s="51">
        <f t="shared" si="42"/>
        <v>0</v>
      </c>
      <c r="BG99" s="51">
        <f t="shared" si="42"/>
        <v>0</v>
      </c>
      <c r="BH99" s="51">
        <f t="shared" si="42"/>
        <v>0</v>
      </c>
      <c r="BI99" s="51">
        <f t="shared" si="42"/>
        <v>0</v>
      </c>
      <c r="BJ99" s="51">
        <f t="shared" si="42"/>
        <v>0</v>
      </c>
      <c r="BK99" s="51">
        <f t="shared" si="42"/>
        <v>0</v>
      </c>
      <c r="BL99" s="155">
        <f t="shared" si="42"/>
        <v>0</v>
      </c>
      <c r="BM99" s="209">
        <f t="shared" si="42"/>
        <v>0</v>
      </c>
      <c r="BN99" s="51">
        <f t="shared" si="42"/>
        <v>0</v>
      </c>
      <c r="BO99" s="51">
        <f t="shared" si="42"/>
        <v>0</v>
      </c>
      <c r="BP99" s="51">
        <f t="shared" si="42"/>
        <v>0</v>
      </c>
      <c r="BR99" s="843" t="s">
        <v>69</v>
      </c>
      <c r="BS99" s="221" t="s">
        <v>29</v>
      </c>
      <c r="BT99" s="168" t="e">
        <f>AY45/$AX$49</f>
        <v>#DIV/0!</v>
      </c>
      <c r="BU99" s="168" t="e">
        <f>BE45/AY45</f>
        <v>#DIV/0!</v>
      </c>
      <c r="BV99" s="168" t="e">
        <f>(BE45-BK45-BL45)/BE45</f>
        <v>#DIV/0!</v>
      </c>
      <c r="BW99" s="168" t="e">
        <f>BK45/BE45</f>
        <v>#DIV/0!</v>
      </c>
      <c r="BX99" s="168" t="e">
        <f>BL45/BE45</f>
        <v>#DIV/0!</v>
      </c>
      <c r="BY99" s="216" t="e">
        <f>BG45/ AY45</f>
        <v>#DIV/0!</v>
      </c>
      <c r="BZ99" s="168" t="e">
        <f>BG45/BE45</f>
        <v>#DIV/0!</v>
      </c>
      <c r="CA99" s="168" t="e">
        <f>BH45/BG45</f>
        <v>#DIV/0!</v>
      </c>
      <c r="CC99" s="843" t="s">
        <v>69</v>
      </c>
      <c r="CD99" s="221" t="s">
        <v>29</v>
      </c>
      <c r="CE99" s="168" t="e">
        <f>BV45/$BU$49</f>
        <v>#DIV/0!</v>
      </c>
      <c r="CF99" s="168" t="e">
        <f>CB45/BV45</f>
        <v>#DIV/0!</v>
      </c>
      <c r="CG99" s="168" t="e">
        <f>(CB45-CH45-CI45)/CB45</f>
        <v>#DIV/0!</v>
      </c>
      <c r="CH99" s="168" t="e">
        <f>CH45/CB45</f>
        <v>#DIV/0!</v>
      </c>
      <c r="CI99" s="168" t="e">
        <f>CI45/CB45</f>
        <v>#DIV/0!</v>
      </c>
      <c r="CJ99" s="216" t="e">
        <f>CD45/ BV45</f>
        <v>#DIV/0!</v>
      </c>
      <c r="CK99" s="168" t="e">
        <f>CD45/CB45</f>
        <v>#DIV/0!</v>
      </c>
      <c r="CL99" s="168" t="e">
        <f>CE45/CD45</f>
        <v>#DIV/0!</v>
      </c>
    </row>
    <row r="100" spans="1:90">
      <c r="A100" s="713"/>
      <c r="B100" s="76" t="s">
        <v>30</v>
      </c>
      <c r="C100" s="99"/>
      <c r="D100" s="223"/>
      <c r="E100" s="155">
        <f>E35+AB35</f>
        <v>0</v>
      </c>
      <c r="F100" s="209">
        <f t="shared" ref="F100:V100" si="43">F35+AC35</f>
        <v>0</v>
      </c>
      <c r="G100" s="51">
        <f t="shared" si="43"/>
        <v>0</v>
      </c>
      <c r="H100" s="51">
        <f t="shared" si="43"/>
        <v>0</v>
      </c>
      <c r="I100" s="51">
        <f t="shared" si="43"/>
        <v>0</v>
      </c>
      <c r="J100" s="155">
        <f t="shared" si="43"/>
        <v>0</v>
      </c>
      <c r="K100" s="209">
        <f t="shared" si="43"/>
        <v>0</v>
      </c>
      <c r="L100" s="51">
        <f t="shared" si="43"/>
        <v>0</v>
      </c>
      <c r="M100" s="51">
        <f t="shared" si="43"/>
        <v>0</v>
      </c>
      <c r="N100" s="51">
        <f t="shared" si="43"/>
        <v>0</v>
      </c>
      <c r="O100" s="51">
        <f t="shared" si="43"/>
        <v>0</v>
      </c>
      <c r="P100" s="51">
        <f t="shared" si="43"/>
        <v>0</v>
      </c>
      <c r="Q100" s="51">
        <f t="shared" si="43"/>
        <v>0</v>
      </c>
      <c r="R100" s="155">
        <f t="shared" si="43"/>
        <v>0</v>
      </c>
      <c r="S100" s="209">
        <f t="shared" si="43"/>
        <v>0</v>
      </c>
      <c r="T100" s="51">
        <f t="shared" si="43"/>
        <v>0</v>
      </c>
      <c r="U100" s="51">
        <f t="shared" si="43"/>
        <v>0</v>
      </c>
      <c r="V100" s="51">
        <f t="shared" si="43"/>
        <v>0</v>
      </c>
      <c r="X100" s="843"/>
      <c r="Y100" s="221" t="s">
        <v>30</v>
      </c>
      <c r="Z100" s="168" t="e">
        <f>E47/$D$49</f>
        <v>#DIV/0!</v>
      </c>
      <c r="AA100" s="168" t="e">
        <f>K47/E47</f>
        <v>#DIV/0!</v>
      </c>
      <c r="AB100" s="168" t="e">
        <f>(K47-Q47-R47)/K47</f>
        <v>#DIV/0!</v>
      </c>
      <c r="AC100" s="168" t="e">
        <f>Q47/K47</f>
        <v>#DIV/0!</v>
      </c>
      <c r="AD100" s="168" t="e">
        <f>R47/K47</f>
        <v>#DIV/0!</v>
      </c>
      <c r="AE100" s="216" t="e">
        <f>M47/ E47</f>
        <v>#DIV/0!</v>
      </c>
      <c r="AF100" s="168" t="e">
        <f>M47/K47</f>
        <v>#DIV/0!</v>
      </c>
      <c r="AG100" s="168" t="e">
        <f>N47/M47</f>
        <v>#DIV/0!</v>
      </c>
      <c r="AI100" s="843"/>
      <c r="AJ100" s="221" t="s">
        <v>30</v>
      </c>
      <c r="AK100" s="168" t="e">
        <f>AB47/$AA$49</f>
        <v>#DIV/0!</v>
      </c>
      <c r="AL100" s="168" t="e">
        <f>AH47/AB47</f>
        <v>#DIV/0!</v>
      </c>
      <c r="AM100" s="168" t="e">
        <f>(AH47-AN47-AO47)/AH47</f>
        <v>#DIV/0!</v>
      </c>
      <c r="AN100" s="168" t="e">
        <f>AN47/AH47</f>
        <v>#DIV/0!</v>
      </c>
      <c r="AO100" s="168" t="e">
        <f>AO47/AH47</f>
        <v>#DIV/0!</v>
      </c>
      <c r="AP100" s="216" t="e">
        <f>AJ47/ AB47</f>
        <v>#DIV/0!</v>
      </c>
      <c r="AQ100" s="168" t="e">
        <f>AJ47/AH47</f>
        <v>#DIV/0!</v>
      </c>
      <c r="AR100" s="168" t="e">
        <f>AK47/AJ47</f>
        <v>#DIV/0!</v>
      </c>
      <c r="AU100" s="711" t="s">
        <v>33</v>
      </c>
      <c r="AV100" s="76" t="s">
        <v>29</v>
      </c>
      <c r="AW100" s="99"/>
      <c r="AX100" s="223"/>
      <c r="AY100" s="155">
        <f t="shared" ref="AY100:BP100" si="44">AY33+BV33</f>
        <v>0</v>
      </c>
      <c r="AZ100" s="209">
        <f t="shared" si="44"/>
        <v>0</v>
      </c>
      <c r="BA100" s="51">
        <f t="shared" si="44"/>
        <v>0</v>
      </c>
      <c r="BB100" s="51">
        <f t="shared" si="44"/>
        <v>0</v>
      </c>
      <c r="BC100" s="51">
        <f t="shared" si="44"/>
        <v>0</v>
      </c>
      <c r="BD100" s="155">
        <f t="shared" si="44"/>
        <v>0</v>
      </c>
      <c r="BE100" s="209">
        <f t="shared" si="44"/>
        <v>0</v>
      </c>
      <c r="BF100" s="51">
        <f t="shared" si="44"/>
        <v>0</v>
      </c>
      <c r="BG100" s="51">
        <f t="shared" si="44"/>
        <v>0</v>
      </c>
      <c r="BH100" s="51">
        <f t="shared" si="44"/>
        <v>0</v>
      </c>
      <c r="BI100" s="51">
        <f t="shared" si="44"/>
        <v>0</v>
      </c>
      <c r="BJ100" s="51">
        <f t="shared" si="44"/>
        <v>0</v>
      </c>
      <c r="BK100" s="51">
        <f t="shared" si="44"/>
        <v>0</v>
      </c>
      <c r="BL100" s="155">
        <f t="shared" si="44"/>
        <v>0</v>
      </c>
      <c r="BM100" s="209">
        <f t="shared" si="44"/>
        <v>0</v>
      </c>
      <c r="BN100" s="51">
        <f t="shared" si="44"/>
        <v>0</v>
      </c>
      <c r="BO100" s="51">
        <f t="shared" si="44"/>
        <v>0</v>
      </c>
      <c r="BP100" s="51">
        <f t="shared" si="44"/>
        <v>0</v>
      </c>
      <c r="BR100" s="843"/>
      <c r="BS100" s="221" t="s">
        <v>30</v>
      </c>
      <c r="BT100" s="168" t="e">
        <f>AY47/$AX$49</f>
        <v>#DIV/0!</v>
      </c>
      <c r="BU100" s="168" t="e">
        <f>BE47/AY47</f>
        <v>#DIV/0!</v>
      </c>
      <c r="BV100" s="168" t="e">
        <f>(BE47-BK47-BL47)/BE47</f>
        <v>#DIV/0!</v>
      </c>
      <c r="BW100" s="168" t="e">
        <f>BK47/BE47</f>
        <v>#DIV/0!</v>
      </c>
      <c r="BX100" s="168" t="e">
        <f>BL47/BE47</f>
        <v>#DIV/0!</v>
      </c>
      <c r="BY100" s="216" t="e">
        <f>BG47/ AY47</f>
        <v>#DIV/0!</v>
      </c>
      <c r="BZ100" s="168" t="e">
        <f>BG47/BE47</f>
        <v>#DIV/0!</v>
      </c>
      <c r="CA100" s="168" t="e">
        <f>BH47/BG47</f>
        <v>#DIV/0!</v>
      </c>
      <c r="CC100" s="843"/>
      <c r="CD100" s="221" t="s">
        <v>30</v>
      </c>
      <c r="CE100" s="168" t="e">
        <f>BV47/$BU$49</f>
        <v>#DIV/0!</v>
      </c>
      <c r="CF100" s="168" t="e">
        <f>CB47/BV47</f>
        <v>#DIV/0!</v>
      </c>
      <c r="CG100" s="168" t="e">
        <f>(CB47-CH47-CI47)/CB47</f>
        <v>#DIV/0!</v>
      </c>
      <c r="CH100" s="168" t="e">
        <f>CH47/CB47</f>
        <v>#DIV/0!</v>
      </c>
      <c r="CI100" s="168" t="e">
        <f>CI47/CB47</f>
        <v>#DIV/0!</v>
      </c>
      <c r="CJ100" s="216" t="e">
        <f>CD47/ BV47</f>
        <v>#DIV/0!</v>
      </c>
      <c r="CK100" s="168" t="e">
        <f>CD47/CB47</f>
        <v>#DIV/0!</v>
      </c>
      <c r="CL100" s="168" t="e">
        <f>CE47/CD47</f>
        <v>#DIV/0!</v>
      </c>
    </row>
    <row r="101" spans="1:90">
      <c r="A101" s="712"/>
      <c r="B101" s="76" t="s">
        <v>31</v>
      </c>
      <c r="C101" s="74">
        <f>C37+Z37</f>
        <v>0</v>
      </c>
      <c r="D101" s="222">
        <f>D37+AA37</f>
        <v>0</v>
      </c>
      <c r="E101" s="155">
        <f>E37+AB37</f>
        <v>0</v>
      </c>
      <c r="F101" s="209">
        <f t="shared" ref="F101:V101" si="45">F37+AC37</f>
        <v>0</v>
      </c>
      <c r="G101" s="51">
        <f t="shared" si="45"/>
        <v>0</v>
      </c>
      <c r="H101" s="51">
        <f t="shared" si="45"/>
        <v>0</v>
      </c>
      <c r="I101" s="51">
        <f t="shared" si="45"/>
        <v>0</v>
      </c>
      <c r="J101" s="155">
        <f t="shared" si="45"/>
        <v>0</v>
      </c>
      <c r="K101" s="209">
        <f t="shared" si="45"/>
        <v>0</v>
      </c>
      <c r="L101" s="51">
        <f t="shared" si="45"/>
        <v>0</v>
      </c>
      <c r="M101" s="51">
        <f t="shared" si="45"/>
        <v>0</v>
      </c>
      <c r="N101" s="51">
        <f t="shared" si="45"/>
        <v>0</v>
      </c>
      <c r="O101" s="51">
        <f t="shared" si="45"/>
        <v>0</v>
      </c>
      <c r="P101" s="51">
        <f t="shared" si="45"/>
        <v>0</v>
      </c>
      <c r="Q101" s="51">
        <f t="shared" si="45"/>
        <v>0</v>
      </c>
      <c r="R101" s="155">
        <f t="shared" si="45"/>
        <v>0</v>
      </c>
      <c r="S101" s="209">
        <f t="shared" si="45"/>
        <v>0</v>
      </c>
      <c r="T101" s="51">
        <f t="shared" si="45"/>
        <v>0</v>
      </c>
      <c r="U101" s="51">
        <f t="shared" si="45"/>
        <v>0</v>
      </c>
      <c r="V101" s="51">
        <f t="shared" si="45"/>
        <v>0</v>
      </c>
      <c r="X101" s="843"/>
      <c r="Y101" s="221" t="s">
        <v>31</v>
      </c>
      <c r="Z101" s="168" t="e">
        <f>E49/$D$49</f>
        <v>#DIV/0!</v>
      </c>
      <c r="AA101" s="168" t="e">
        <f>K49/E49</f>
        <v>#DIV/0!</v>
      </c>
      <c r="AB101" s="168" t="e">
        <f>(K49-Q49-R49)/K49</f>
        <v>#DIV/0!</v>
      </c>
      <c r="AC101" s="168" t="e">
        <f>Q49/K49</f>
        <v>#DIV/0!</v>
      </c>
      <c r="AD101" s="168" t="e">
        <f>R49/K49</f>
        <v>#DIV/0!</v>
      </c>
      <c r="AE101" s="216" t="e">
        <f>M49/ E49</f>
        <v>#DIV/0!</v>
      </c>
      <c r="AF101" s="168" t="e">
        <f>M49/K49</f>
        <v>#DIV/0!</v>
      </c>
      <c r="AG101" s="168" t="e">
        <f>N49/M49</f>
        <v>#DIV/0!</v>
      </c>
      <c r="AI101" s="843"/>
      <c r="AJ101" s="221" t="s">
        <v>31</v>
      </c>
      <c r="AK101" s="168" t="e">
        <f>AB49/$AA$49</f>
        <v>#DIV/0!</v>
      </c>
      <c r="AL101" s="168" t="e">
        <f>AH49/AB49</f>
        <v>#DIV/0!</v>
      </c>
      <c r="AM101" s="168" t="e">
        <f>(AH49-AN49-AO49)/AH49</f>
        <v>#DIV/0!</v>
      </c>
      <c r="AN101" s="168" t="e">
        <f>AN49/AH49</f>
        <v>#DIV/0!</v>
      </c>
      <c r="AO101" s="168" t="e">
        <f>AO49/AH49</f>
        <v>#DIV/0!</v>
      </c>
      <c r="AP101" s="216" t="e">
        <f>AJ49/ AB49</f>
        <v>#DIV/0!</v>
      </c>
      <c r="AQ101" s="168" t="e">
        <f>AJ49/AH49</f>
        <v>#DIV/0!</v>
      </c>
      <c r="AR101" s="168" t="e">
        <f>AK49/AJ49</f>
        <v>#DIV/0!</v>
      </c>
      <c r="AU101" s="713"/>
      <c r="AV101" s="76" t="s">
        <v>30</v>
      </c>
      <c r="AW101" s="99"/>
      <c r="AX101" s="223"/>
      <c r="AY101" s="155">
        <f t="shared" ref="AY101:BP101" si="46">AY35+BV35</f>
        <v>0</v>
      </c>
      <c r="AZ101" s="209">
        <f t="shared" si="46"/>
        <v>0</v>
      </c>
      <c r="BA101" s="51">
        <f t="shared" si="46"/>
        <v>0</v>
      </c>
      <c r="BB101" s="51">
        <f t="shared" si="46"/>
        <v>0</v>
      </c>
      <c r="BC101" s="51">
        <f t="shared" si="46"/>
        <v>0</v>
      </c>
      <c r="BD101" s="155">
        <f t="shared" si="46"/>
        <v>0</v>
      </c>
      <c r="BE101" s="209">
        <f t="shared" si="46"/>
        <v>0</v>
      </c>
      <c r="BF101" s="51">
        <f t="shared" si="46"/>
        <v>0</v>
      </c>
      <c r="BG101" s="51">
        <f t="shared" si="46"/>
        <v>0</v>
      </c>
      <c r="BH101" s="51">
        <f t="shared" si="46"/>
        <v>0</v>
      </c>
      <c r="BI101" s="51">
        <f t="shared" si="46"/>
        <v>0</v>
      </c>
      <c r="BJ101" s="51">
        <f t="shared" si="46"/>
        <v>0</v>
      </c>
      <c r="BK101" s="51">
        <f t="shared" si="46"/>
        <v>0</v>
      </c>
      <c r="BL101" s="155">
        <f t="shared" si="46"/>
        <v>0</v>
      </c>
      <c r="BM101" s="209">
        <f t="shared" si="46"/>
        <v>0</v>
      </c>
      <c r="BN101" s="51">
        <f t="shared" si="46"/>
        <v>0</v>
      </c>
      <c r="BO101" s="51">
        <f t="shared" si="46"/>
        <v>0</v>
      </c>
      <c r="BP101" s="51">
        <f t="shared" si="46"/>
        <v>0</v>
      </c>
      <c r="BR101" s="843"/>
      <c r="BS101" s="221" t="s">
        <v>31</v>
      </c>
      <c r="BT101" s="168" t="e">
        <f>AY49/$AX$49</f>
        <v>#DIV/0!</v>
      </c>
      <c r="BU101" s="168" t="e">
        <f>BE49/AY49</f>
        <v>#DIV/0!</v>
      </c>
      <c r="BV101" s="168" t="e">
        <f>(BE49-BK49-BL49)/BE49</f>
        <v>#DIV/0!</v>
      </c>
      <c r="BW101" s="168" t="e">
        <f>BK49/BE49</f>
        <v>#DIV/0!</v>
      </c>
      <c r="BX101" s="168" t="e">
        <f>BL49/BE49</f>
        <v>#DIV/0!</v>
      </c>
      <c r="BY101" s="216" t="e">
        <f>BG49/ AY49</f>
        <v>#DIV/0!</v>
      </c>
      <c r="BZ101" s="168" t="e">
        <f>BG49/BE49</f>
        <v>#DIV/0!</v>
      </c>
      <c r="CA101" s="168" t="e">
        <f>BH49/BG49</f>
        <v>#DIV/0!</v>
      </c>
      <c r="CC101" s="843"/>
      <c r="CD101" s="221" t="s">
        <v>31</v>
      </c>
      <c r="CE101" s="168" t="e">
        <f>BV49/$BU$49</f>
        <v>#DIV/0!</v>
      </c>
      <c r="CF101" s="168" t="e">
        <f>CB49/BV49</f>
        <v>#DIV/0!</v>
      </c>
      <c r="CG101" s="168" t="e">
        <f>(CB49-CH49-CI49)/CB49</f>
        <v>#DIV/0!</v>
      </c>
      <c r="CH101" s="168" t="e">
        <f>CH49/CB49</f>
        <v>#DIV/0!</v>
      </c>
      <c r="CI101" s="168" t="e">
        <f>CI49/CB49</f>
        <v>#DIV/0!</v>
      </c>
      <c r="CJ101" s="216" t="e">
        <f>CD49/ BV49</f>
        <v>#DIV/0!</v>
      </c>
      <c r="CK101" s="168" t="e">
        <f>CD49/CB49</f>
        <v>#DIV/0!</v>
      </c>
      <c r="CL101" s="168" t="e">
        <f>CE49/CD49</f>
        <v>#DIV/0!</v>
      </c>
    </row>
    <row r="102" spans="1:90" ht="13.5" customHeight="1">
      <c r="A102" s="711" t="s">
        <v>34</v>
      </c>
      <c r="B102" s="76" t="s">
        <v>29</v>
      </c>
      <c r="C102" s="97"/>
      <c r="D102" s="223"/>
      <c r="E102" s="155">
        <f>E39+AB39</f>
        <v>0</v>
      </c>
      <c r="F102" s="209">
        <f t="shared" ref="F102:V102" si="47">F39+AC39</f>
        <v>0</v>
      </c>
      <c r="G102" s="51">
        <f t="shared" si="47"/>
        <v>0</v>
      </c>
      <c r="H102" s="51">
        <f t="shared" si="47"/>
        <v>0</v>
      </c>
      <c r="I102" s="51">
        <f t="shared" si="47"/>
        <v>0</v>
      </c>
      <c r="J102" s="155">
        <f t="shared" si="47"/>
        <v>0</v>
      </c>
      <c r="K102" s="209">
        <f t="shared" si="47"/>
        <v>0</v>
      </c>
      <c r="L102" s="51">
        <f t="shared" si="47"/>
        <v>0</v>
      </c>
      <c r="M102" s="51">
        <f t="shared" si="47"/>
        <v>0</v>
      </c>
      <c r="N102" s="51">
        <f t="shared" si="47"/>
        <v>0</v>
      </c>
      <c r="O102" s="51">
        <f t="shared" si="47"/>
        <v>0</v>
      </c>
      <c r="P102" s="51">
        <f t="shared" si="47"/>
        <v>0</v>
      </c>
      <c r="Q102" s="51">
        <f t="shared" si="47"/>
        <v>0</v>
      </c>
      <c r="R102" s="155">
        <f t="shared" si="47"/>
        <v>0</v>
      </c>
      <c r="S102" s="209">
        <f t="shared" si="47"/>
        <v>0</v>
      </c>
      <c r="T102" s="51">
        <f t="shared" si="47"/>
        <v>0</v>
      </c>
      <c r="U102" s="51">
        <f t="shared" si="47"/>
        <v>0</v>
      </c>
      <c r="V102" s="51">
        <f t="shared" si="47"/>
        <v>0</v>
      </c>
      <c r="X102" s="843" t="s">
        <v>70</v>
      </c>
      <c r="Y102" s="221" t="s">
        <v>29</v>
      </c>
      <c r="Z102" s="168" t="e">
        <f>E51/$D$55</f>
        <v>#DIV/0!</v>
      </c>
      <c r="AA102" s="168" t="e">
        <f>K51/E51</f>
        <v>#DIV/0!</v>
      </c>
      <c r="AB102" s="168" t="e">
        <f>(K51-Q51-R51)/K51</f>
        <v>#DIV/0!</v>
      </c>
      <c r="AC102" s="168" t="e">
        <f>Q51/K51</f>
        <v>#DIV/0!</v>
      </c>
      <c r="AD102" s="168" t="e">
        <f>R51/K51</f>
        <v>#DIV/0!</v>
      </c>
      <c r="AE102" s="216" t="e">
        <f>M51/ E51</f>
        <v>#DIV/0!</v>
      </c>
      <c r="AF102" s="168" t="e">
        <f>M51/K51</f>
        <v>#DIV/0!</v>
      </c>
      <c r="AG102" s="168" t="e">
        <f>N51/M51</f>
        <v>#DIV/0!</v>
      </c>
      <c r="AI102" s="843" t="s">
        <v>70</v>
      </c>
      <c r="AJ102" s="221" t="s">
        <v>29</v>
      </c>
      <c r="AK102" s="168" t="e">
        <f>AB51/$AA$55</f>
        <v>#DIV/0!</v>
      </c>
      <c r="AL102" s="168" t="e">
        <f>AH51/AB51</f>
        <v>#DIV/0!</v>
      </c>
      <c r="AM102" s="168" t="e">
        <f>(AH51-AN51-AO51)/AH51</f>
        <v>#DIV/0!</v>
      </c>
      <c r="AN102" s="168" t="e">
        <f>AN51/AH51</f>
        <v>#DIV/0!</v>
      </c>
      <c r="AO102" s="168" t="e">
        <f>AO51/AH51</f>
        <v>#DIV/0!</v>
      </c>
      <c r="AP102" s="216" t="e">
        <f>AJ51/ AB51</f>
        <v>#DIV/0!</v>
      </c>
      <c r="AQ102" s="168" t="e">
        <f>AJ51/AH51</f>
        <v>#DIV/0!</v>
      </c>
      <c r="AR102" s="168" t="e">
        <f>AK51/AJ51</f>
        <v>#DIV/0!</v>
      </c>
      <c r="AU102" s="712"/>
      <c r="AV102" s="76" t="s">
        <v>31</v>
      </c>
      <c r="AW102" s="74">
        <f t="shared" ref="AW102:BP102" si="48">AW37+BT37</f>
        <v>0</v>
      </c>
      <c r="AX102" s="222">
        <f t="shared" si="48"/>
        <v>0</v>
      </c>
      <c r="AY102" s="155">
        <f t="shared" si="48"/>
        <v>0</v>
      </c>
      <c r="AZ102" s="209">
        <f t="shared" si="48"/>
        <v>0</v>
      </c>
      <c r="BA102" s="51">
        <f t="shared" si="48"/>
        <v>0</v>
      </c>
      <c r="BB102" s="51">
        <f t="shared" si="48"/>
        <v>0</v>
      </c>
      <c r="BC102" s="51">
        <f t="shared" si="48"/>
        <v>0</v>
      </c>
      <c r="BD102" s="155">
        <f t="shared" si="48"/>
        <v>0</v>
      </c>
      <c r="BE102" s="209">
        <f t="shared" si="48"/>
        <v>0</v>
      </c>
      <c r="BF102" s="51">
        <f t="shared" si="48"/>
        <v>0</v>
      </c>
      <c r="BG102" s="51">
        <f t="shared" si="48"/>
        <v>0</v>
      </c>
      <c r="BH102" s="51">
        <f t="shared" si="48"/>
        <v>0</v>
      </c>
      <c r="BI102" s="51">
        <f t="shared" si="48"/>
        <v>0</v>
      </c>
      <c r="BJ102" s="51">
        <f t="shared" si="48"/>
        <v>0</v>
      </c>
      <c r="BK102" s="51">
        <f t="shared" si="48"/>
        <v>0</v>
      </c>
      <c r="BL102" s="155">
        <f t="shared" si="48"/>
        <v>0</v>
      </c>
      <c r="BM102" s="209">
        <f t="shared" si="48"/>
        <v>0</v>
      </c>
      <c r="BN102" s="51">
        <f t="shared" si="48"/>
        <v>0</v>
      </c>
      <c r="BO102" s="51">
        <f t="shared" si="48"/>
        <v>0</v>
      </c>
      <c r="BP102" s="51">
        <f t="shared" si="48"/>
        <v>0</v>
      </c>
      <c r="BR102" s="843" t="s">
        <v>70</v>
      </c>
      <c r="BS102" s="221" t="s">
        <v>29</v>
      </c>
      <c r="BT102" s="168" t="e">
        <f>AY51/$AX$55</f>
        <v>#DIV/0!</v>
      </c>
      <c r="BU102" s="168" t="e">
        <f>BE51/AY51</f>
        <v>#DIV/0!</v>
      </c>
      <c r="BV102" s="168" t="e">
        <f>(BE51-BK51-BL51)/BE51</f>
        <v>#DIV/0!</v>
      </c>
      <c r="BW102" s="168" t="e">
        <f>BK51/BE51</f>
        <v>#DIV/0!</v>
      </c>
      <c r="BX102" s="168" t="e">
        <f>BL51/BE51</f>
        <v>#DIV/0!</v>
      </c>
      <c r="BY102" s="216" t="e">
        <f>BG51/ AY51</f>
        <v>#DIV/0!</v>
      </c>
      <c r="BZ102" s="168" t="e">
        <f>BG51/BE51</f>
        <v>#DIV/0!</v>
      </c>
      <c r="CA102" s="168" t="e">
        <f>BH51/BG51</f>
        <v>#DIV/0!</v>
      </c>
      <c r="CC102" s="843" t="s">
        <v>70</v>
      </c>
      <c r="CD102" s="221" t="s">
        <v>29</v>
      </c>
      <c r="CE102" s="168" t="e">
        <f>BV51/$BU$55</f>
        <v>#DIV/0!</v>
      </c>
      <c r="CF102" s="168" t="e">
        <f>CB51/BV51</f>
        <v>#DIV/0!</v>
      </c>
      <c r="CG102" s="168" t="e">
        <f>(CB51-CH51-CI51)/CB51</f>
        <v>#DIV/0!</v>
      </c>
      <c r="CH102" s="168" t="e">
        <f>CH51/CB51</f>
        <v>#DIV/0!</v>
      </c>
      <c r="CI102" s="168" t="e">
        <f>CI51/CB51</f>
        <v>#DIV/0!</v>
      </c>
      <c r="CJ102" s="216" t="e">
        <f>CD51/ BV51</f>
        <v>#DIV/0!</v>
      </c>
      <c r="CK102" s="168" t="e">
        <f>CD51/CB51</f>
        <v>#DIV/0!</v>
      </c>
      <c r="CL102" s="168" t="e">
        <f>CE51/CD51</f>
        <v>#DIV/0!</v>
      </c>
    </row>
    <row r="103" spans="1:90">
      <c r="A103" s="713"/>
      <c r="B103" s="76" t="s">
        <v>30</v>
      </c>
      <c r="C103" s="99"/>
      <c r="D103" s="223"/>
      <c r="E103" s="155">
        <f>E41+AB41</f>
        <v>0</v>
      </c>
      <c r="F103" s="209">
        <f t="shared" ref="F103:V103" si="49">F41+AC41</f>
        <v>0</v>
      </c>
      <c r="G103" s="51">
        <f t="shared" si="49"/>
        <v>0</v>
      </c>
      <c r="H103" s="51">
        <f t="shared" si="49"/>
        <v>0</v>
      </c>
      <c r="I103" s="51">
        <f t="shared" si="49"/>
        <v>0</v>
      </c>
      <c r="J103" s="155">
        <f t="shared" si="49"/>
        <v>0</v>
      </c>
      <c r="K103" s="209">
        <f t="shared" si="49"/>
        <v>0</v>
      </c>
      <c r="L103" s="51">
        <f t="shared" si="49"/>
        <v>0</v>
      </c>
      <c r="M103" s="51">
        <f t="shared" si="49"/>
        <v>0</v>
      </c>
      <c r="N103" s="51">
        <f t="shared" si="49"/>
        <v>0</v>
      </c>
      <c r="O103" s="51">
        <f t="shared" si="49"/>
        <v>0</v>
      </c>
      <c r="P103" s="51">
        <f t="shared" si="49"/>
        <v>0</v>
      </c>
      <c r="Q103" s="51">
        <f t="shared" si="49"/>
        <v>0</v>
      </c>
      <c r="R103" s="155">
        <f t="shared" si="49"/>
        <v>0</v>
      </c>
      <c r="S103" s="209">
        <f t="shared" si="49"/>
        <v>0</v>
      </c>
      <c r="T103" s="51">
        <f t="shared" si="49"/>
        <v>0</v>
      </c>
      <c r="U103" s="51">
        <f t="shared" si="49"/>
        <v>0</v>
      </c>
      <c r="V103" s="51">
        <f t="shared" si="49"/>
        <v>0</v>
      </c>
      <c r="X103" s="843"/>
      <c r="Y103" s="221" t="s">
        <v>30</v>
      </c>
      <c r="Z103" s="168" t="e">
        <f>E53/$D$55</f>
        <v>#DIV/0!</v>
      </c>
      <c r="AA103" s="168" t="e">
        <f>K53/E53</f>
        <v>#DIV/0!</v>
      </c>
      <c r="AB103" s="168" t="e">
        <f>(K53-Q53-R53)/K53</f>
        <v>#DIV/0!</v>
      </c>
      <c r="AC103" s="168" t="e">
        <f>Q53/K53</f>
        <v>#DIV/0!</v>
      </c>
      <c r="AD103" s="168" t="e">
        <f>R53/K53</f>
        <v>#DIV/0!</v>
      </c>
      <c r="AE103" s="216" t="e">
        <f>M53/ E53</f>
        <v>#DIV/0!</v>
      </c>
      <c r="AF103" s="168" t="e">
        <f>M53/K53</f>
        <v>#DIV/0!</v>
      </c>
      <c r="AG103" s="168" t="e">
        <f>N53/M53</f>
        <v>#DIV/0!</v>
      </c>
      <c r="AI103" s="843"/>
      <c r="AJ103" s="221" t="s">
        <v>30</v>
      </c>
      <c r="AK103" s="168" t="e">
        <f>AB53/$AA$55</f>
        <v>#DIV/0!</v>
      </c>
      <c r="AL103" s="168" t="e">
        <f>AH53/AB53</f>
        <v>#DIV/0!</v>
      </c>
      <c r="AM103" s="168" t="e">
        <f>(AH53-AN53-AO53)/AH53</f>
        <v>#DIV/0!</v>
      </c>
      <c r="AN103" s="168" t="e">
        <f>AN53/AH53</f>
        <v>#DIV/0!</v>
      </c>
      <c r="AO103" s="168" t="e">
        <f>AO53/AH53</f>
        <v>#DIV/0!</v>
      </c>
      <c r="AP103" s="216" t="e">
        <f>AJ53/ AB53</f>
        <v>#DIV/0!</v>
      </c>
      <c r="AQ103" s="168" t="e">
        <f>AJ53/AH53</f>
        <v>#DIV/0!</v>
      </c>
      <c r="AR103" s="168" t="e">
        <f>AK53/AJ53</f>
        <v>#DIV/0!</v>
      </c>
      <c r="AU103" s="711" t="s">
        <v>34</v>
      </c>
      <c r="AV103" s="76" t="s">
        <v>29</v>
      </c>
      <c r="AW103" s="99"/>
      <c r="AX103" s="223"/>
      <c r="AY103" s="155">
        <f t="shared" ref="AY103:BP103" si="50">AY39+BV39</f>
        <v>0</v>
      </c>
      <c r="AZ103" s="209">
        <f t="shared" si="50"/>
        <v>0</v>
      </c>
      <c r="BA103" s="51">
        <f t="shared" si="50"/>
        <v>0</v>
      </c>
      <c r="BB103" s="51">
        <f t="shared" si="50"/>
        <v>0</v>
      </c>
      <c r="BC103" s="51">
        <f t="shared" si="50"/>
        <v>0</v>
      </c>
      <c r="BD103" s="155">
        <f t="shared" si="50"/>
        <v>0</v>
      </c>
      <c r="BE103" s="209">
        <f t="shared" si="50"/>
        <v>0</v>
      </c>
      <c r="BF103" s="51">
        <f t="shared" si="50"/>
        <v>0</v>
      </c>
      <c r="BG103" s="51">
        <f t="shared" si="50"/>
        <v>0</v>
      </c>
      <c r="BH103" s="51">
        <f t="shared" si="50"/>
        <v>0</v>
      </c>
      <c r="BI103" s="51">
        <f t="shared" si="50"/>
        <v>0</v>
      </c>
      <c r="BJ103" s="51">
        <f t="shared" si="50"/>
        <v>0</v>
      </c>
      <c r="BK103" s="51">
        <f t="shared" si="50"/>
        <v>0</v>
      </c>
      <c r="BL103" s="155">
        <f t="shared" si="50"/>
        <v>0</v>
      </c>
      <c r="BM103" s="209">
        <f t="shared" si="50"/>
        <v>0</v>
      </c>
      <c r="BN103" s="51">
        <f t="shared" si="50"/>
        <v>0</v>
      </c>
      <c r="BO103" s="51">
        <f t="shared" si="50"/>
        <v>0</v>
      </c>
      <c r="BP103" s="51">
        <f t="shared" si="50"/>
        <v>0</v>
      </c>
      <c r="BR103" s="843"/>
      <c r="BS103" s="221" t="s">
        <v>30</v>
      </c>
      <c r="BT103" s="168" t="e">
        <f>AY53/$AX$55</f>
        <v>#DIV/0!</v>
      </c>
      <c r="BU103" s="168" t="e">
        <f>BE53/AY53</f>
        <v>#DIV/0!</v>
      </c>
      <c r="BV103" s="168" t="e">
        <f>(BE53-BK53-BL53)/BE53</f>
        <v>#DIV/0!</v>
      </c>
      <c r="BW103" s="168" t="e">
        <f>BK53/BE53</f>
        <v>#DIV/0!</v>
      </c>
      <c r="BX103" s="168" t="e">
        <f>BL53/BE53</f>
        <v>#DIV/0!</v>
      </c>
      <c r="BY103" s="216" t="e">
        <f>BG53/ AY53</f>
        <v>#DIV/0!</v>
      </c>
      <c r="BZ103" s="168" t="e">
        <f>BG53/BE53</f>
        <v>#DIV/0!</v>
      </c>
      <c r="CA103" s="168" t="e">
        <f>BH53/BG53</f>
        <v>#DIV/0!</v>
      </c>
      <c r="CC103" s="843"/>
      <c r="CD103" s="221" t="s">
        <v>30</v>
      </c>
      <c r="CE103" s="168" t="e">
        <f>BV53/$BU$55</f>
        <v>#DIV/0!</v>
      </c>
      <c r="CF103" s="168" t="e">
        <f>CB53/BV53</f>
        <v>#DIV/0!</v>
      </c>
      <c r="CG103" s="168" t="e">
        <f>(CB53-CH53-CI53)/CB53</f>
        <v>#DIV/0!</v>
      </c>
      <c r="CH103" s="168" t="e">
        <f>CH53/CB53</f>
        <v>#DIV/0!</v>
      </c>
      <c r="CI103" s="168" t="e">
        <f>CI53/CB53</f>
        <v>#DIV/0!</v>
      </c>
      <c r="CJ103" s="216" t="e">
        <f>CD53/ BV53</f>
        <v>#DIV/0!</v>
      </c>
      <c r="CK103" s="168" t="e">
        <f>CD53/CB53</f>
        <v>#DIV/0!</v>
      </c>
      <c r="CL103" s="168" t="e">
        <f>CE53/CD53</f>
        <v>#DIV/0!</v>
      </c>
    </row>
    <row r="104" spans="1:90">
      <c r="A104" s="712"/>
      <c r="B104" s="76" t="s">
        <v>31</v>
      </c>
      <c r="C104" s="74">
        <f>C43+Z43</f>
        <v>0</v>
      </c>
      <c r="D104" s="222">
        <f>D43+AA43</f>
        <v>0</v>
      </c>
      <c r="E104" s="155">
        <f>E43+AB43</f>
        <v>0</v>
      </c>
      <c r="F104" s="209">
        <f t="shared" ref="F104:V104" si="51">F43+AC43</f>
        <v>0</v>
      </c>
      <c r="G104" s="51">
        <f t="shared" si="51"/>
        <v>0</v>
      </c>
      <c r="H104" s="51">
        <f t="shared" si="51"/>
        <v>0</v>
      </c>
      <c r="I104" s="51">
        <f t="shared" si="51"/>
        <v>0</v>
      </c>
      <c r="J104" s="155">
        <f t="shared" si="51"/>
        <v>0</v>
      </c>
      <c r="K104" s="209">
        <f t="shared" si="51"/>
        <v>0</v>
      </c>
      <c r="L104" s="51">
        <f t="shared" si="51"/>
        <v>0</v>
      </c>
      <c r="M104" s="51">
        <f t="shared" si="51"/>
        <v>0</v>
      </c>
      <c r="N104" s="51">
        <f t="shared" si="51"/>
        <v>0</v>
      </c>
      <c r="O104" s="51">
        <f t="shared" si="51"/>
        <v>0</v>
      </c>
      <c r="P104" s="51">
        <f t="shared" si="51"/>
        <v>0</v>
      </c>
      <c r="Q104" s="51">
        <f t="shared" si="51"/>
        <v>0</v>
      </c>
      <c r="R104" s="155">
        <f t="shared" si="51"/>
        <v>0</v>
      </c>
      <c r="S104" s="209">
        <f t="shared" si="51"/>
        <v>0</v>
      </c>
      <c r="T104" s="51">
        <f t="shared" si="51"/>
        <v>0</v>
      </c>
      <c r="U104" s="51">
        <f t="shared" si="51"/>
        <v>0</v>
      </c>
      <c r="V104" s="51">
        <f t="shared" si="51"/>
        <v>0</v>
      </c>
      <c r="X104" s="843"/>
      <c r="Y104" s="221" t="s">
        <v>31</v>
      </c>
      <c r="Z104" s="168" t="e">
        <f>E55/$D$55</f>
        <v>#DIV/0!</v>
      </c>
      <c r="AA104" s="168" t="e">
        <f>K55/E55</f>
        <v>#DIV/0!</v>
      </c>
      <c r="AB104" s="168" t="e">
        <f>(K55-Q55-R55)/K55</f>
        <v>#DIV/0!</v>
      </c>
      <c r="AC104" s="168" t="e">
        <f>Q55/K55</f>
        <v>#DIV/0!</v>
      </c>
      <c r="AD104" s="168" t="e">
        <f>R55/K55</f>
        <v>#DIV/0!</v>
      </c>
      <c r="AE104" s="216" t="e">
        <f>M55/ E55</f>
        <v>#DIV/0!</v>
      </c>
      <c r="AF104" s="168" t="e">
        <f>M55/K55</f>
        <v>#DIV/0!</v>
      </c>
      <c r="AG104" s="168" t="e">
        <f>N55/M55</f>
        <v>#DIV/0!</v>
      </c>
      <c r="AI104" s="843"/>
      <c r="AJ104" s="221" t="s">
        <v>31</v>
      </c>
      <c r="AK104" s="168" t="e">
        <f>AB55/$AA$55</f>
        <v>#DIV/0!</v>
      </c>
      <c r="AL104" s="168" t="e">
        <f>AH55/AB55</f>
        <v>#DIV/0!</v>
      </c>
      <c r="AM104" s="168" t="e">
        <f>(AH55-AN55-AO55)/AH55</f>
        <v>#DIV/0!</v>
      </c>
      <c r="AN104" s="168" t="e">
        <f>AN55/AH55</f>
        <v>#DIV/0!</v>
      </c>
      <c r="AO104" s="168" t="e">
        <f>AO55/AH55</f>
        <v>#DIV/0!</v>
      </c>
      <c r="AP104" s="216" t="e">
        <f>AJ55/ AB55</f>
        <v>#DIV/0!</v>
      </c>
      <c r="AQ104" s="168" t="e">
        <f>AJ55/AH55</f>
        <v>#DIV/0!</v>
      </c>
      <c r="AR104" s="168" t="e">
        <f>AK55/AJ55</f>
        <v>#DIV/0!</v>
      </c>
      <c r="AU104" s="713"/>
      <c r="AV104" s="76" t="s">
        <v>30</v>
      </c>
      <c r="AW104" s="99"/>
      <c r="AX104" s="223"/>
      <c r="AY104" s="155">
        <f t="shared" ref="AY104:BP104" si="52">AY41+BV41</f>
        <v>0</v>
      </c>
      <c r="AZ104" s="209">
        <f t="shared" si="52"/>
        <v>0</v>
      </c>
      <c r="BA104" s="51">
        <f t="shared" si="52"/>
        <v>0</v>
      </c>
      <c r="BB104" s="51">
        <f t="shared" si="52"/>
        <v>0</v>
      </c>
      <c r="BC104" s="51">
        <f t="shared" si="52"/>
        <v>0</v>
      </c>
      <c r="BD104" s="155">
        <f t="shared" si="52"/>
        <v>0</v>
      </c>
      <c r="BE104" s="209">
        <f t="shared" si="52"/>
        <v>0</v>
      </c>
      <c r="BF104" s="51">
        <f t="shared" si="52"/>
        <v>0</v>
      </c>
      <c r="BG104" s="51">
        <f t="shared" si="52"/>
        <v>0</v>
      </c>
      <c r="BH104" s="51">
        <f t="shared" si="52"/>
        <v>0</v>
      </c>
      <c r="BI104" s="51">
        <f t="shared" si="52"/>
        <v>0</v>
      </c>
      <c r="BJ104" s="51">
        <f t="shared" si="52"/>
        <v>0</v>
      </c>
      <c r="BK104" s="51">
        <f t="shared" si="52"/>
        <v>0</v>
      </c>
      <c r="BL104" s="155">
        <f t="shared" si="52"/>
        <v>0</v>
      </c>
      <c r="BM104" s="209">
        <f t="shared" si="52"/>
        <v>0</v>
      </c>
      <c r="BN104" s="51">
        <f t="shared" si="52"/>
        <v>0</v>
      </c>
      <c r="BO104" s="51">
        <f t="shared" si="52"/>
        <v>0</v>
      </c>
      <c r="BP104" s="51">
        <f t="shared" si="52"/>
        <v>0</v>
      </c>
      <c r="BR104" s="843"/>
      <c r="BS104" s="221" t="s">
        <v>31</v>
      </c>
      <c r="BT104" s="168" t="e">
        <f>AY55/$AX$55</f>
        <v>#DIV/0!</v>
      </c>
      <c r="BU104" s="168" t="e">
        <f>BE55/AY55</f>
        <v>#DIV/0!</v>
      </c>
      <c r="BV104" s="168" t="e">
        <f>(BE55-BK55-BL55)/BE55</f>
        <v>#DIV/0!</v>
      </c>
      <c r="BW104" s="168" t="e">
        <f>BK55/BE55</f>
        <v>#DIV/0!</v>
      </c>
      <c r="BX104" s="168" t="e">
        <f>BL55/BE55</f>
        <v>#DIV/0!</v>
      </c>
      <c r="BY104" s="216" t="e">
        <f>BG55/ AY55</f>
        <v>#DIV/0!</v>
      </c>
      <c r="BZ104" s="168" t="e">
        <f>BG55/BE55</f>
        <v>#DIV/0!</v>
      </c>
      <c r="CA104" s="168" t="e">
        <f>BH55/BG55</f>
        <v>#DIV/0!</v>
      </c>
      <c r="CC104" s="843"/>
      <c r="CD104" s="221" t="s">
        <v>31</v>
      </c>
      <c r="CE104" s="168" t="e">
        <f>BV55/$BU$55</f>
        <v>#DIV/0!</v>
      </c>
      <c r="CF104" s="168" t="e">
        <f>CB55/BV55</f>
        <v>#DIV/0!</v>
      </c>
      <c r="CG104" s="168" t="e">
        <f>(CB55-CH55-CI55)/CB55</f>
        <v>#DIV/0!</v>
      </c>
      <c r="CH104" s="168" t="e">
        <f>CH55/CB55</f>
        <v>#DIV/0!</v>
      </c>
      <c r="CI104" s="168" t="e">
        <f>CI55/CB55</f>
        <v>#DIV/0!</v>
      </c>
      <c r="CJ104" s="216" t="e">
        <f>CD55/ BV55</f>
        <v>#DIV/0!</v>
      </c>
      <c r="CK104" s="168" t="e">
        <f>CD55/CB55</f>
        <v>#DIV/0!</v>
      </c>
      <c r="CL104" s="168" t="e">
        <f>CE55/CD55</f>
        <v>#DIV/0!</v>
      </c>
    </row>
    <row r="105" spans="1:90">
      <c r="A105" s="711" t="s">
        <v>35</v>
      </c>
      <c r="B105" s="76" t="s">
        <v>29</v>
      </c>
      <c r="C105" s="97"/>
      <c r="D105" s="223"/>
      <c r="E105" s="155">
        <f>E45+AB45</f>
        <v>0</v>
      </c>
      <c r="F105" s="209">
        <f t="shared" ref="F105:V105" si="53">F45+AC45</f>
        <v>0</v>
      </c>
      <c r="G105" s="51">
        <f t="shared" si="53"/>
        <v>0</v>
      </c>
      <c r="H105" s="51">
        <f t="shared" si="53"/>
        <v>0</v>
      </c>
      <c r="I105" s="51">
        <f t="shared" si="53"/>
        <v>0</v>
      </c>
      <c r="J105" s="155">
        <f t="shared" si="53"/>
        <v>0</v>
      </c>
      <c r="K105" s="209">
        <f t="shared" si="53"/>
        <v>0</v>
      </c>
      <c r="L105" s="51">
        <f t="shared" si="53"/>
        <v>0</v>
      </c>
      <c r="M105" s="51">
        <f t="shared" si="53"/>
        <v>0</v>
      </c>
      <c r="N105" s="51">
        <f t="shared" si="53"/>
        <v>0</v>
      </c>
      <c r="O105" s="51">
        <f t="shared" si="53"/>
        <v>0</v>
      </c>
      <c r="P105" s="51">
        <f t="shared" si="53"/>
        <v>0</v>
      </c>
      <c r="Q105" s="51">
        <f t="shared" si="53"/>
        <v>0</v>
      </c>
      <c r="R105" s="155">
        <f t="shared" si="53"/>
        <v>0</v>
      </c>
      <c r="S105" s="209">
        <f t="shared" si="53"/>
        <v>0</v>
      </c>
      <c r="T105" s="51">
        <f t="shared" si="53"/>
        <v>0</v>
      </c>
      <c r="U105" s="51">
        <f t="shared" si="53"/>
        <v>0</v>
      </c>
      <c r="V105" s="51">
        <f t="shared" si="53"/>
        <v>0</v>
      </c>
      <c r="X105" s="843" t="s">
        <v>71</v>
      </c>
      <c r="Y105" s="221" t="s">
        <v>29</v>
      </c>
      <c r="Z105" s="168" t="e">
        <f>E57/$D$61</f>
        <v>#DIV/0!</v>
      </c>
      <c r="AA105" s="168" t="e">
        <f>K57/E57</f>
        <v>#DIV/0!</v>
      </c>
      <c r="AB105" s="168" t="e">
        <f>(K57-Q57-R57)/K57</f>
        <v>#DIV/0!</v>
      </c>
      <c r="AC105" s="168" t="e">
        <f>Q57/K57</f>
        <v>#DIV/0!</v>
      </c>
      <c r="AD105" s="168" t="e">
        <f>R57/K57</f>
        <v>#DIV/0!</v>
      </c>
      <c r="AE105" s="216" t="e">
        <f>M57/ E57</f>
        <v>#DIV/0!</v>
      </c>
      <c r="AF105" s="168" t="e">
        <f>M57/K57</f>
        <v>#DIV/0!</v>
      </c>
      <c r="AG105" s="168" t="e">
        <f>N57/M57</f>
        <v>#DIV/0!</v>
      </c>
      <c r="AI105" s="843" t="s">
        <v>71</v>
      </c>
      <c r="AJ105" s="221" t="s">
        <v>29</v>
      </c>
      <c r="AK105" s="168" t="e">
        <f>AB57/$AA$61</f>
        <v>#DIV/0!</v>
      </c>
      <c r="AL105" s="168" t="e">
        <f>AH57/AB57</f>
        <v>#DIV/0!</v>
      </c>
      <c r="AM105" s="168" t="e">
        <f>(AH57-AN57-AO57)/AH57</f>
        <v>#DIV/0!</v>
      </c>
      <c r="AN105" s="168" t="e">
        <f>AN57/AH57</f>
        <v>#DIV/0!</v>
      </c>
      <c r="AO105" s="168" t="e">
        <f>AO57/AH57</f>
        <v>#DIV/0!</v>
      </c>
      <c r="AP105" s="216" t="e">
        <f>AJ57/ AB57</f>
        <v>#DIV/0!</v>
      </c>
      <c r="AQ105" s="168" t="e">
        <f>AJ57/AH57</f>
        <v>#DIV/0!</v>
      </c>
      <c r="AR105" s="168" t="e">
        <f>AK57/AJ57</f>
        <v>#DIV/0!</v>
      </c>
      <c r="AU105" s="712"/>
      <c r="AV105" s="76" t="s">
        <v>31</v>
      </c>
      <c r="AW105" s="74">
        <f t="shared" ref="AW105:BP105" si="54">AW43+BT43</f>
        <v>0</v>
      </c>
      <c r="AX105" s="222">
        <f t="shared" si="54"/>
        <v>0</v>
      </c>
      <c r="AY105" s="155">
        <f t="shared" si="54"/>
        <v>0</v>
      </c>
      <c r="AZ105" s="209">
        <f t="shared" si="54"/>
        <v>0</v>
      </c>
      <c r="BA105" s="51">
        <f t="shared" si="54"/>
        <v>0</v>
      </c>
      <c r="BB105" s="51">
        <f t="shared" si="54"/>
        <v>0</v>
      </c>
      <c r="BC105" s="51">
        <f t="shared" si="54"/>
        <v>0</v>
      </c>
      <c r="BD105" s="155">
        <f t="shared" si="54"/>
        <v>0</v>
      </c>
      <c r="BE105" s="209">
        <f t="shared" si="54"/>
        <v>0</v>
      </c>
      <c r="BF105" s="51">
        <f t="shared" si="54"/>
        <v>0</v>
      </c>
      <c r="BG105" s="51">
        <f t="shared" si="54"/>
        <v>0</v>
      </c>
      <c r="BH105" s="51">
        <f t="shared" si="54"/>
        <v>0</v>
      </c>
      <c r="BI105" s="51">
        <f t="shared" si="54"/>
        <v>0</v>
      </c>
      <c r="BJ105" s="51">
        <f t="shared" si="54"/>
        <v>0</v>
      </c>
      <c r="BK105" s="51">
        <f t="shared" si="54"/>
        <v>0</v>
      </c>
      <c r="BL105" s="155">
        <f t="shared" si="54"/>
        <v>0</v>
      </c>
      <c r="BM105" s="209">
        <f t="shared" si="54"/>
        <v>0</v>
      </c>
      <c r="BN105" s="51">
        <f t="shared" si="54"/>
        <v>0</v>
      </c>
      <c r="BO105" s="51">
        <f t="shared" si="54"/>
        <v>0</v>
      </c>
      <c r="BP105" s="51">
        <f t="shared" si="54"/>
        <v>0</v>
      </c>
      <c r="BR105" s="843" t="s">
        <v>71</v>
      </c>
      <c r="BS105" s="221" t="s">
        <v>29</v>
      </c>
      <c r="BT105" s="168" t="e">
        <f>AY57/$AX$61</f>
        <v>#DIV/0!</v>
      </c>
      <c r="BU105" s="168" t="e">
        <f>BE57/AY57</f>
        <v>#DIV/0!</v>
      </c>
      <c r="BV105" s="168" t="e">
        <f>(BE57-BK57-BL57)/BE57</f>
        <v>#DIV/0!</v>
      </c>
      <c r="BW105" s="168" t="e">
        <f>BK57/BE57</f>
        <v>#DIV/0!</v>
      </c>
      <c r="BX105" s="168" t="e">
        <f>BL57/BE57</f>
        <v>#DIV/0!</v>
      </c>
      <c r="BY105" s="216" t="e">
        <f>BG57/ AY57</f>
        <v>#DIV/0!</v>
      </c>
      <c r="BZ105" s="168" t="e">
        <f>BG57/BE57</f>
        <v>#DIV/0!</v>
      </c>
      <c r="CA105" s="168" t="e">
        <f>BH57/BG57</f>
        <v>#DIV/0!</v>
      </c>
      <c r="CC105" s="843" t="s">
        <v>71</v>
      </c>
      <c r="CD105" s="221" t="s">
        <v>29</v>
      </c>
      <c r="CE105" s="168" t="e">
        <f>BV57/$BU$61</f>
        <v>#DIV/0!</v>
      </c>
      <c r="CF105" s="168" t="e">
        <f>CB57/BV57</f>
        <v>#DIV/0!</v>
      </c>
      <c r="CG105" s="168" t="e">
        <f>(CB57-CH57-CI57)/CB57</f>
        <v>#DIV/0!</v>
      </c>
      <c r="CH105" s="168" t="e">
        <f>CH57/CB57</f>
        <v>#DIV/0!</v>
      </c>
      <c r="CI105" s="168" t="e">
        <f>CI57/CB57</f>
        <v>#DIV/0!</v>
      </c>
      <c r="CJ105" s="216" t="e">
        <f>CD57/ BV57</f>
        <v>#DIV/0!</v>
      </c>
      <c r="CK105" s="168" t="e">
        <f>CD57/CB57</f>
        <v>#DIV/0!</v>
      </c>
      <c r="CL105" s="168" t="e">
        <f>CE57/CD57</f>
        <v>#DIV/0!</v>
      </c>
    </row>
    <row r="106" spans="1:90">
      <c r="A106" s="713"/>
      <c r="B106" s="76" t="s">
        <v>30</v>
      </c>
      <c r="C106" s="99"/>
      <c r="D106" s="223"/>
      <c r="E106" s="155">
        <f>E47+AB47</f>
        <v>0</v>
      </c>
      <c r="F106" s="209">
        <f t="shared" ref="F106:V106" si="55">F47+AC47</f>
        <v>0</v>
      </c>
      <c r="G106" s="51">
        <f t="shared" si="55"/>
        <v>0</v>
      </c>
      <c r="H106" s="51">
        <f t="shared" si="55"/>
        <v>0</v>
      </c>
      <c r="I106" s="51">
        <f t="shared" si="55"/>
        <v>0</v>
      </c>
      <c r="J106" s="155">
        <f t="shared" si="55"/>
        <v>0</v>
      </c>
      <c r="K106" s="209">
        <f t="shared" si="55"/>
        <v>0</v>
      </c>
      <c r="L106" s="51">
        <f t="shared" si="55"/>
        <v>0</v>
      </c>
      <c r="M106" s="51">
        <f t="shared" si="55"/>
        <v>0</v>
      </c>
      <c r="N106" s="51">
        <f t="shared" si="55"/>
        <v>0</v>
      </c>
      <c r="O106" s="51">
        <f t="shared" si="55"/>
        <v>0</v>
      </c>
      <c r="P106" s="51">
        <f t="shared" si="55"/>
        <v>0</v>
      </c>
      <c r="Q106" s="51">
        <f t="shared" si="55"/>
        <v>0</v>
      </c>
      <c r="R106" s="155">
        <f t="shared" si="55"/>
        <v>0</v>
      </c>
      <c r="S106" s="209">
        <f t="shared" si="55"/>
        <v>0</v>
      </c>
      <c r="T106" s="51">
        <f t="shared" si="55"/>
        <v>0</v>
      </c>
      <c r="U106" s="51">
        <f t="shared" si="55"/>
        <v>0</v>
      </c>
      <c r="V106" s="51">
        <f t="shared" si="55"/>
        <v>0</v>
      </c>
      <c r="X106" s="843"/>
      <c r="Y106" s="221" t="s">
        <v>30</v>
      </c>
      <c r="Z106" s="168" t="e">
        <f>E59/$D$61</f>
        <v>#DIV/0!</v>
      </c>
      <c r="AA106" s="168" t="e">
        <f>K59/E59</f>
        <v>#DIV/0!</v>
      </c>
      <c r="AB106" s="168" t="e">
        <f>(K59-Q59-R59)/K59</f>
        <v>#DIV/0!</v>
      </c>
      <c r="AC106" s="168" t="e">
        <f>Q59/K59</f>
        <v>#DIV/0!</v>
      </c>
      <c r="AD106" s="168" t="e">
        <f>R59/K59</f>
        <v>#DIV/0!</v>
      </c>
      <c r="AE106" s="216" t="e">
        <f>M59/ E59</f>
        <v>#DIV/0!</v>
      </c>
      <c r="AF106" s="168" t="e">
        <f>M59/K59</f>
        <v>#DIV/0!</v>
      </c>
      <c r="AG106" s="168" t="e">
        <f>N59/M59</f>
        <v>#DIV/0!</v>
      </c>
      <c r="AI106" s="843"/>
      <c r="AJ106" s="221" t="s">
        <v>30</v>
      </c>
      <c r="AK106" s="168" t="e">
        <f>AB59/$AA$61</f>
        <v>#DIV/0!</v>
      </c>
      <c r="AL106" s="168" t="e">
        <f>AH59/AB59</f>
        <v>#DIV/0!</v>
      </c>
      <c r="AM106" s="168" t="e">
        <f>(AH59-AN59-AO59)/AH59</f>
        <v>#DIV/0!</v>
      </c>
      <c r="AN106" s="168" t="e">
        <f>AN59/AH59</f>
        <v>#DIV/0!</v>
      </c>
      <c r="AO106" s="168" t="e">
        <f>AO59/AH59</f>
        <v>#DIV/0!</v>
      </c>
      <c r="AP106" s="216" t="e">
        <f>AJ59/ AB59</f>
        <v>#DIV/0!</v>
      </c>
      <c r="AQ106" s="168" t="e">
        <f>AJ59/AH59</f>
        <v>#DIV/0!</v>
      </c>
      <c r="AR106" s="168" t="e">
        <f>AK59/AJ59</f>
        <v>#DIV/0!</v>
      </c>
      <c r="AU106" s="711" t="s">
        <v>35</v>
      </c>
      <c r="AV106" s="76" t="s">
        <v>29</v>
      </c>
      <c r="AW106" s="99"/>
      <c r="AX106" s="223"/>
      <c r="AY106" s="155">
        <f t="shared" ref="AY106:BP106" si="56">AY45+BV45</f>
        <v>0</v>
      </c>
      <c r="AZ106" s="209">
        <f t="shared" si="56"/>
        <v>0</v>
      </c>
      <c r="BA106" s="51">
        <f t="shared" si="56"/>
        <v>0</v>
      </c>
      <c r="BB106" s="51">
        <f t="shared" si="56"/>
        <v>0</v>
      </c>
      <c r="BC106" s="51">
        <f t="shared" si="56"/>
        <v>0</v>
      </c>
      <c r="BD106" s="155">
        <f t="shared" si="56"/>
        <v>0</v>
      </c>
      <c r="BE106" s="209">
        <f t="shared" si="56"/>
        <v>0</v>
      </c>
      <c r="BF106" s="51">
        <f t="shared" si="56"/>
        <v>0</v>
      </c>
      <c r="BG106" s="51">
        <f t="shared" si="56"/>
        <v>0</v>
      </c>
      <c r="BH106" s="51">
        <f t="shared" si="56"/>
        <v>0</v>
      </c>
      <c r="BI106" s="51">
        <f t="shared" si="56"/>
        <v>0</v>
      </c>
      <c r="BJ106" s="51">
        <f t="shared" si="56"/>
        <v>0</v>
      </c>
      <c r="BK106" s="51">
        <f t="shared" si="56"/>
        <v>0</v>
      </c>
      <c r="BL106" s="155">
        <f t="shared" si="56"/>
        <v>0</v>
      </c>
      <c r="BM106" s="209">
        <f t="shared" si="56"/>
        <v>0</v>
      </c>
      <c r="BN106" s="51">
        <f t="shared" si="56"/>
        <v>0</v>
      </c>
      <c r="BO106" s="51">
        <f t="shared" si="56"/>
        <v>0</v>
      </c>
      <c r="BP106" s="51">
        <f t="shared" si="56"/>
        <v>0</v>
      </c>
      <c r="BR106" s="843"/>
      <c r="BS106" s="221" t="s">
        <v>30</v>
      </c>
      <c r="BT106" s="168" t="e">
        <f>AY59/$AX$61</f>
        <v>#DIV/0!</v>
      </c>
      <c r="BU106" s="168" t="e">
        <f>BE59/AY59</f>
        <v>#DIV/0!</v>
      </c>
      <c r="BV106" s="168" t="e">
        <f>(BE59-BK59-BL59)/BE59</f>
        <v>#DIV/0!</v>
      </c>
      <c r="BW106" s="168" t="e">
        <f>BK59/BE59</f>
        <v>#DIV/0!</v>
      </c>
      <c r="BX106" s="168" t="e">
        <f>BL59/BE59</f>
        <v>#DIV/0!</v>
      </c>
      <c r="BY106" s="216" t="e">
        <f>BG59/ AY59</f>
        <v>#DIV/0!</v>
      </c>
      <c r="BZ106" s="168" t="e">
        <f>BG59/BE59</f>
        <v>#DIV/0!</v>
      </c>
      <c r="CA106" s="168" t="e">
        <f>BH59/BG59</f>
        <v>#DIV/0!</v>
      </c>
      <c r="CC106" s="843"/>
      <c r="CD106" s="221" t="s">
        <v>30</v>
      </c>
      <c r="CE106" s="168" t="e">
        <f>BV59/$BU$61</f>
        <v>#DIV/0!</v>
      </c>
      <c r="CF106" s="168" t="e">
        <f>CB59/BV59</f>
        <v>#DIV/0!</v>
      </c>
      <c r="CG106" s="168" t="e">
        <f>(CB59-CH59-CI59)/CB59</f>
        <v>#DIV/0!</v>
      </c>
      <c r="CH106" s="168" t="e">
        <f>CH59/CB59</f>
        <v>#DIV/0!</v>
      </c>
      <c r="CI106" s="168" t="e">
        <f>CI59/CB59</f>
        <v>#DIV/0!</v>
      </c>
      <c r="CJ106" s="216" t="e">
        <f>CD59/ BV59</f>
        <v>#DIV/0!</v>
      </c>
      <c r="CK106" s="168" t="e">
        <f>CD59/CB59</f>
        <v>#DIV/0!</v>
      </c>
      <c r="CL106" s="168" t="e">
        <f>CE59/CD59</f>
        <v>#DIV/0!</v>
      </c>
    </row>
    <row r="107" spans="1:90">
      <c r="A107" s="712"/>
      <c r="B107" s="76" t="s">
        <v>31</v>
      </c>
      <c r="C107" s="74">
        <f>C49+Z49</f>
        <v>0</v>
      </c>
      <c r="D107" s="222">
        <f>D49+AA49</f>
        <v>0</v>
      </c>
      <c r="E107" s="155">
        <f>E49+AB49</f>
        <v>0</v>
      </c>
      <c r="F107" s="209">
        <f t="shared" ref="F107:V107" si="57">F49+AC49</f>
        <v>0</v>
      </c>
      <c r="G107" s="51">
        <f t="shared" si="57"/>
        <v>0</v>
      </c>
      <c r="H107" s="51">
        <f t="shared" si="57"/>
        <v>0</v>
      </c>
      <c r="I107" s="51">
        <f t="shared" si="57"/>
        <v>0</v>
      </c>
      <c r="J107" s="155">
        <f t="shared" si="57"/>
        <v>0</v>
      </c>
      <c r="K107" s="209">
        <f t="shared" si="57"/>
        <v>0</v>
      </c>
      <c r="L107" s="51">
        <f t="shared" si="57"/>
        <v>0</v>
      </c>
      <c r="M107" s="51">
        <f t="shared" si="57"/>
        <v>0</v>
      </c>
      <c r="N107" s="51">
        <f t="shared" si="57"/>
        <v>0</v>
      </c>
      <c r="O107" s="51">
        <f t="shared" si="57"/>
        <v>0</v>
      </c>
      <c r="P107" s="51">
        <f t="shared" si="57"/>
        <v>0</v>
      </c>
      <c r="Q107" s="51">
        <f t="shared" si="57"/>
        <v>0</v>
      </c>
      <c r="R107" s="155">
        <f t="shared" si="57"/>
        <v>0</v>
      </c>
      <c r="S107" s="209">
        <f t="shared" si="57"/>
        <v>0</v>
      </c>
      <c r="T107" s="51">
        <f t="shared" si="57"/>
        <v>0</v>
      </c>
      <c r="U107" s="51">
        <f t="shared" si="57"/>
        <v>0</v>
      </c>
      <c r="V107" s="51">
        <f t="shared" si="57"/>
        <v>0</v>
      </c>
      <c r="X107" s="843"/>
      <c r="Y107" s="221" t="s">
        <v>31</v>
      </c>
      <c r="Z107" s="168" t="e">
        <f>E61/$D$61</f>
        <v>#DIV/0!</v>
      </c>
      <c r="AA107" s="168" t="e">
        <f>K61/E61</f>
        <v>#DIV/0!</v>
      </c>
      <c r="AB107" s="168" t="e">
        <f>(K61-Q61-R61)/K61</f>
        <v>#DIV/0!</v>
      </c>
      <c r="AC107" s="168" t="e">
        <f>Q61/K61</f>
        <v>#DIV/0!</v>
      </c>
      <c r="AD107" s="168" t="e">
        <f>R61/K61</f>
        <v>#DIV/0!</v>
      </c>
      <c r="AE107" s="216" t="e">
        <f>M61/ E61</f>
        <v>#DIV/0!</v>
      </c>
      <c r="AF107" s="168" t="e">
        <f>M61/K61</f>
        <v>#DIV/0!</v>
      </c>
      <c r="AG107" s="168" t="e">
        <f>N61/M61</f>
        <v>#DIV/0!</v>
      </c>
      <c r="AI107" s="843"/>
      <c r="AJ107" s="221" t="s">
        <v>31</v>
      </c>
      <c r="AK107" s="168" t="e">
        <f>AB61/$AA$61</f>
        <v>#DIV/0!</v>
      </c>
      <c r="AL107" s="168" t="e">
        <f>AH61/AB61</f>
        <v>#DIV/0!</v>
      </c>
      <c r="AM107" s="168" t="e">
        <f>(AH61-AN61-AO61)/AH61</f>
        <v>#DIV/0!</v>
      </c>
      <c r="AN107" s="168" t="e">
        <f>AN61/AH61</f>
        <v>#DIV/0!</v>
      </c>
      <c r="AO107" s="168" t="e">
        <f>AO61/AH61</f>
        <v>#DIV/0!</v>
      </c>
      <c r="AP107" s="216" t="e">
        <f>AJ61/ AB61</f>
        <v>#DIV/0!</v>
      </c>
      <c r="AQ107" s="168" t="e">
        <f>AJ61/AH61</f>
        <v>#DIV/0!</v>
      </c>
      <c r="AR107" s="168" t="e">
        <f>AK61/AJ61</f>
        <v>#DIV/0!</v>
      </c>
      <c r="AU107" s="713"/>
      <c r="AV107" s="76" t="s">
        <v>30</v>
      </c>
      <c r="AW107" s="99"/>
      <c r="AX107" s="223"/>
      <c r="AY107" s="155">
        <f t="shared" ref="AY107:BP107" si="58">AY47+BV47</f>
        <v>0</v>
      </c>
      <c r="AZ107" s="209">
        <f t="shared" si="58"/>
        <v>0</v>
      </c>
      <c r="BA107" s="51">
        <f t="shared" si="58"/>
        <v>0</v>
      </c>
      <c r="BB107" s="51">
        <f t="shared" si="58"/>
        <v>0</v>
      </c>
      <c r="BC107" s="51">
        <f t="shared" si="58"/>
        <v>0</v>
      </c>
      <c r="BD107" s="155">
        <f t="shared" si="58"/>
        <v>0</v>
      </c>
      <c r="BE107" s="209">
        <f t="shared" si="58"/>
        <v>0</v>
      </c>
      <c r="BF107" s="51">
        <f t="shared" si="58"/>
        <v>0</v>
      </c>
      <c r="BG107" s="51">
        <f t="shared" si="58"/>
        <v>0</v>
      </c>
      <c r="BH107" s="51">
        <f t="shared" si="58"/>
        <v>0</v>
      </c>
      <c r="BI107" s="51">
        <f t="shared" si="58"/>
        <v>0</v>
      </c>
      <c r="BJ107" s="51">
        <f t="shared" si="58"/>
        <v>0</v>
      </c>
      <c r="BK107" s="51">
        <f t="shared" si="58"/>
        <v>0</v>
      </c>
      <c r="BL107" s="155">
        <f t="shared" si="58"/>
        <v>0</v>
      </c>
      <c r="BM107" s="209">
        <f t="shared" si="58"/>
        <v>0</v>
      </c>
      <c r="BN107" s="51">
        <f t="shared" si="58"/>
        <v>0</v>
      </c>
      <c r="BO107" s="51">
        <f t="shared" si="58"/>
        <v>0</v>
      </c>
      <c r="BP107" s="51">
        <f t="shared" si="58"/>
        <v>0</v>
      </c>
      <c r="BR107" s="843"/>
      <c r="BS107" s="221" t="s">
        <v>31</v>
      </c>
      <c r="BT107" s="168" t="e">
        <f>AY61/$AX$61</f>
        <v>#DIV/0!</v>
      </c>
      <c r="BU107" s="168" t="e">
        <f>BE61/AY61</f>
        <v>#DIV/0!</v>
      </c>
      <c r="BV107" s="168" t="e">
        <f>(BE61-BK61-BL61)/BE61</f>
        <v>#DIV/0!</v>
      </c>
      <c r="BW107" s="168" t="e">
        <f>BK61/BE61</f>
        <v>#DIV/0!</v>
      </c>
      <c r="BX107" s="168" t="e">
        <f>BL61/BE61</f>
        <v>#DIV/0!</v>
      </c>
      <c r="BY107" s="216" t="e">
        <f>BG61/ AY61</f>
        <v>#DIV/0!</v>
      </c>
      <c r="BZ107" s="168" t="e">
        <f>BG61/BE61</f>
        <v>#DIV/0!</v>
      </c>
      <c r="CA107" s="168" t="e">
        <f>BH61/BG61</f>
        <v>#DIV/0!</v>
      </c>
      <c r="CC107" s="843"/>
      <c r="CD107" s="221" t="s">
        <v>31</v>
      </c>
      <c r="CE107" s="168" t="e">
        <f>BV61/$BU$61</f>
        <v>#DIV/0!</v>
      </c>
      <c r="CF107" s="168" t="e">
        <f>CB61/BV61</f>
        <v>#DIV/0!</v>
      </c>
      <c r="CG107" s="168" t="e">
        <f>(CB61-CH61-CI61)/CB61</f>
        <v>#DIV/0!</v>
      </c>
      <c r="CH107" s="168" t="e">
        <f>CH61/CB61</f>
        <v>#DIV/0!</v>
      </c>
      <c r="CI107" s="168" t="e">
        <f>CI61/CB61</f>
        <v>#DIV/0!</v>
      </c>
      <c r="CJ107" s="216" t="e">
        <f>CD61/ BV61</f>
        <v>#DIV/0!</v>
      </c>
      <c r="CK107" s="168" t="e">
        <f>CD61/CB61</f>
        <v>#DIV/0!</v>
      </c>
      <c r="CL107" s="168" t="e">
        <f>CE61/CD61</f>
        <v>#DIV/0!</v>
      </c>
    </row>
    <row r="108" spans="1:90" ht="13.5" customHeight="1">
      <c r="A108" s="711" t="s">
        <v>36</v>
      </c>
      <c r="B108" s="76" t="s">
        <v>29</v>
      </c>
      <c r="C108" s="97"/>
      <c r="D108" s="223"/>
      <c r="E108" s="155">
        <f>E51+AB51</f>
        <v>0</v>
      </c>
      <c r="F108" s="209">
        <f t="shared" ref="F108:V108" si="59">F51+AC51</f>
        <v>0</v>
      </c>
      <c r="G108" s="51">
        <f t="shared" si="59"/>
        <v>0</v>
      </c>
      <c r="H108" s="51">
        <f t="shared" si="59"/>
        <v>0</v>
      </c>
      <c r="I108" s="51">
        <f t="shared" si="59"/>
        <v>0</v>
      </c>
      <c r="J108" s="155">
        <f t="shared" si="59"/>
        <v>0</v>
      </c>
      <c r="K108" s="209">
        <f t="shared" si="59"/>
        <v>0</v>
      </c>
      <c r="L108" s="51">
        <f t="shared" si="59"/>
        <v>0</v>
      </c>
      <c r="M108" s="51">
        <f t="shared" si="59"/>
        <v>0</v>
      </c>
      <c r="N108" s="51">
        <f t="shared" si="59"/>
        <v>0</v>
      </c>
      <c r="O108" s="51">
        <f t="shared" si="59"/>
        <v>0</v>
      </c>
      <c r="P108" s="51">
        <f t="shared" si="59"/>
        <v>0</v>
      </c>
      <c r="Q108" s="51">
        <f t="shared" si="59"/>
        <v>0</v>
      </c>
      <c r="R108" s="155">
        <f>R51+AO51</f>
        <v>0</v>
      </c>
      <c r="S108" s="209">
        <f t="shared" si="59"/>
        <v>0</v>
      </c>
      <c r="T108" s="51">
        <f t="shared" si="59"/>
        <v>0</v>
      </c>
      <c r="U108" s="51">
        <f t="shared" si="59"/>
        <v>0</v>
      </c>
      <c r="V108" s="51">
        <f t="shared" si="59"/>
        <v>0</v>
      </c>
      <c r="X108" s="843" t="s">
        <v>72</v>
      </c>
      <c r="Y108" s="221" t="s">
        <v>29</v>
      </c>
      <c r="Z108" s="168" t="e">
        <f>E63/$D$67</f>
        <v>#DIV/0!</v>
      </c>
      <c r="AA108" s="168" t="e">
        <f>K63/E63</f>
        <v>#DIV/0!</v>
      </c>
      <c r="AB108" s="168" t="e">
        <f>(K63-Q63-R63)/K63</f>
        <v>#DIV/0!</v>
      </c>
      <c r="AC108" s="168" t="e">
        <f>Q63/K63</f>
        <v>#DIV/0!</v>
      </c>
      <c r="AD108" s="168" t="e">
        <f>R63/K63</f>
        <v>#DIV/0!</v>
      </c>
      <c r="AE108" s="216" t="e">
        <f>M63/ E63</f>
        <v>#DIV/0!</v>
      </c>
      <c r="AF108" s="168" t="e">
        <f>M63/K63</f>
        <v>#DIV/0!</v>
      </c>
      <c r="AG108" s="168" t="e">
        <f>N63/M63</f>
        <v>#DIV/0!</v>
      </c>
      <c r="AI108" s="843" t="s">
        <v>72</v>
      </c>
      <c r="AJ108" s="221" t="s">
        <v>29</v>
      </c>
      <c r="AK108" s="168" t="e">
        <f>AB63/$AA$67</f>
        <v>#DIV/0!</v>
      </c>
      <c r="AL108" s="168" t="e">
        <f>AH63/AB63</f>
        <v>#DIV/0!</v>
      </c>
      <c r="AM108" s="168" t="e">
        <f>(AH63-AN63-AO63)/AH63</f>
        <v>#DIV/0!</v>
      </c>
      <c r="AN108" s="168" t="e">
        <f>AN63/AH63</f>
        <v>#DIV/0!</v>
      </c>
      <c r="AO108" s="168" t="e">
        <f>AO63/AH63</f>
        <v>#DIV/0!</v>
      </c>
      <c r="AP108" s="216" t="e">
        <f>AJ63/ AB63</f>
        <v>#DIV/0!</v>
      </c>
      <c r="AQ108" s="168" t="e">
        <f>AJ63/AH63</f>
        <v>#DIV/0!</v>
      </c>
      <c r="AR108" s="168" t="e">
        <f>AK63/AJ63</f>
        <v>#DIV/0!</v>
      </c>
      <c r="AU108" s="712"/>
      <c r="AV108" s="76" t="s">
        <v>31</v>
      </c>
      <c r="AW108" s="74">
        <f t="shared" ref="AW108:BP108" si="60">AW49+BT49</f>
        <v>0</v>
      </c>
      <c r="AX108" s="222">
        <f t="shared" si="60"/>
        <v>0</v>
      </c>
      <c r="AY108" s="155">
        <f t="shared" si="60"/>
        <v>0</v>
      </c>
      <c r="AZ108" s="209">
        <f t="shared" si="60"/>
        <v>0</v>
      </c>
      <c r="BA108" s="51">
        <f t="shared" si="60"/>
        <v>0</v>
      </c>
      <c r="BB108" s="51">
        <f t="shared" si="60"/>
        <v>0</v>
      </c>
      <c r="BC108" s="51">
        <f t="shared" si="60"/>
        <v>0</v>
      </c>
      <c r="BD108" s="155">
        <f t="shared" si="60"/>
        <v>0</v>
      </c>
      <c r="BE108" s="209">
        <f t="shared" si="60"/>
        <v>0</v>
      </c>
      <c r="BF108" s="51">
        <f t="shared" si="60"/>
        <v>0</v>
      </c>
      <c r="BG108" s="51">
        <f t="shared" si="60"/>
        <v>0</v>
      </c>
      <c r="BH108" s="51">
        <f t="shared" si="60"/>
        <v>0</v>
      </c>
      <c r="BI108" s="51">
        <f t="shared" si="60"/>
        <v>0</v>
      </c>
      <c r="BJ108" s="51">
        <f t="shared" si="60"/>
        <v>0</v>
      </c>
      <c r="BK108" s="51">
        <f t="shared" si="60"/>
        <v>0</v>
      </c>
      <c r="BL108" s="155">
        <f t="shared" si="60"/>
        <v>0</v>
      </c>
      <c r="BM108" s="209">
        <f t="shared" si="60"/>
        <v>0</v>
      </c>
      <c r="BN108" s="51">
        <f t="shared" si="60"/>
        <v>0</v>
      </c>
      <c r="BO108" s="51">
        <f t="shared" si="60"/>
        <v>0</v>
      </c>
      <c r="BP108" s="51">
        <f t="shared" si="60"/>
        <v>0</v>
      </c>
      <c r="BR108" s="843" t="s">
        <v>72</v>
      </c>
      <c r="BS108" s="221" t="s">
        <v>29</v>
      </c>
      <c r="BT108" s="168" t="e">
        <f>AY63/$AX$67</f>
        <v>#DIV/0!</v>
      </c>
      <c r="BU108" s="168" t="e">
        <f>BE63/AY63</f>
        <v>#DIV/0!</v>
      </c>
      <c r="BV108" s="168" t="e">
        <f>(BE63-BK63-BL63)/BE63</f>
        <v>#DIV/0!</v>
      </c>
      <c r="BW108" s="168" t="e">
        <f>BK63/BE63</f>
        <v>#DIV/0!</v>
      </c>
      <c r="BX108" s="168" t="e">
        <f>BL63/BE63</f>
        <v>#DIV/0!</v>
      </c>
      <c r="BY108" s="216" t="e">
        <f>BG63/ AY63</f>
        <v>#DIV/0!</v>
      </c>
      <c r="BZ108" s="168" t="e">
        <f>BG63/BE63</f>
        <v>#DIV/0!</v>
      </c>
      <c r="CA108" s="168" t="e">
        <f>BH63/BG63</f>
        <v>#DIV/0!</v>
      </c>
      <c r="CC108" s="843" t="s">
        <v>72</v>
      </c>
      <c r="CD108" s="221" t="s">
        <v>29</v>
      </c>
      <c r="CE108" s="168" t="e">
        <f>BV63/$BU$67</f>
        <v>#DIV/0!</v>
      </c>
      <c r="CF108" s="168" t="e">
        <f>CB63/BV63</f>
        <v>#DIV/0!</v>
      </c>
      <c r="CG108" s="168" t="e">
        <f>(CB63-CH63-CI63)/CB63</f>
        <v>#DIV/0!</v>
      </c>
      <c r="CH108" s="168" t="e">
        <f>CH63/CB63</f>
        <v>#DIV/0!</v>
      </c>
      <c r="CI108" s="168" t="e">
        <f>CI63/CB63</f>
        <v>#DIV/0!</v>
      </c>
      <c r="CJ108" s="216" t="e">
        <f>CD63/ BV63</f>
        <v>#DIV/0!</v>
      </c>
      <c r="CK108" s="168" t="e">
        <f>CD63/CB63</f>
        <v>#DIV/0!</v>
      </c>
      <c r="CL108" s="168" t="e">
        <f>CE63/CD63</f>
        <v>#DIV/0!</v>
      </c>
    </row>
    <row r="109" spans="1:90" ht="13.5" customHeight="1">
      <c r="A109" s="713"/>
      <c r="B109" s="76" t="s">
        <v>30</v>
      </c>
      <c r="C109" s="99"/>
      <c r="D109" s="223"/>
      <c r="E109" s="155">
        <f>E53+AB53</f>
        <v>0</v>
      </c>
      <c r="F109" s="209">
        <f t="shared" ref="F109:V109" si="61">F53+AC53</f>
        <v>0</v>
      </c>
      <c r="G109" s="51">
        <f t="shared" si="61"/>
        <v>0</v>
      </c>
      <c r="H109" s="51">
        <f t="shared" si="61"/>
        <v>0</v>
      </c>
      <c r="I109" s="51">
        <f t="shared" si="61"/>
        <v>0</v>
      </c>
      <c r="J109" s="155">
        <f t="shared" si="61"/>
        <v>0</v>
      </c>
      <c r="K109" s="209">
        <f t="shared" si="61"/>
        <v>0</v>
      </c>
      <c r="L109" s="51">
        <f t="shared" si="61"/>
        <v>0</v>
      </c>
      <c r="M109" s="51">
        <f t="shared" si="61"/>
        <v>0</v>
      </c>
      <c r="N109" s="51">
        <f t="shared" si="61"/>
        <v>0</v>
      </c>
      <c r="O109" s="51">
        <f t="shared" si="61"/>
        <v>0</v>
      </c>
      <c r="P109" s="51">
        <f t="shared" si="61"/>
        <v>0</v>
      </c>
      <c r="Q109" s="51">
        <f t="shared" si="61"/>
        <v>0</v>
      </c>
      <c r="R109" s="155">
        <f t="shared" si="61"/>
        <v>0</v>
      </c>
      <c r="S109" s="209">
        <f t="shared" si="61"/>
        <v>0</v>
      </c>
      <c r="T109" s="51">
        <f t="shared" si="61"/>
        <v>0</v>
      </c>
      <c r="U109" s="51">
        <f t="shared" si="61"/>
        <v>0</v>
      </c>
      <c r="V109" s="51">
        <f t="shared" si="61"/>
        <v>0</v>
      </c>
      <c r="X109" s="843"/>
      <c r="Y109" s="221" t="s">
        <v>30</v>
      </c>
      <c r="Z109" s="168" t="e">
        <f>E65/$D$67</f>
        <v>#DIV/0!</v>
      </c>
      <c r="AA109" s="168" t="e">
        <f>K65/E65</f>
        <v>#DIV/0!</v>
      </c>
      <c r="AB109" s="168" t="e">
        <f>(K65-Q65-R65)/K65</f>
        <v>#DIV/0!</v>
      </c>
      <c r="AC109" s="168" t="e">
        <f>Q65/K65</f>
        <v>#DIV/0!</v>
      </c>
      <c r="AD109" s="168" t="e">
        <f>R65/K65</f>
        <v>#DIV/0!</v>
      </c>
      <c r="AE109" s="216" t="e">
        <f>M65/ E65</f>
        <v>#DIV/0!</v>
      </c>
      <c r="AF109" s="168" t="e">
        <f>M65/K65</f>
        <v>#DIV/0!</v>
      </c>
      <c r="AG109" s="168" t="e">
        <f>N65/M65</f>
        <v>#DIV/0!</v>
      </c>
      <c r="AI109" s="843"/>
      <c r="AJ109" s="221" t="s">
        <v>30</v>
      </c>
      <c r="AK109" s="168" t="e">
        <f>AB65/$AA$67</f>
        <v>#DIV/0!</v>
      </c>
      <c r="AL109" s="168" t="e">
        <f>AH65/AB65</f>
        <v>#DIV/0!</v>
      </c>
      <c r="AM109" s="168" t="e">
        <f>(AH65-AN65-AO65)/AH65</f>
        <v>#DIV/0!</v>
      </c>
      <c r="AN109" s="168" t="e">
        <f>AN65/AH65</f>
        <v>#DIV/0!</v>
      </c>
      <c r="AO109" s="168" t="e">
        <f>AO65/AH65</f>
        <v>#DIV/0!</v>
      </c>
      <c r="AP109" s="216" t="e">
        <f>AJ65/ AB65</f>
        <v>#DIV/0!</v>
      </c>
      <c r="AQ109" s="168" t="e">
        <f>AJ65/AH65</f>
        <v>#DIV/0!</v>
      </c>
      <c r="AR109" s="168" t="e">
        <f>AK65/AJ65</f>
        <v>#DIV/0!</v>
      </c>
      <c r="AU109" s="711" t="s">
        <v>36</v>
      </c>
      <c r="AV109" s="76" t="s">
        <v>29</v>
      </c>
      <c r="AW109" s="99"/>
      <c r="AX109" s="223"/>
      <c r="AY109" s="155">
        <f t="shared" ref="AY109:BP109" si="62">AY51+BV51</f>
        <v>0</v>
      </c>
      <c r="AZ109" s="209">
        <f t="shared" si="62"/>
        <v>0</v>
      </c>
      <c r="BA109" s="51">
        <f t="shared" si="62"/>
        <v>0</v>
      </c>
      <c r="BB109" s="51">
        <f t="shared" si="62"/>
        <v>0</v>
      </c>
      <c r="BC109" s="51">
        <f t="shared" si="62"/>
        <v>0</v>
      </c>
      <c r="BD109" s="155">
        <f t="shared" si="62"/>
        <v>0</v>
      </c>
      <c r="BE109" s="209">
        <f t="shared" si="62"/>
        <v>0</v>
      </c>
      <c r="BF109" s="51">
        <f t="shared" si="62"/>
        <v>0</v>
      </c>
      <c r="BG109" s="51">
        <f t="shared" si="62"/>
        <v>0</v>
      </c>
      <c r="BH109" s="51">
        <f t="shared" si="62"/>
        <v>0</v>
      </c>
      <c r="BI109" s="51">
        <f t="shared" si="62"/>
        <v>0</v>
      </c>
      <c r="BJ109" s="51">
        <f t="shared" si="62"/>
        <v>0</v>
      </c>
      <c r="BK109" s="51">
        <f t="shared" si="62"/>
        <v>0</v>
      </c>
      <c r="BL109" s="155">
        <f t="shared" si="62"/>
        <v>0</v>
      </c>
      <c r="BM109" s="209">
        <f t="shared" si="62"/>
        <v>0</v>
      </c>
      <c r="BN109" s="51">
        <f t="shared" si="62"/>
        <v>0</v>
      </c>
      <c r="BO109" s="51">
        <f t="shared" si="62"/>
        <v>0</v>
      </c>
      <c r="BP109" s="51">
        <f t="shared" si="62"/>
        <v>0</v>
      </c>
      <c r="BR109" s="843"/>
      <c r="BS109" s="221" t="s">
        <v>30</v>
      </c>
      <c r="BT109" s="168" t="e">
        <f>AY65/$AX$67</f>
        <v>#DIV/0!</v>
      </c>
      <c r="BU109" s="168" t="e">
        <f>BE65/AY65</f>
        <v>#DIV/0!</v>
      </c>
      <c r="BV109" s="168" t="e">
        <f>(BE65-BK65-BL65)/BE65</f>
        <v>#DIV/0!</v>
      </c>
      <c r="BW109" s="168" t="e">
        <f>BK65/BE65</f>
        <v>#DIV/0!</v>
      </c>
      <c r="BX109" s="168" t="e">
        <f>BL65/BE65</f>
        <v>#DIV/0!</v>
      </c>
      <c r="BY109" s="216" t="e">
        <f>BG65/ AY65</f>
        <v>#DIV/0!</v>
      </c>
      <c r="BZ109" s="168" t="e">
        <f>BG65/BE65</f>
        <v>#DIV/0!</v>
      </c>
      <c r="CA109" s="168" t="e">
        <f>BH65/BG65</f>
        <v>#DIV/0!</v>
      </c>
      <c r="CC109" s="843"/>
      <c r="CD109" s="221" t="s">
        <v>30</v>
      </c>
      <c r="CE109" s="168" t="e">
        <f>BV65/$BU$67</f>
        <v>#DIV/0!</v>
      </c>
      <c r="CF109" s="168" t="e">
        <f>CB65/BV65</f>
        <v>#DIV/0!</v>
      </c>
      <c r="CG109" s="168" t="e">
        <f>(CB65-CH65-CI65)/CB65</f>
        <v>#DIV/0!</v>
      </c>
      <c r="CH109" s="168" t="e">
        <f>CH65/CB65</f>
        <v>#DIV/0!</v>
      </c>
      <c r="CI109" s="168" t="e">
        <f>CI65/CB65</f>
        <v>#DIV/0!</v>
      </c>
      <c r="CJ109" s="216" t="e">
        <f>CD65/ BV65</f>
        <v>#DIV/0!</v>
      </c>
      <c r="CK109" s="168" t="e">
        <f>CD65/CB65</f>
        <v>#DIV/0!</v>
      </c>
      <c r="CL109" s="168" t="e">
        <f>CE65/CD65</f>
        <v>#DIV/0!</v>
      </c>
    </row>
    <row r="110" spans="1:90">
      <c r="A110" s="712"/>
      <c r="B110" s="76" t="s">
        <v>31</v>
      </c>
      <c r="C110" s="74">
        <f>C55+Z55</f>
        <v>0</v>
      </c>
      <c r="D110" s="222">
        <f>D55+AA55</f>
        <v>0</v>
      </c>
      <c r="E110" s="155">
        <f>E55+AB55</f>
        <v>0</v>
      </c>
      <c r="F110" s="209">
        <f t="shared" ref="F110:V110" si="63">F55+AC55</f>
        <v>0</v>
      </c>
      <c r="G110" s="51">
        <f t="shared" si="63"/>
        <v>0</v>
      </c>
      <c r="H110" s="51">
        <f t="shared" si="63"/>
        <v>0</v>
      </c>
      <c r="I110" s="51">
        <f t="shared" si="63"/>
        <v>0</v>
      </c>
      <c r="J110" s="155">
        <f t="shared" si="63"/>
        <v>0</v>
      </c>
      <c r="K110" s="209">
        <f t="shared" si="63"/>
        <v>0</v>
      </c>
      <c r="L110" s="51">
        <f t="shared" si="63"/>
        <v>0</v>
      </c>
      <c r="M110" s="51">
        <f t="shared" si="63"/>
        <v>0</v>
      </c>
      <c r="N110" s="51">
        <f t="shared" si="63"/>
        <v>0</v>
      </c>
      <c r="O110" s="51">
        <f t="shared" si="63"/>
        <v>0</v>
      </c>
      <c r="P110" s="51">
        <f t="shared" si="63"/>
        <v>0</v>
      </c>
      <c r="Q110" s="51">
        <f t="shared" si="63"/>
        <v>0</v>
      </c>
      <c r="R110" s="155">
        <f t="shared" si="63"/>
        <v>0</v>
      </c>
      <c r="S110" s="209">
        <f t="shared" si="63"/>
        <v>0</v>
      </c>
      <c r="T110" s="51">
        <f t="shared" si="63"/>
        <v>0</v>
      </c>
      <c r="U110" s="51">
        <f t="shared" si="63"/>
        <v>0</v>
      </c>
      <c r="V110" s="51">
        <f t="shared" si="63"/>
        <v>0</v>
      </c>
      <c r="X110" s="843"/>
      <c r="Y110" s="221" t="s">
        <v>31</v>
      </c>
      <c r="Z110" s="168" t="e">
        <f>E67/$D$67</f>
        <v>#DIV/0!</v>
      </c>
      <c r="AA110" s="168" t="e">
        <f>K67/E67</f>
        <v>#DIV/0!</v>
      </c>
      <c r="AB110" s="168" t="e">
        <f>(K67-Q67-R67)/K67</f>
        <v>#DIV/0!</v>
      </c>
      <c r="AC110" s="168" t="e">
        <f>Q67/K67</f>
        <v>#DIV/0!</v>
      </c>
      <c r="AD110" s="168" t="e">
        <f>R67/K67</f>
        <v>#DIV/0!</v>
      </c>
      <c r="AE110" s="216" t="e">
        <f>M67/ E67</f>
        <v>#DIV/0!</v>
      </c>
      <c r="AF110" s="168" t="e">
        <f>M67/K67</f>
        <v>#DIV/0!</v>
      </c>
      <c r="AG110" s="168" t="e">
        <f>N67/M67</f>
        <v>#DIV/0!</v>
      </c>
      <c r="AI110" s="843"/>
      <c r="AJ110" s="221" t="s">
        <v>31</v>
      </c>
      <c r="AK110" s="168" t="e">
        <f>AB67/$AA$67</f>
        <v>#DIV/0!</v>
      </c>
      <c r="AL110" s="168" t="e">
        <f>AH67/AB67</f>
        <v>#DIV/0!</v>
      </c>
      <c r="AM110" s="168" t="e">
        <f>(AH67-AN67-AO67)/AH67</f>
        <v>#DIV/0!</v>
      </c>
      <c r="AN110" s="168" t="e">
        <f>AN67/AH67</f>
        <v>#DIV/0!</v>
      </c>
      <c r="AO110" s="168" t="e">
        <f>AO67/AH67</f>
        <v>#DIV/0!</v>
      </c>
      <c r="AP110" s="216" t="e">
        <f>AJ67/ AB67</f>
        <v>#DIV/0!</v>
      </c>
      <c r="AQ110" s="168" t="e">
        <f>AJ67/AH67</f>
        <v>#DIV/0!</v>
      </c>
      <c r="AR110" s="168" t="e">
        <f>AK67/AJ67</f>
        <v>#DIV/0!</v>
      </c>
      <c r="AU110" s="713"/>
      <c r="AV110" s="76" t="s">
        <v>30</v>
      </c>
      <c r="AW110" s="99"/>
      <c r="AX110" s="223"/>
      <c r="AY110" s="155">
        <f t="shared" ref="AY110:BP110" si="64">AY53+BV53</f>
        <v>0</v>
      </c>
      <c r="AZ110" s="209">
        <f t="shared" si="64"/>
        <v>0</v>
      </c>
      <c r="BA110" s="51">
        <f t="shared" si="64"/>
        <v>0</v>
      </c>
      <c r="BB110" s="51">
        <f t="shared" si="64"/>
        <v>0</v>
      </c>
      <c r="BC110" s="51">
        <f t="shared" si="64"/>
        <v>0</v>
      </c>
      <c r="BD110" s="155">
        <f t="shared" si="64"/>
        <v>0</v>
      </c>
      <c r="BE110" s="209">
        <f t="shared" si="64"/>
        <v>0</v>
      </c>
      <c r="BF110" s="51">
        <f t="shared" si="64"/>
        <v>0</v>
      </c>
      <c r="BG110" s="51">
        <f t="shared" si="64"/>
        <v>0</v>
      </c>
      <c r="BH110" s="51">
        <f t="shared" si="64"/>
        <v>0</v>
      </c>
      <c r="BI110" s="51">
        <f t="shared" si="64"/>
        <v>0</v>
      </c>
      <c r="BJ110" s="51">
        <f t="shared" si="64"/>
        <v>0</v>
      </c>
      <c r="BK110" s="51">
        <f t="shared" si="64"/>
        <v>0</v>
      </c>
      <c r="BL110" s="155">
        <f t="shared" si="64"/>
        <v>0</v>
      </c>
      <c r="BM110" s="209">
        <f t="shared" si="64"/>
        <v>0</v>
      </c>
      <c r="BN110" s="51">
        <f t="shared" si="64"/>
        <v>0</v>
      </c>
      <c r="BO110" s="51">
        <f t="shared" si="64"/>
        <v>0</v>
      </c>
      <c r="BP110" s="51">
        <f t="shared" si="64"/>
        <v>0</v>
      </c>
      <c r="BR110" s="843"/>
      <c r="BS110" s="221" t="s">
        <v>31</v>
      </c>
      <c r="BT110" s="168" t="e">
        <f>AY67/$AX$67</f>
        <v>#DIV/0!</v>
      </c>
      <c r="BU110" s="168" t="e">
        <f>BE67/AY67</f>
        <v>#DIV/0!</v>
      </c>
      <c r="BV110" s="168" t="e">
        <f>(BE67-BK67-BL67)/BE67</f>
        <v>#DIV/0!</v>
      </c>
      <c r="BW110" s="168" t="e">
        <f>BK67/BE67</f>
        <v>#DIV/0!</v>
      </c>
      <c r="BX110" s="168" t="e">
        <f>BL67/BE67</f>
        <v>#DIV/0!</v>
      </c>
      <c r="BY110" s="216" t="e">
        <f>BG67/ AY67</f>
        <v>#DIV/0!</v>
      </c>
      <c r="BZ110" s="168" t="e">
        <f>BG67/BE67</f>
        <v>#DIV/0!</v>
      </c>
      <c r="CA110" s="168" t="e">
        <f>BH67/BG67</f>
        <v>#DIV/0!</v>
      </c>
      <c r="CC110" s="843"/>
      <c r="CD110" s="221" t="s">
        <v>31</v>
      </c>
      <c r="CE110" s="168" t="e">
        <f>BV67/$BU$67</f>
        <v>#DIV/0!</v>
      </c>
      <c r="CF110" s="168" t="e">
        <f>CB67/BV67</f>
        <v>#DIV/0!</v>
      </c>
      <c r="CG110" s="168" t="e">
        <f>(CB67-CH67-CI67)/CB67</f>
        <v>#DIV/0!</v>
      </c>
      <c r="CH110" s="168" t="e">
        <f>CH67/CB67</f>
        <v>#DIV/0!</v>
      </c>
      <c r="CI110" s="168" t="e">
        <f>CI67/CB67</f>
        <v>#DIV/0!</v>
      </c>
      <c r="CJ110" s="216" t="e">
        <f>CD67/ BV67</f>
        <v>#DIV/0!</v>
      </c>
      <c r="CK110" s="168" t="e">
        <f>CD67/CB67</f>
        <v>#DIV/0!</v>
      </c>
      <c r="CL110" s="168" t="e">
        <f>CE67/CD67</f>
        <v>#DIV/0!</v>
      </c>
    </row>
    <row r="111" spans="1:90">
      <c r="A111" s="711" t="s">
        <v>37</v>
      </c>
      <c r="B111" s="76" t="s">
        <v>29</v>
      </c>
      <c r="C111" s="97"/>
      <c r="D111" s="223"/>
      <c r="E111" s="155">
        <f>E57+AB57</f>
        <v>0</v>
      </c>
      <c r="F111" s="209">
        <f t="shared" ref="F111:V111" si="65">F57+AC57</f>
        <v>0</v>
      </c>
      <c r="G111" s="51">
        <f t="shared" si="65"/>
        <v>0</v>
      </c>
      <c r="H111" s="51">
        <f t="shared" si="65"/>
        <v>0</v>
      </c>
      <c r="I111" s="51">
        <f t="shared" si="65"/>
        <v>0</v>
      </c>
      <c r="J111" s="155">
        <f t="shared" si="65"/>
        <v>0</v>
      </c>
      <c r="K111" s="209">
        <f t="shared" si="65"/>
        <v>0</v>
      </c>
      <c r="L111" s="51">
        <f t="shared" si="65"/>
        <v>0</v>
      </c>
      <c r="M111" s="51">
        <f t="shared" si="65"/>
        <v>0</v>
      </c>
      <c r="N111" s="51">
        <f t="shared" si="65"/>
        <v>0</v>
      </c>
      <c r="O111" s="51">
        <f t="shared" si="65"/>
        <v>0</v>
      </c>
      <c r="P111" s="51">
        <f t="shared" si="65"/>
        <v>0</v>
      </c>
      <c r="Q111" s="51">
        <f t="shared" si="65"/>
        <v>0</v>
      </c>
      <c r="R111" s="155">
        <f t="shared" si="65"/>
        <v>0</v>
      </c>
      <c r="S111" s="209">
        <f t="shared" si="65"/>
        <v>0</v>
      </c>
      <c r="T111" s="51">
        <f t="shared" si="65"/>
        <v>0</v>
      </c>
      <c r="U111" s="51">
        <f t="shared" si="65"/>
        <v>0</v>
      </c>
      <c r="V111" s="51">
        <f t="shared" si="65"/>
        <v>0</v>
      </c>
      <c r="X111" s="843" t="s">
        <v>62</v>
      </c>
      <c r="Y111" s="221" t="s">
        <v>29</v>
      </c>
      <c r="Z111" s="168" t="e">
        <f>E69/$D$73</f>
        <v>#DIV/0!</v>
      </c>
      <c r="AA111" s="168" t="e">
        <f>K69/E69</f>
        <v>#DIV/0!</v>
      </c>
      <c r="AB111" s="168" t="e">
        <f>(K69-Q69-R69)/K69</f>
        <v>#DIV/0!</v>
      </c>
      <c r="AC111" s="168" t="e">
        <f>Q69/K69</f>
        <v>#DIV/0!</v>
      </c>
      <c r="AD111" s="168" t="e">
        <f>R69/K69</f>
        <v>#DIV/0!</v>
      </c>
      <c r="AE111" s="216" t="e">
        <f>M69/ E69</f>
        <v>#DIV/0!</v>
      </c>
      <c r="AF111" s="168" t="e">
        <f>M69/K69</f>
        <v>#DIV/0!</v>
      </c>
      <c r="AG111" s="168" t="e">
        <f>N69/M69</f>
        <v>#DIV/0!</v>
      </c>
      <c r="AI111" s="843" t="s">
        <v>62</v>
      </c>
      <c r="AJ111" s="221" t="s">
        <v>29</v>
      </c>
      <c r="AK111" s="168" t="e">
        <f>AB69/$AA$73</f>
        <v>#DIV/0!</v>
      </c>
      <c r="AL111" s="168" t="e">
        <f>AH69/AB69</f>
        <v>#DIV/0!</v>
      </c>
      <c r="AM111" s="168" t="e">
        <f>(AH69-AN69-AO69)/AH69</f>
        <v>#DIV/0!</v>
      </c>
      <c r="AN111" s="168" t="e">
        <f>AN69/AH69</f>
        <v>#DIV/0!</v>
      </c>
      <c r="AO111" s="168" t="e">
        <f>AO69/AH69</f>
        <v>#DIV/0!</v>
      </c>
      <c r="AP111" s="216" t="e">
        <f>AJ69/ AB69</f>
        <v>#DIV/0!</v>
      </c>
      <c r="AQ111" s="168" t="e">
        <f>AJ69/AH69</f>
        <v>#DIV/0!</v>
      </c>
      <c r="AR111" s="168" t="e">
        <f>AK69/AJ69</f>
        <v>#DIV/0!</v>
      </c>
      <c r="AU111" s="712"/>
      <c r="AV111" s="76" t="s">
        <v>31</v>
      </c>
      <c r="AW111" s="74">
        <f t="shared" ref="AW111:BP111" si="66">AW55+BT55</f>
        <v>0</v>
      </c>
      <c r="AX111" s="222">
        <f t="shared" si="66"/>
        <v>0</v>
      </c>
      <c r="AY111" s="155">
        <f t="shared" si="66"/>
        <v>0</v>
      </c>
      <c r="AZ111" s="209">
        <f t="shared" si="66"/>
        <v>0</v>
      </c>
      <c r="BA111" s="51">
        <f t="shared" si="66"/>
        <v>0</v>
      </c>
      <c r="BB111" s="51">
        <f t="shared" si="66"/>
        <v>0</v>
      </c>
      <c r="BC111" s="51">
        <f t="shared" si="66"/>
        <v>0</v>
      </c>
      <c r="BD111" s="155">
        <f t="shared" si="66"/>
        <v>0</v>
      </c>
      <c r="BE111" s="209">
        <f t="shared" si="66"/>
        <v>0</v>
      </c>
      <c r="BF111" s="51">
        <f t="shared" si="66"/>
        <v>0</v>
      </c>
      <c r="BG111" s="51">
        <f t="shared" si="66"/>
        <v>0</v>
      </c>
      <c r="BH111" s="51">
        <f t="shared" si="66"/>
        <v>0</v>
      </c>
      <c r="BI111" s="51">
        <f t="shared" si="66"/>
        <v>0</v>
      </c>
      <c r="BJ111" s="51">
        <f t="shared" si="66"/>
        <v>0</v>
      </c>
      <c r="BK111" s="51">
        <f t="shared" si="66"/>
        <v>0</v>
      </c>
      <c r="BL111" s="155">
        <f t="shared" si="66"/>
        <v>0</v>
      </c>
      <c r="BM111" s="209">
        <f t="shared" si="66"/>
        <v>0</v>
      </c>
      <c r="BN111" s="51">
        <f t="shared" si="66"/>
        <v>0</v>
      </c>
      <c r="BO111" s="51">
        <f t="shared" si="66"/>
        <v>0</v>
      </c>
      <c r="BP111" s="51">
        <f t="shared" si="66"/>
        <v>0</v>
      </c>
      <c r="BR111" s="843" t="s">
        <v>62</v>
      </c>
      <c r="BS111" s="221" t="s">
        <v>29</v>
      </c>
      <c r="BT111" s="168" t="e">
        <f>AY69/$AX$73</f>
        <v>#DIV/0!</v>
      </c>
      <c r="BU111" s="168" t="e">
        <f>BE69/AY69</f>
        <v>#DIV/0!</v>
      </c>
      <c r="BV111" s="168" t="e">
        <f>(BE69-BK69-BL69)/BE69</f>
        <v>#DIV/0!</v>
      </c>
      <c r="BW111" s="168" t="e">
        <f>BK69/BE69</f>
        <v>#DIV/0!</v>
      </c>
      <c r="BX111" s="168" t="e">
        <f>BL69/BE69</f>
        <v>#DIV/0!</v>
      </c>
      <c r="BY111" s="216" t="e">
        <f>BG69/ AY69</f>
        <v>#DIV/0!</v>
      </c>
      <c r="BZ111" s="168" t="e">
        <f>BG69/BE69</f>
        <v>#DIV/0!</v>
      </c>
      <c r="CA111" s="168" t="e">
        <f>BH69/BG69</f>
        <v>#DIV/0!</v>
      </c>
      <c r="CC111" s="843" t="s">
        <v>62</v>
      </c>
      <c r="CD111" s="221" t="s">
        <v>29</v>
      </c>
      <c r="CE111" s="168" t="e">
        <f>BV69/$BU$73</f>
        <v>#DIV/0!</v>
      </c>
      <c r="CF111" s="168" t="e">
        <f>CB69/BV69</f>
        <v>#DIV/0!</v>
      </c>
      <c r="CG111" s="168" t="e">
        <f>(CB69-CH69-CI69)/CB69</f>
        <v>#DIV/0!</v>
      </c>
      <c r="CH111" s="168" t="e">
        <f>CH69/CB69</f>
        <v>#DIV/0!</v>
      </c>
      <c r="CI111" s="168" t="e">
        <f>CI69/CB69</f>
        <v>#DIV/0!</v>
      </c>
      <c r="CJ111" s="216" t="e">
        <f>CD69/ BV69</f>
        <v>#DIV/0!</v>
      </c>
      <c r="CK111" s="168" t="e">
        <f>CD69/CB69</f>
        <v>#DIV/0!</v>
      </c>
      <c r="CL111" s="168" t="e">
        <f>CE69/CD69</f>
        <v>#DIV/0!</v>
      </c>
    </row>
    <row r="112" spans="1:90">
      <c r="A112" s="713"/>
      <c r="B112" s="76" t="s">
        <v>30</v>
      </c>
      <c r="C112" s="99"/>
      <c r="D112" s="223"/>
      <c r="E112" s="155">
        <f>E59+AB59</f>
        <v>0</v>
      </c>
      <c r="F112" s="209">
        <f t="shared" ref="F112:V112" si="67">F59+AC59</f>
        <v>0</v>
      </c>
      <c r="G112" s="51">
        <f t="shared" si="67"/>
        <v>0</v>
      </c>
      <c r="H112" s="51">
        <f t="shared" si="67"/>
        <v>0</v>
      </c>
      <c r="I112" s="51">
        <f t="shared" si="67"/>
        <v>0</v>
      </c>
      <c r="J112" s="155">
        <f t="shared" si="67"/>
        <v>0</v>
      </c>
      <c r="K112" s="209">
        <f t="shared" si="67"/>
        <v>0</v>
      </c>
      <c r="L112" s="51">
        <f t="shared" si="67"/>
        <v>0</v>
      </c>
      <c r="M112" s="51">
        <f t="shared" si="67"/>
        <v>0</v>
      </c>
      <c r="N112" s="51">
        <f t="shared" si="67"/>
        <v>0</v>
      </c>
      <c r="O112" s="51">
        <f t="shared" si="67"/>
        <v>0</v>
      </c>
      <c r="P112" s="51">
        <f t="shared" si="67"/>
        <v>0</v>
      </c>
      <c r="Q112" s="51">
        <f t="shared" si="67"/>
        <v>0</v>
      </c>
      <c r="R112" s="155">
        <f t="shared" si="67"/>
        <v>0</v>
      </c>
      <c r="S112" s="209">
        <f t="shared" si="67"/>
        <v>0</v>
      </c>
      <c r="T112" s="51">
        <f t="shared" si="67"/>
        <v>0</v>
      </c>
      <c r="U112" s="51">
        <f t="shared" si="67"/>
        <v>0</v>
      </c>
      <c r="V112" s="51">
        <f t="shared" si="67"/>
        <v>0</v>
      </c>
      <c r="X112" s="843"/>
      <c r="Y112" s="221" t="s">
        <v>30</v>
      </c>
      <c r="Z112" s="168" t="e">
        <f>E71/$D$73</f>
        <v>#DIV/0!</v>
      </c>
      <c r="AA112" s="168" t="e">
        <f>K71/E71</f>
        <v>#DIV/0!</v>
      </c>
      <c r="AB112" s="168" t="e">
        <f>(K71-Q71-R71)/K71</f>
        <v>#DIV/0!</v>
      </c>
      <c r="AC112" s="168" t="e">
        <f>Q71/K71</f>
        <v>#DIV/0!</v>
      </c>
      <c r="AD112" s="168" t="e">
        <f>R71/K71</f>
        <v>#DIV/0!</v>
      </c>
      <c r="AE112" s="216" t="e">
        <f>M71/ E71</f>
        <v>#DIV/0!</v>
      </c>
      <c r="AF112" s="168" t="e">
        <f>M71/K71</f>
        <v>#DIV/0!</v>
      </c>
      <c r="AG112" s="168" t="e">
        <f>N71/M71</f>
        <v>#DIV/0!</v>
      </c>
      <c r="AI112" s="843"/>
      <c r="AJ112" s="221" t="s">
        <v>30</v>
      </c>
      <c r="AK112" s="168" t="e">
        <f>AB71/$AA$73</f>
        <v>#DIV/0!</v>
      </c>
      <c r="AL112" s="168" t="e">
        <f>AH71/AB71</f>
        <v>#DIV/0!</v>
      </c>
      <c r="AM112" s="168" t="e">
        <f>(AH71-AN71-AO71)/AH71</f>
        <v>#DIV/0!</v>
      </c>
      <c r="AN112" s="168" t="e">
        <f>AN71/AH71</f>
        <v>#DIV/0!</v>
      </c>
      <c r="AO112" s="168" t="e">
        <f>AO71/AH71</f>
        <v>#DIV/0!</v>
      </c>
      <c r="AP112" s="216" t="e">
        <f>AJ71/ AB71</f>
        <v>#DIV/0!</v>
      </c>
      <c r="AQ112" s="168" t="e">
        <f>AJ71/AH71</f>
        <v>#DIV/0!</v>
      </c>
      <c r="AR112" s="168" t="e">
        <f>AK71/AJ71</f>
        <v>#DIV/0!</v>
      </c>
      <c r="AU112" s="711" t="s">
        <v>37</v>
      </c>
      <c r="AV112" s="76" t="s">
        <v>29</v>
      </c>
      <c r="AW112" s="99"/>
      <c r="AX112" s="223"/>
      <c r="AY112" s="155">
        <f t="shared" ref="AY112:BP112" si="68">AY57+BV57</f>
        <v>0</v>
      </c>
      <c r="AZ112" s="209">
        <f t="shared" si="68"/>
        <v>0</v>
      </c>
      <c r="BA112" s="51">
        <f t="shared" si="68"/>
        <v>0</v>
      </c>
      <c r="BB112" s="51">
        <f t="shared" si="68"/>
        <v>0</v>
      </c>
      <c r="BC112" s="51">
        <f t="shared" si="68"/>
        <v>0</v>
      </c>
      <c r="BD112" s="155">
        <f t="shared" si="68"/>
        <v>0</v>
      </c>
      <c r="BE112" s="209">
        <f t="shared" si="68"/>
        <v>0</v>
      </c>
      <c r="BF112" s="51">
        <f t="shared" si="68"/>
        <v>0</v>
      </c>
      <c r="BG112" s="51">
        <f t="shared" si="68"/>
        <v>0</v>
      </c>
      <c r="BH112" s="51">
        <f t="shared" si="68"/>
        <v>0</v>
      </c>
      <c r="BI112" s="51">
        <f t="shared" si="68"/>
        <v>0</v>
      </c>
      <c r="BJ112" s="51">
        <f t="shared" si="68"/>
        <v>0</v>
      </c>
      <c r="BK112" s="51">
        <f t="shared" si="68"/>
        <v>0</v>
      </c>
      <c r="BL112" s="155">
        <f t="shared" si="68"/>
        <v>0</v>
      </c>
      <c r="BM112" s="209">
        <f t="shared" si="68"/>
        <v>0</v>
      </c>
      <c r="BN112" s="51">
        <f t="shared" si="68"/>
        <v>0</v>
      </c>
      <c r="BO112" s="51">
        <f t="shared" si="68"/>
        <v>0</v>
      </c>
      <c r="BP112" s="51">
        <f t="shared" si="68"/>
        <v>0</v>
      </c>
      <c r="BR112" s="843"/>
      <c r="BS112" s="221" t="s">
        <v>30</v>
      </c>
      <c r="BT112" s="168" t="e">
        <f>AY71/$AX$73</f>
        <v>#DIV/0!</v>
      </c>
      <c r="BU112" s="168" t="e">
        <f>BE71/AY71</f>
        <v>#DIV/0!</v>
      </c>
      <c r="BV112" s="168" t="e">
        <f>(BE71-BK71-BL71)/BE71</f>
        <v>#DIV/0!</v>
      </c>
      <c r="BW112" s="168" t="e">
        <f>BK71/BE71</f>
        <v>#DIV/0!</v>
      </c>
      <c r="BX112" s="168" t="e">
        <f>BL71/BE71</f>
        <v>#DIV/0!</v>
      </c>
      <c r="BY112" s="216" t="e">
        <f>BG71/ AY71</f>
        <v>#DIV/0!</v>
      </c>
      <c r="BZ112" s="168" t="e">
        <f>BG71/BE71</f>
        <v>#DIV/0!</v>
      </c>
      <c r="CA112" s="168" t="e">
        <f>BH71/BG71</f>
        <v>#DIV/0!</v>
      </c>
      <c r="CC112" s="843"/>
      <c r="CD112" s="221" t="s">
        <v>30</v>
      </c>
      <c r="CE112" s="168" t="e">
        <f>BV71/$BU$73</f>
        <v>#DIV/0!</v>
      </c>
      <c r="CF112" s="168" t="e">
        <f>CB71/BV71</f>
        <v>#DIV/0!</v>
      </c>
      <c r="CG112" s="168" t="e">
        <f>(CB71-CH71-CI71)/CB71</f>
        <v>#DIV/0!</v>
      </c>
      <c r="CH112" s="168" t="e">
        <f>CH71/CB71</f>
        <v>#DIV/0!</v>
      </c>
      <c r="CI112" s="168" t="e">
        <f>CI71/CB71</f>
        <v>#DIV/0!</v>
      </c>
      <c r="CJ112" s="216" t="e">
        <f>CD71/ BV71</f>
        <v>#DIV/0!</v>
      </c>
      <c r="CK112" s="168" t="e">
        <f>CD71/CB71</f>
        <v>#DIV/0!</v>
      </c>
      <c r="CL112" s="168" t="e">
        <f>CE71/CD71</f>
        <v>#DIV/0!</v>
      </c>
    </row>
    <row r="113" spans="1:90">
      <c r="A113" s="712"/>
      <c r="B113" s="76" t="s">
        <v>31</v>
      </c>
      <c r="C113" s="74">
        <f>C61+Z61</f>
        <v>0</v>
      </c>
      <c r="D113" s="222">
        <f>D61+AA61</f>
        <v>0</v>
      </c>
      <c r="E113" s="155">
        <f>E61+AB61</f>
        <v>0</v>
      </c>
      <c r="F113" s="209">
        <f t="shared" ref="F113:V113" si="69">F61+AC61</f>
        <v>0</v>
      </c>
      <c r="G113" s="51">
        <f t="shared" si="69"/>
        <v>0</v>
      </c>
      <c r="H113" s="51">
        <f t="shared" si="69"/>
        <v>0</v>
      </c>
      <c r="I113" s="51">
        <f t="shared" si="69"/>
        <v>0</v>
      </c>
      <c r="J113" s="155">
        <f t="shared" si="69"/>
        <v>0</v>
      </c>
      <c r="K113" s="209">
        <f t="shared" si="69"/>
        <v>0</v>
      </c>
      <c r="L113" s="51">
        <f t="shared" si="69"/>
        <v>0</v>
      </c>
      <c r="M113" s="51">
        <f t="shared" si="69"/>
        <v>0</v>
      </c>
      <c r="N113" s="51">
        <f t="shared" si="69"/>
        <v>0</v>
      </c>
      <c r="O113" s="51">
        <f t="shared" si="69"/>
        <v>0</v>
      </c>
      <c r="P113" s="51">
        <f t="shared" si="69"/>
        <v>0</v>
      </c>
      <c r="Q113" s="51">
        <f t="shared" si="69"/>
        <v>0</v>
      </c>
      <c r="R113" s="155">
        <f t="shared" si="69"/>
        <v>0</v>
      </c>
      <c r="S113" s="209">
        <f t="shared" si="69"/>
        <v>0</v>
      </c>
      <c r="T113" s="51">
        <f t="shared" si="69"/>
        <v>0</v>
      </c>
      <c r="U113" s="51">
        <f t="shared" si="69"/>
        <v>0</v>
      </c>
      <c r="V113" s="51">
        <f t="shared" si="69"/>
        <v>0</v>
      </c>
      <c r="X113" s="843"/>
      <c r="Y113" s="221" t="s">
        <v>31</v>
      </c>
      <c r="Z113" s="168" t="e">
        <f>E73/$D$73</f>
        <v>#DIV/0!</v>
      </c>
      <c r="AA113" s="168" t="e">
        <f>K73/E73</f>
        <v>#DIV/0!</v>
      </c>
      <c r="AB113" s="168" t="e">
        <f>(K73-Q73-R73)/K73</f>
        <v>#DIV/0!</v>
      </c>
      <c r="AC113" s="168" t="e">
        <f>Q73/K73</f>
        <v>#DIV/0!</v>
      </c>
      <c r="AD113" s="168" t="e">
        <f>R73/K73</f>
        <v>#DIV/0!</v>
      </c>
      <c r="AE113" s="216" t="e">
        <f>M73/ E73</f>
        <v>#DIV/0!</v>
      </c>
      <c r="AF113" s="168" t="e">
        <f>M73/K73</f>
        <v>#DIV/0!</v>
      </c>
      <c r="AG113" s="168" t="e">
        <f>N73/M73</f>
        <v>#DIV/0!</v>
      </c>
      <c r="AI113" s="843"/>
      <c r="AJ113" s="221" t="s">
        <v>31</v>
      </c>
      <c r="AK113" s="168" t="e">
        <f>AB73/$AA$73</f>
        <v>#DIV/0!</v>
      </c>
      <c r="AL113" s="168" t="e">
        <f>AH73/AB73</f>
        <v>#DIV/0!</v>
      </c>
      <c r="AM113" s="168" t="e">
        <f>(AH73-AN73-AO73)/AH73</f>
        <v>#DIV/0!</v>
      </c>
      <c r="AN113" s="168" t="e">
        <f>AN73/AH73</f>
        <v>#DIV/0!</v>
      </c>
      <c r="AO113" s="168" t="e">
        <f>AO73/AH73</f>
        <v>#DIV/0!</v>
      </c>
      <c r="AP113" s="216" t="e">
        <f>AJ73/ AB73</f>
        <v>#DIV/0!</v>
      </c>
      <c r="AQ113" s="168" t="e">
        <f>AJ73/AH73</f>
        <v>#DIV/0!</v>
      </c>
      <c r="AR113" s="168" t="e">
        <f>AK73/AJ73</f>
        <v>#DIV/0!</v>
      </c>
      <c r="AU113" s="713"/>
      <c r="AV113" s="76" t="s">
        <v>30</v>
      </c>
      <c r="AW113" s="99"/>
      <c r="AX113" s="223"/>
      <c r="AY113" s="155">
        <f t="shared" ref="AY113:BP113" si="70">AY59+BV59</f>
        <v>0</v>
      </c>
      <c r="AZ113" s="209">
        <f t="shared" si="70"/>
        <v>0</v>
      </c>
      <c r="BA113" s="51">
        <f t="shared" si="70"/>
        <v>0</v>
      </c>
      <c r="BB113" s="51">
        <f t="shared" si="70"/>
        <v>0</v>
      </c>
      <c r="BC113" s="51">
        <f t="shared" si="70"/>
        <v>0</v>
      </c>
      <c r="BD113" s="155">
        <f t="shared" si="70"/>
        <v>0</v>
      </c>
      <c r="BE113" s="209">
        <f t="shared" si="70"/>
        <v>0</v>
      </c>
      <c r="BF113" s="51">
        <f t="shared" si="70"/>
        <v>0</v>
      </c>
      <c r="BG113" s="51">
        <f t="shared" si="70"/>
        <v>0</v>
      </c>
      <c r="BH113" s="51">
        <f t="shared" si="70"/>
        <v>0</v>
      </c>
      <c r="BI113" s="51">
        <f t="shared" si="70"/>
        <v>0</v>
      </c>
      <c r="BJ113" s="51">
        <f t="shared" si="70"/>
        <v>0</v>
      </c>
      <c r="BK113" s="51">
        <f t="shared" si="70"/>
        <v>0</v>
      </c>
      <c r="BL113" s="155">
        <f t="shared" si="70"/>
        <v>0</v>
      </c>
      <c r="BM113" s="209">
        <f t="shared" si="70"/>
        <v>0</v>
      </c>
      <c r="BN113" s="51">
        <f t="shared" si="70"/>
        <v>0</v>
      </c>
      <c r="BO113" s="51">
        <f t="shared" si="70"/>
        <v>0</v>
      </c>
      <c r="BP113" s="51">
        <f t="shared" si="70"/>
        <v>0</v>
      </c>
      <c r="BR113" s="843"/>
      <c r="BS113" s="221" t="s">
        <v>31</v>
      </c>
      <c r="BT113" s="168" t="e">
        <f>AY73/$AX$73</f>
        <v>#DIV/0!</v>
      </c>
      <c r="BU113" s="168" t="e">
        <f>BE73/AY73</f>
        <v>#DIV/0!</v>
      </c>
      <c r="BV113" s="168" t="e">
        <f>(BE73-BK73-BL73)/BE73</f>
        <v>#DIV/0!</v>
      </c>
      <c r="BW113" s="168" t="e">
        <f>BK73/BE73</f>
        <v>#DIV/0!</v>
      </c>
      <c r="BX113" s="168" t="e">
        <f>BL73/BE73</f>
        <v>#DIV/0!</v>
      </c>
      <c r="BY113" s="216" t="e">
        <f>BG73/ AY73</f>
        <v>#DIV/0!</v>
      </c>
      <c r="BZ113" s="168" t="e">
        <f>BG73/BE73</f>
        <v>#DIV/0!</v>
      </c>
      <c r="CA113" s="168" t="e">
        <f>BH73/BG73</f>
        <v>#DIV/0!</v>
      </c>
      <c r="CC113" s="843"/>
      <c r="CD113" s="221" t="s">
        <v>31</v>
      </c>
      <c r="CE113" s="168" t="e">
        <f>BV73/$BU$73</f>
        <v>#DIV/0!</v>
      </c>
      <c r="CF113" s="168" t="e">
        <f>CB73/BV73</f>
        <v>#DIV/0!</v>
      </c>
      <c r="CG113" s="168" t="e">
        <f>(CB73-CH73-CI73)/CB73</f>
        <v>#DIV/0!</v>
      </c>
      <c r="CH113" s="168" t="e">
        <f>CH73/CB73</f>
        <v>#DIV/0!</v>
      </c>
      <c r="CI113" s="168" t="e">
        <f>CI73/CB73</f>
        <v>#DIV/0!</v>
      </c>
      <c r="CJ113" s="216" t="e">
        <f>CD73/ BV73</f>
        <v>#DIV/0!</v>
      </c>
      <c r="CK113" s="168" t="e">
        <f>CD73/CB73</f>
        <v>#DIV/0!</v>
      </c>
      <c r="CL113" s="168" t="e">
        <f>CE73/CD73</f>
        <v>#DIV/0!</v>
      </c>
    </row>
    <row r="114" spans="1:90">
      <c r="A114" s="711" t="s">
        <v>38</v>
      </c>
      <c r="B114" s="76" t="s">
        <v>29</v>
      </c>
      <c r="C114" s="97"/>
      <c r="D114" s="223"/>
      <c r="E114" s="155">
        <f>E63+AB63</f>
        <v>0</v>
      </c>
      <c r="F114" s="209">
        <f t="shared" ref="F114:V114" si="71">F63+AC63</f>
        <v>0</v>
      </c>
      <c r="G114" s="51">
        <f t="shared" si="71"/>
        <v>0</v>
      </c>
      <c r="H114" s="51">
        <f t="shared" si="71"/>
        <v>0</v>
      </c>
      <c r="I114" s="51">
        <f t="shared" si="71"/>
        <v>0</v>
      </c>
      <c r="J114" s="155">
        <f t="shared" si="71"/>
        <v>0</v>
      </c>
      <c r="K114" s="209">
        <f t="shared" si="71"/>
        <v>0</v>
      </c>
      <c r="L114" s="51">
        <f t="shared" si="71"/>
        <v>0</v>
      </c>
      <c r="M114" s="51">
        <f t="shared" si="71"/>
        <v>0</v>
      </c>
      <c r="N114" s="51">
        <f t="shared" si="71"/>
        <v>0</v>
      </c>
      <c r="O114" s="51">
        <f t="shared" si="71"/>
        <v>0</v>
      </c>
      <c r="P114" s="51">
        <f t="shared" si="71"/>
        <v>0</v>
      </c>
      <c r="Q114" s="51">
        <f t="shared" si="71"/>
        <v>0</v>
      </c>
      <c r="R114" s="155">
        <f t="shared" si="71"/>
        <v>0</v>
      </c>
      <c r="S114" s="209">
        <f t="shared" si="71"/>
        <v>0</v>
      </c>
      <c r="T114" s="51">
        <f t="shared" si="71"/>
        <v>0</v>
      </c>
      <c r="U114" s="51">
        <f t="shared" si="71"/>
        <v>0</v>
      </c>
      <c r="V114" s="51">
        <f t="shared" si="71"/>
        <v>0</v>
      </c>
      <c r="X114" s="849" t="s">
        <v>93</v>
      </c>
      <c r="Y114" s="221" t="s">
        <v>29</v>
      </c>
      <c r="Z114" s="170" t="e">
        <f>E75/D79</f>
        <v>#DIV/0!</v>
      </c>
      <c r="AA114" s="170" t="e">
        <f>K75/E75</f>
        <v>#DIV/0!</v>
      </c>
      <c r="AB114" s="168" t="e">
        <f>(K75-Q75-R75)/K75</f>
        <v>#DIV/0!</v>
      </c>
      <c r="AC114" s="170" t="e">
        <f>Q75/K75</f>
        <v>#DIV/0!</v>
      </c>
      <c r="AD114" s="170" t="e">
        <f>R75/K75</f>
        <v>#DIV/0!</v>
      </c>
      <c r="AE114" s="217" t="e">
        <f>M75/E75</f>
        <v>#DIV/0!</v>
      </c>
      <c r="AF114" s="170" t="e">
        <f>M75/K75</f>
        <v>#DIV/0!</v>
      </c>
      <c r="AG114" s="170" t="e">
        <f>N75/M75</f>
        <v>#DIV/0!</v>
      </c>
      <c r="AI114" s="849" t="s">
        <v>93</v>
      </c>
      <c r="AJ114" s="221" t="s">
        <v>29</v>
      </c>
      <c r="AK114" s="170" t="e">
        <f>AB75/AA79</f>
        <v>#DIV/0!</v>
      </c>
      <c r="AL114" s="170" t="e">
        <f>AH75/AB75</f>
        <v>#DIV/0!</v>
      </c>
      <c r="AM114" s="168" t="e">
        <f>(AH75-AN75-AO75)/AH75</f>
        <v>#DIV/0!</v>
      </c>
      <c r="AN114" s="170" t="e">
        <f>AN75/AH75</f>
        <v>#DIV/0!</v>
      </c>
      <c r="AO114" s="170" t="e">
        <f>AO75/AH75</f>
        <v>#DIV/0!</v>
      </c>
      <c r="AP114" s="217" t="e">
        <f>AJ75/AB75</f>
        <v>#DIV/0!</v>
      </c>
      <c r="AQ114" s="170" t="e">
        <f>AJ75/AH75</f>
        <v>#DIV/0!</v>
      </c>
      <c r="AR114" s="170" t="e">
        <f>AK75/AJ75</f>
        <v>#DIV/0!</v>
      </c>
      <c r="AU114" s="712"/>
      <c r="AV114" s="76" t="s">
        <v>31</v>
      </c>
      <c r="AW114" s="74">
        <f t="shared" ref="AW114:BP114" si="72">AW61+BT61</f>
        <v>0</v>
      </c>
      <c r="AX114" s="222">
        <f t="shared" si="72"/>
        <v>0</v>
      </c>
      <c r="AY114" s="155">
        <f t="shared" si="72"/>
        <v>0</v>
      </c>
      <c r="AZ114" s="209">
        <f t="shared" si="72"/>
        <v>0</v>
      </c>
      <c r="BA114" s="51">
        <f t="shared" si="72"/>
        <v>0</v>
      </c>
      <c r="BB114" s="51">
        <f t="shared" si="72"/>
        <v>0</v>
      </c>
      <c r="BC114" s="51">
        <f t="shared" si="72"/>
        <v>0</v>
      </c>
      <c r="BD114" s="155">
        <f t="shared" si="72"/>
        <v>0</v>
      </c>
      <c r="BE114" s="209">
        <f t="shared" si="72"/>
        <v>0</v>
      </c>
      <c r="BF114" s="51">
        <f t="shared" si="72"/>
        <v>0</v>
      </c>
      <c r="BG114" s="51">
        <f t="shared" si="72"/>
        <v>0</v>
      </c>
      <c r="BH114" s="51">
        <f t="shared" si="72"/>
        <v>0</v>
      </c>
      <c r="BI114" s="51">
        <f t="shared" si="72"/>
        <v>0</v>
      </c>
      <c r="BJ114" s="51">
        <f t="shared" si="72"/>
        <v>0</v>
      </c>
      <c r="BK114" s="51">
        <f t="shared" si="72"/>
        <v>0</v>
      </c>
      <c r="BL114" s="155">
        <f t="shared" si="72"/>
        <v>0</v>
      </c>
      <c r="BM114" s="209">
        <f t="shared" si="72"/>
        <v>0</v>
      </c>
      <c r="BN114" s="51">
        <f t="shared" si="72"/>
        <v>0</v>
      </c>
      <c r="BO114" s="51">
        <f t="shared" si="72"/>
        <v>0</v>
      </c>
      <c r="BP114" s="51">
        <f t="shared" si="72"/>
        <v>0</v>
      </c>
      <c r="BR114" s="849" t="s">
        <v>187</v>
      </c>
      <c r="BS114" s="221" t="s">
        <v>29</v>
      </c>
      <c r="BT114" s="170" t="e">
        <f>AY75/AX79</f>
        <v>#DIV/0!</v>
      </c>
      <c r="BU114" s="170" t="e">
        <f>BE75/AY75</f>
        <v>#DIV/0!</v>
      </c>
      <c r="BV114" s="168" t="e">
        <f>(BE75-BK75-BL75)/BE75</f>
        <v>#DIV/0!</v>
      </c>
      <c r="BW114" s="170" t="e">
        <f>BK75/BE75</f>
        <v>#DIV/0!</v>
      </c>
      <c r="BX114" s="170" t="e">
        <f>BL75/BE75</f>
        <v>#DIV/0!</v>
      </c>
      <c r="BY114" s="217" t="e">
        <f>BG75/AY75</f>
        <v>#DIV/0!</v>
      </c>
      <c r="BZ114" s="170" t="e">
        <f>BG75/BE75</f>
        <v>#DIV/0!</v>
      </c>
      <c r="CA114" s="170" t="e">
        <f>BH75/BG75</f>
        <v>#DIV/0!</v>
      </c>
      <c r="CC114" s="849" t="s">
        <v>187</v>
      </c>
      <c r="CD114" s="221" t="s">
        <v>29</v>
      </c>
      <c r="CE114" s="170" t="e">
        <f>BV75/BU79</f>
        <v>#DIV/0!</v>
      </c>
      <c r="CF114" s="170" t="e">
        <f>CB75/BV75</f>
        <v>#DIV/0!</v>
      </c>
      <c r="CG114" s="168" t="e">
        <f>(CB75-CH75-CI75)/CB75</f>
        <v>#DIV/0!</v>
      </c>
      <c r="CH114" s="170" t="e">
        <f>CH75/CB75</f>
        <v>#DIV/0!</v>
      </c>
      <c r="CI114" s="170" t="e">
        <f>CI75/CB75</f>
        <v>#DIV/0!</v>
      </c>
      <c r="CJ114" s="217" t="e">
        <f>CD75/BV75</f>
        <v>#DIV/0!</v>
      </c>
      <c r="CK114" s="170" t="e">
        <f>CD75/CB75</f>
        <v>#DIV/0!</v>
      </c>
      <c r="CL114" s="170" t="e">
        <f>CE75/CD75</f>
        <v>#DIV/0!</v>
      </c>
    </row>
    <row r="115" spans="1:90">
      <c r="A115" s="713"/>
      <c r="B115" s="76" t="s">
        <v>30</v>
      </c>
      <c r="C115" s="99"/>
      <c r="D115" s="223"/>
      <c r="E115" s="155">
        <f>E65+AB65</f>
        <v>0</v>
      </c>
      <c r="F115" s="209">
        <f t="shared" ref="F115:V115" si="73">F65+AC65</f>
        <v>0</v>
      </c>
      <c r="G115" s="51">
        <f t="shared" si="73"/>
        <v>0</v>
      </c>
      <c r="H115" s="51">
        <f t="shared" si="73"/>
        <v>0</v>
      </c>
      <c r="I115" s="51">
        <f t="shared" si="73"/>
        <v>0</v>
      </c>
      <c r="J115" s="155">
        <f t="shared" si="73"/>
        <v>0</v>
      </c>
      <c r="K115" s="209">
        <f t="shared" si="73"/>
        <v>0</v>
      </c>
      <c r="L115" s="51">
        <f t="shared" si="73"/>
        <v>0</v>
      </c>
      <c r="M115" s="51">
        <f t="shared" si="73"/>
        <v>0</v>
      </c>
      <c r="N115" s="51">
        <f t="shared" si="73"/>
        <v>0</v>
      </c>
      <c r="O115" s="51">
        <f t="shared" si="73"/>
        <v>0</v>
      </c>
      <c r="P115" s="51">
        <f t="shared" si="73"/>
        <v>0</v>
      </c>
      <c r="Q115" s="51">
        <f t="shared" si="73"/>
        <v>0</v>
      </c>
      <c r="R115" s="155">
        <f t="shared" si="73"/>
        <v>0</v>
      </c>
      <c r="S115" s="209">
        <f t="shared" si="73"/>
        <v>0</v>
      </c>
      <c r="T115" s="51">
        <f t="shared" si="73"/>
        <v>0</v>
      </c>
      <c r="U115" s="51">
        <f t="shared" si="73"/>
        <v>0</v>
      </c>
      <c r="V115" s="51">
        <f t="shared" si="73"/>
        <v>0</v>
      </c>
      <c r="X115" s="849"/>
      <c r="Y115" s="221" t="s">
        <v>30</v>
      </c>
      <c r="Z115" s="170" t="e">
        <f>E77/D79</f>
        <v>#DIV/0!</v>
      </c>
      <c r="AA115" s="170" t="e">
        <f>K77/E77</f>
        <v>#DIV/0!</v>
      </c>
      <c r="AB115" s="168" t="e">
        <f>(K77-Q77-R77)/K77</f>
        <v>#DIV/0!</v>
      </c>
      <c r="AC115" s="170" t="e">
        <f>Q77/K77</f>
        <v>#DIV/0!</v>
      </c>
      <c r="AD115" s="170" t="e">
        <f>R77/K77</f>
        <v>#DIV/0!</v>
      </c>
      <c r="AE115" s="217" t="e">
        <f>M77/E77</f>
        <v>#DIV/0!</v>
      </c>
      <c r="AF115" s="170" t="e">
        <f>M77/K77</f>
        <v>#DIV/0!</v>
      </c>
      <c r="AG115" s="170" t="e">
        <f>N77/M77</f>
        <v>#DIV/0!</v>
      </c>
      <c r="AI115" s="849"/>
      <c r="AJ115" s="221" t="s">
        <v>30</v>
      </c>
      <c r="AK115" s="170" t="e">
        <f>AB77/AA79</f>
        <v>#DIV/0!</v>
      </c>
      <c r="AL115" s="170" t="e">
        <f>AH77/AB77</f>
        <v>#DIV/0!</v>
      </c>
      <c r="AM115" s="168" t="e">
        <f>(AH77-AN77-AO77)/AH77</f>
        <v>#DIV/0!</v>
      </c>
      <c r="AN115" s="170" t="e">
        <f>AN77/AH77</f>
        <v>#DIV/0!</v>
      </c>
      <c r="AO115" s="170" t="e">
        <f>AO77/AH77</f>
        <v>#DIV/0!</v>
      </c>
      <c r="AP115" s="217" t="e">
        <f>AJ77/AB77</f>
        <v>#DIV/0!</v>
      </c>
      <c r="AQ115" s="170" t="e">
        <f>AJ77/AH77</f>
        <v>#DIV/0!</v>
      </c>
      <c r="AR115" s="170" t="e">
        <f>AK77/AJ77</f>
        <v>#DIV/0!</v>
      </c>
      <c r="AU115" s="711" t="s">
        <v>38</v>
      </c>
      <c r="AV115" s="76" t="s">
        <v>29</v>
      </c>
      <c r="AW115" s="99"/>
      <c r="AX115" s="223"/>
      <c r="AY115" s="155">
        <f t="shared" ref="AY115:BP115" si="74">AY63+BV63</f>
        <v>0</v>
      </c>
      <c r="AZ115" s="209">
        <f t="shared" si="74"/>
        <v>0</v>
      </c>
      <c r="BA115" s="51">
        <f t="shared" si="74"/>
        <v>0</v>
      </c>
      <c r="BB115" s="51">
        <f t="shared" si="74"/>
        <v>0</v>
      </c>
      <c r="BC115" s="51">
        <f t="shared" si="74"/>
        <v>0</v>
      </c>
      <c r="BD115" s="155">
        <f t="shared" si="74"/>
        <v>0</v>
      </c>
      <c r="BE115" s="209">
        <f t="shared" si="74"/>
        <v>0</v>
      </c>
      <c r="BF115" s="51">
        <f t="shared" si="74"/>
        <v>0</v>
      </c>
      <c r="BG115" s="51">
        <f t="shared" si="74"/>
        <v>0</v>
      </c>
      <c r="BH115" s="51">
        <f t="shared" si="74"/>
        <v>0</v>
      </c>
      <c r="BI115" s="51">
        <f t="shared" si="74"/>
        <v>0</v>
      </c>
      <c r="BJ115" s="51">
        <f t="shared" si="74"/>
        <v>0</v>
      </c>
      <c r="BK115" s="51">
        <f t="shared" si="74"/>
        <v>0</v>
      </c>
      <c r="BL115" s="155">
        <f t="shared" si="74"/>
        <v>0</v>
      </c>
      <c r="BM115" s="209">
        <f t="shared" si="74"/>
        <v>0</v>
      </c>
      <c r="BN115" s="51">
        <f t="shared" si="74"/>
        <v>0</v>
      </c>
      <c r="BO115" s="51">
        <f t="shared" si="74"/>
        <v>0</v>
      </c>
      <c r="BP115" s="51">
        <f t="shared" si="74"/>
        <v>0</v>
      </c>
      <c r="BR115" s="849"/>
      <c r="BS115" s="221" t="s">
        <v>30</v>
      </c>
      <c r="BT115" s="170" t="e">
        <f>AY77/AX79</f>
        <v>#DIV/0!</v>
      </c>
      <c r="BU115" s="170" t="e">
        <f>BE77/AY77</f>
        <v>#DIV/0!</v>
      </c>
      <c r="BV115" s="168" t="e">
        <f>(BE77-BK77-BL77)/BE77</f>
        <v>#DIV/0!</v>
      </c>
      <c r="BW115" s="170" t="e">
        <f>BK77/BE77</f>
        <v>#DIV/0!</v>
      </c>
      <c r="BX115" s="170" t="e">
        <f>BL77/BE77</f>
        <v>#DIV/0!</v>
      </c>
      <c r="BY115" s="217" t="e">
        <f>BG77/AY77</f>
        <v>#DIV/0!</v>
      </c>
      <c r="BZ115" s="170" t="e">
        <f>BG77/BE77</f>
        <v>#DIV/0!</v>
      </c>
      <c r="CA115" s="170" t="e">
        <f>BH77/BG77</f>
        <v>#DIV/0!</v>
      </c>
      <c r="CC115" s="849"/>
      <c r="CD115" s="221" t="s">
        <v>30</v>
      </c>
      <c r="CE115" s="170" t="e">
        <f>BV77/BU79</f>
        <v>#DIV/0!</v>
      </c>
      <c r="CF115" s="170" t="e">
        <f>CB77/BV77</f>
        <v>#DIV/0!</v>
      </c>
      <c r="CG115" s="168" t="e">
        <f>(CB77-CH77-CI77)/CB77</f>
        <v>#DIV/0!</v>
      </c>
      <c r="CH115" s="170" t="e">
        <f>CH77/CB77</f>
        <v>#DIV/0!</v>
      </c>
      <c r="CI115" s="170" t="e">
        <f>CI77/CB77</f>
        <v>#DIV/0!</v>
      </c>
      <c r="CJ115" s="217" t="e">
        <f>CD77/BV77</f>
        <v>#DIV/0!</v>
      </c>
      <c r="CK115" s="170" t="e">
        <f>CD77/CB77</f>
        <v>#DIV/0!</v>
      </c>
      <c r="CL115" s="170" t="e">
        <f>CE77/CD77</f>
        <v>#DIV/0!</v>
      </c>
    </row>
    <row r="116" spans="1:90">
      <c r="A116" s="712"/>
      <c r="B116" s="76" t="s">
        <v>31</v>
      </c>
      <c r="C116" s="74">
        <f>C67+Z67</f>
        <v>0</v>
      </c>
      <c r="D116" s="222">
        <f>D67+AA67</f>
        <v>0</v>
      </c>
      <c r="E116" s="155">
        <f>E67+AB67</f>
        <v>0</v>
      </c>
      <c r="F116" s="209">
        <f t="shared" ref="F116:V116" si="75">F67+AC67</f>
        <v>0</v>
      </c>
      <c r="G116" s="51">
        <f t="shared" si="75"/>
        <v>0</v>
      </c>
      <c r="H116" s="51">
        <f t="shared" si="75"/>
        <v>0</v>
      </c>
      <c r="I116" s="51">
        <f t="shared" si="75"/>
        <v>0</v>
      </c>
      <c r="J116" s="155">
        <f t="shared" si="75"/>
        <v>0</v>
      </c>
      <c r="K116" s="209">
        <f t="shared" si="75"/>
        <v>0</v>
      </c>
      <c r="L116" s="51">
        <f t="shared" si="75"/>
        <v>0</v>
      </c>
      <c r="M116" s="51">
        <f t="shared" si="75"/>
        <v>0</v>
      </c>
      <c r="N116" s="51">
        <f t="shared" si="75"/>
        <v>0</v>
      </c>
      <c r="O116" s="51">
        <f t="shared" si="75"/>
        <v>0</v>
      </c>
      <c r="P116" s="51">
        <f t="shared" si="75"/>
        <v>0</v>
      </c>
      <c r="Q116" s="51">
        <f t="shared" si="75"/>
        <v>0</v>
      </c>
      <c r="R116" s="155">
        <f t="shared" si="75"/>
        <v>0</v>
      </c>
      <c r="S116" s="209">
        <f t="shared" si="75"/>
        <v>0</v>
      </c>
      <c r="T116" s="51">
        <f t="shared" si="75"/>
        <v>0</v>
      </c>
      <c r="U116" s="51">
        <f t="shared" si="75"/>
        <v>0</v>
      </c>
      <c r="V116" s="51">
        <f t="shared" si="75"/>
        <v>0</v>
      </c>
      <c r="X116" s="849"/>
      <c r="Y116" s="221" t="s">
        <v>31</v>
      </c>
      <c r="Z116" s="170" t="e">
        <f>E79/D79</f>
        <v>#DIV/0!</v>
      </c>
      <c r="AA116" s="170" t="e">
        <f>K79/E79</f>
        <v>#DIV/0!</v>
      </c>
      <c r="AB116" s="168" t="e">
        <f>(K79-Q79-R79)/K79</f>
        <v>#DIV/0!</v>
      </c>
      <c r="AC116" s="170" t="e">
        <f>Q79/K79</f>
        <v>#DIV/0!</v>
      </c>
      <c r="AD116" s="170" t="e">
        <f>R79/K79</f>
        <v>#DIV/0!</v>
      </c>
      <c r="AE116" s="217" t="e">
        <f>M79/E79</f>
        <v>#DIV/0!</v>
      </c>
      <c r="AF116" s="170" t="e">
        <f>M79/K79</f>
        <v>#DIV/0!</v>
      </c>
      <c r="AG116" s="170" t="e">
        <f>N79/M79</f>
        <v>#DIV/0!</v>
      </c>
      <c r="AI116" s="849"/>
      <c r="AJ116" s="221" t="s">
        <v>31</v>
      </c>
      <c r="AK116" s="170" t="e">
        <f>AB79/AA79</f>
        <v>#DIV/0!</v>
      </c>
      <c r="AL116" s="170" t="e">
        <f>AH79/AB79</f>
        <v>#DIV/0!</v>
      </c>
      <c r="AM116" s="168" t="e">
        <f>(AH79-AN79-AO79)/AH79</f>
        <v>#DIV/0!</v>
      </c>
      <c r="AN116" s="170" t="e">
        <f>AN79/AH79</f>
        <v>#DIV/0!</v>
      </c>
      <c r="AO116" s="170" t="e">
        <f>AO79/AH79</f>
        <v>#DIV/0!</v>
      </c>
      <c r="AP116" s="217" t="e">
        <f>AJ79/AB79</f>
        <v>#DIV/0!</v>
      </c>
      <c r="AQ116" s="170" t="e">
        <f>AJ79/AH79</f>
        <v>#DIV/0!</v>
      </c>
      <c r="AR116" s="170" t="e">
        <f>AK79/AJ79</f>
        <v>#DIV/0!</v>
      </c>
      <c r="AU116" s="713"/>
      <c r="AV116" s="76" t="s">
        <v>30</v>
      </c>
      <c r="AW116" s="99"/>
      <c r="AX116" s="223"/>
      <c r="AY116" s="155">
        <f t="shared" ref="AY116:BP116" si="76">AY65+BV65</f>
        <v>0</v>
      </c>
      <c r="AZ116" s="209">
        <f t="shared" si="76"/>
        <v>0</v>
      </c>
      <c r="BA116" s="51">
        <f t="shared" si="76"/>
        <v>0</v>
      </c>
      <c r="BB116" s="51">
        <f t="shared" si="76"/>
        <v>0</v>
      </c>
      <c r="BC116" s="51">
        <f t="shared" si="76"/>
        <v>0</v>
      </c>
      <c r="BD116" s="155">
        <f t="shared" si="76"/>
        <v>0</v>
      </c>
      <c r="BE116" s="209">
        <f t="shared" si="76"/>
        <v>0</v>
      </c>
      <c r="BF116" s="51">
        <f t="shared" si="76"/>
        <v>0</v>
      </c>
      <c r="BG116" s="51">
        <f t="shared" si="76"/>
        <v>0</v>
      </c>
      <c r="BH116" s="51">
        <f t="shared" si="76"/>
        <v>0</v>
      </c>
      <c r="BI116" s="51">
        <f t="shared" si="76"/>
        <v>0</v>
      </c>
      <c r="BJ116" s="51">
        <f t="shared" si="76"/>
        <v>0</v>
      </c>
      <c r="BK116" s="51">
        <f t="shared" si="76"/>
        <v>0</v>
      </c>
      <c r="BL116" s="155">
        <f t="shared" si="76"/>
        <v>0</v>
      </c>
      <c r="BM116" s="209">
        <f t="shared" si="76"/>
        <v>0</v>
      </c>
      <c r="BN116" s="51">
        <f t="shared" si="76"/>
        <v>0</v>
      </c>
      <c r="BO116" s="51">
        <f t="shared" si="76"/>
        <v>0</v>
      </c>
      <c r="BP116" s="51">
        <f t="shared" si="76"/>
        <v>0</v>
      </c>
      <c r="BR116" s="849"/>
      <c r="BS116" s="221" t="s">
        <v>31</v>
      </c>
      <c r="BT116" s="170" t="e">
        <f>AY79/AX79</f>
        <v>#DIV/0!</v>
      </c>
      <c r="BU116" s="170" t="e">
        <f>BE79/AY79</f>
        <v>#DIV/0!</v>
      </c>
      <c r="BV116" s="168" t="e">
        <f>(BE79-BK79-BL79)/BE79</f>
        <v>#DIV/0!</v>
      </c>
      <c r="BW116" s="170" t="e">
        <f>BK79/BE79</f>
        <v>#DIV/0!</v>
      </c>
      <c r="BX116" s="170" t="e">
        <f>BL79/BE79</f>
        <v>#DIV/0!</v>
      </c>
      <c r="BY116" s="217" t="e">
        <f>BG79/AY79</f>
        <v>#DIV/0!</v>
      </c>
      <c r="BZ116" s="170" t="e">
        <f>BG79/BE79</f>
        <v>#DIV/0!</v>
      </c>
      <c r="CA116" s="170" t="e">
        <f>BH79/BG79</f>
        <v>#DIV/0!</v>
      </c>
      <c r="CC116" s="849"/>
      <c r="CD116" s="221" t="s">
        <v>31</v>
      </c>
      <c r="CE116" s="170" t="e">
        <f>BV79/BU79</f>
        <v>#DIV/0!</v>
      </c>
      <c r="CF116" s="170" t="e">
        <f>CB79/BV79</f>
        <v>#DIV/0!</v>
      </c>
      <c r="CG116" s="168" t="e">
        <f>(CB79-CH79-CI79)/CB79</f>
        <v>#DIV/0!</v>
      </c>
      <c r="CH116" s="170" t="e">
        <f>CH79/CB79</f>
        <v>#DIV/0!</v>
      </c>
      <c r="CI116" s="170" t="e">
        <f>CI79/CB79</f>
        <v>#DIV/0!</v>
      </c>
      <c r="CJ116" s="217" t="e">
        <f>CD79/BV79</f>
        <v>#DIV/0!</v>
      </c>
      <c r="CK116" s="170" t="e">
        <f>CD79/CB79</f>
        <v>#DIV/0!</v>
      </c>
      <c r="CL116" s="170" t="e">
        <f>CE79/CD79</f>
        <v>#DIV/0!</v>
      </c>
    </row>
    <row r="117" spans="1:90">
      <c r="A117" s="711" t="s">
        <v>39</v>
      </c>
      <c r="B117" s="76" t="s">
        <v>29</v>
      </c>
      <c r="C117" s="97"/>
      <c r="D117" s="223"/>
      <c r="E117" s="155">
        <f>E69+AB69</f>
        <v>0</v>
      </c>
      <c r="F117" s="209">
        <f t="shared" ref="F117:V117" si="77">F69+AC69</f>
        <v>0</v>
      </c>
      <c r="G117" s="51">
        <f t="shared" si="77"/>
        <v>0</v>
      </c>
      <c r="H117" s="51">
        <f t="shared" si="77"/>
        <v>0</v>
      </c>
      <c r="I117" s="51">
        <f t="shared" si="77"/>
        <v>0</v>
      </c>
      <c r="J117" s="155">
        <f t="shared" si="77"/>
        <v>0</v>
      </c>
      <c r="K117" s="209">
        <f t="shared" si="77"/>
        <v>0</v>
      </c>
      <c r="L117" s="51">
        <f t="shared" si="77"/>
        <v>0</v>
      </c>
      <c r="M117" s="51">
        <f t="shared" si="77"/>
        <v>0</v>
      </c>
      <c r="N117" s="51">
        <f t="shared" si="77"/>
        <v>0</v>
      </c>
      <c r="O117" s="51">
        <f t="shared" si="77"/>
        <v>0</v>
      </c>
      <c r="P117" s="51">
        <f t="shared" si="77"/>
        <v>0</v>
      </c>
      <c r="Q117" s="51">
        <f t="shared" si="77"/>
        <v>0</v>
      </c>
      <c r="R117" s="155">
        <f t="shared" si="77"/>
        <v>0</v>
      </c>
      <c r="S117" s="209">
        <f t="shared" si="77"/>
        <v>0</v>
      </c>
      <c r="T117" s="51">
        <f t="shared" si="77"/>
        <v>0</v>
      </c>
      <c r="U117" s="51">
        <f t="shared" si="77"/>
        <v>0</v>
      </c>
      <c r="V117" s="51">
        <f t="shared" si="77"/>
        <v>0</v>
      </c>
      <c r="AU117" s="712"/>
      <c r="AV117" s="76" t="s">
        <v>31</v>
      </c>
      <c r="AW117" s="74">
        <f t="shared" ref="AW117:BP117" si="78">AW67+BT67</f>
        <v>0</v>
      </c>
      <c r="AX117" s="222">
        <f t="shared" si="78"/>
        <v>0</v>
      </c>
      <c r="AY117" s="155">
        <f t="shared" si="78"/>
        <v>0</v>
      </c>
      <c r="AZ117" s="209">
        <f t="shared" si="78"/>
        <v>0</v>
      </c>
      <c r="BA117" s="51">
        <f t="shared" si="78"/>
        <v>0</v>
      </c>
      <c r="BB117" s="51">
        <f t="shared" si="78"/>
        <v>0</v>
      </c>
      <c r="BC117" s="51">
        <f t="shared" si="78"/>
        <v>0</v>
      </c>
      <c r="BD117" s="155">
        <f t="shared" si="78"/>
        <v>0</v>
      </c>
      <c r="BE117" s="209">
        <f t="shared" si="78"/>
        <v>0</v>
      </c>
      <c r="BF117" s="51">
        <f t="shared" si="78"/>
        <v>0</v>
      </c>
      <c r="BG117" s="51">
        <f t="shared" si="78"/>
        <v>0</v>
      </c>
      <c r="BH117" s="51">
        <f t="shared" si="78"/>
        <v>0</v>
      </c>
      <c r="BI117" s="51">
        <f t="shared" si="78"/>
        <v>0</v>
      </c>
      <c r="BJ117" s="51">
        <f t="shared" si="78"/>
        <v>0</v>
      </c>
      <c r="BK117" s="51">
        <f t="shared" si="78"/>
        <v>0</v>
      </c>
      <c r="BL117" s="155">
        <f t="shared" si="78"/>
        <v>0</v>
      </c>
      <c r="BM117" s="209">
        <f t="shared" si="78"/>
        <v>0</v>
      </c>
      <c r="BN117" s="51">
        <f t="shared" si="78"/>
        <v>0</v>
      </c>
      <c r="BO117" s="51">
        <f t="shared" si="78"/>
        <v>0</v>
      </c>
      <c r="BP117" s="51">
        <f t="shared" si="78"/>
        <v>0</v>
      </c>
      <c r="BR117" s="444"/>
      <c r="BT117" s="445"/>
      <c r="BU117" s="445"/>
      <c r="BV117" s="352"/>
      <c r="BW117" s="445"/>
      <c r="BX117" s="445"/>
      <c r="BY117" s="445"/>
      <c r="BZ117" s="445"/>
      <c r="CA117" s="445"/>
    </row>
    <row r="118" spans="1:90">
      <c r="A118" s="713"/>
      <c r="B118" s="76" t="s">
        <v>30</v>
      </c>
      <c r="C118" s="99"/>
      <c r="D118" s="223"/>
      <c r="E118" s="155">
        <f>E71+AB71</f>
        <v>0</v>
      </c>
      <c r="F118" s="209">
        <f t="shared" ref="F118:V118" si="79">F71+AC71</f>
        <v>0</v>
      </c>
      <c r="G118" s="51">
        <f t="shared" si="79"/>
        <v>0</v>
      </c>
      <c r="H118" s="51">
        <f t="shared" si="79"/>
        <v>0</v>
      </c>
      <c r="I118" s="51">
        <f t="shared" si="79"/>
        <v>0</v>
      </c>
      <c r="J118" s="155">
        <f t="shared" si="79"/>
        <v>0</v>
      </c>
      <c r="K118" s="209">
        <f t="shared" si="79"/>
        <v>0</v>
      </c>
      <c r="L118" s="51">
        <f t="shared" si="79"/>
        <v>0</v>
      </c>
      <c r="M118" s="51">
        <f t="shared" si="79"/>
        <v>0</v>
      </c>
      <c r="N118" s="51">
        <f t="shared" si="79"/>
        <v>0</v>
      </c>
      <c r="O118" s="51">
        <f t="shared" si="79"/>
        <v>0</v>
      </c>
      <c r="P118" s="51">
        <f t="shared" si="79"/>
        <v>0</v>
      </c>
      <c r="Q118" s="51">
        <f t="shared" si="79"/>
        <v>0</v>
      </c>
      <c r="R118" s="155">
        <f t="shared" si="79"/>
        <v>0</v>
      </c>
      <c r="S118" s="209">
        <f t="shared" si="79"/>
        <v>0</v>
      </c>
      <c r="T118" s="51">
        <f t="shared" si="79"/>
        <v>0</v>
      </c>
      <c r="U118" s="51">
        <f t="shared" si="79"/>
        <v>0</v>
      </c>
      <c r="V118" s="51">
        <f t="shared" si="79"/>
        <v>0</v>
      </c>
      <c r="X118" s="831" t="s">
        <v>163</v>
      </c>
      <c r="Y118" s="831"/>
      <c r="Z118" s="831"/>
      <c r="AA118" s="831"/>
      <c r="AB118" s="831"/>
      <c r="AC118" s="831"/>
      <c r="AD118" s="831"/>
      <c r="AE118" s="831"/>
      <c r="AF118" s="831"/>
      <c r="AG118" s="831"/>
      <c r="AU118" s="711" t="s">
        <v>39</v>
      </c>
      <c r="AV118" s="76" t="s">
        <v>29</v>
      </c>
      <c r="AW118" s="99"/>
      <c r="AX118" s="223"/>
      <c r="AY118" s="155">
        <f t="shared" ref="AY118:BP118" si="80">AY69+BV69</f>
        <v>0</v>
      </c>
      <c r="AZ118" s="209">
        <f t="shared" si="80"/>
        <v>0</v>
      </c>
      <c r="BA118" s="51">
        <f t="shared" si="80"/>
        <v>0</v>
      </c>
      <c r="BB118" s="51">
        <f t="shared" si="80"/>
        <v>0</v>
      </c>
      <c r="BC118" s="51">
        <f t="shared" si="80"/>
        <v>0</v>
      </c>
      <c r="BD118" s="155">
        <f t="shared" si="80"/>
        <v>0</v>
      </c>
      <c r="BE118" s="209">
        <f t="shared" si="80"/>
        <v>0</v>
      </c>
      <c r="BF118" s="51">
        <f t="shared" si="80"/>
        <v>0</v>
      </c>
      <c r="BG118" s="51">
        <f t="shared" si="80"/>
        <v>0</v>
      </c>
      <c r="BH118" s="51">
        <f t="shared" si="80"/>
        <v>0</v>
      </c>
      <c r="BI118" s="51">
        <f t="shared" si="80"/>
        <v>0</v>
      </c>
      <c r="BJ118" s="51">
        <f t="shared" si="80"/>
        <v>0</v>
      </c>
      <c r="BK118" s="51">
        <f t="shared" si="80"/>
        <v>0</v>
      </c>
      <c r="BL118" s="155">
        <f t="shared" si="80"/>
        <v>0</v>
      </c>
      <c r="BM118" s="209">
        <f t="shared" si="80"/>
        <v>0</v>
      </c>
      <c r="BN118" s="51">
        <f t="shared" si="80"/>
        <v>0</v>
      </c>
      <c r="BO118" s="51">
        <f t="shared" si="80"/>
        <v>0</v>
      </c>
      <c r="BP118" s="51">
        <f t="shared" si="80"/>
        <v>0</v>
      </c>
      <c r="BR118" s="879" t="s">
        <v>167</v>
      </c>
      <c r="BS118" s="879"/>
      <c r="BT118" s="879"/>
      <c r="BU118" s="879"/>
      <c r="BV118" s="879"/>
      <c r="BW118" s="879"/>
      <c r="BX118" s="879"/>
      <c r="BY118" s="879"/>
      <c r="BZ118" s="879"/>
      <c r="CA118" s="879"/>
    </row>
    <row r="119" spans="1:90">
      <c r="A119" s="712"/>
      <c r="B119" s="76" t="s">
        <v>31</v>
      </c>
      <c r="C119" s="99"/>
      <c r="D119" s="223"/>
      <c r="E119" s="155">
        <f>E73+AB73</f>
        <v>0</v>
      </c>
      <c r="F119" s="209">
        <f t="shared" ref="F119:V119" si="81">F73+AC73</f>
        <v>0</v>
      </c>
      <c r="G119" s="51">
        <f t="shared" si="81"/>
        <v>0</v>
      </c>
      <c r="H119" s="51">
        <f t="shared" si="81"/>
        <v>0</v>
      </c>
      <c r="I119" s="51">
        <f t="shared" si="81"/>
        <v>0</v>
      </c>
      <c r="J119" s="155">
        <f t="shared" si="81"/>
        <v>0</v>
      </c>
      <c r="K119" s="209">
        <f t="shared" si="81"/>
        <v>0</v>
      </c>
      <c r="L119" s="51">
        <f t="shared" si="81"/>
        <v>0</v>
      </c>
      <c r="M119" s="51">
        <f t="shared" si="81"/>
        <v>0</v>
      </c>
      <c r="N119" s="51">
        <f t="shared" si="81"/>
        <v>0</v>
      </c>
      <c r="O119" s="51">
        <f t="shared" si="81"/>
        <v>0</v>
      </c>
      <c r="P119" s="51">
        <f t="shared" si="81"/>
        <v>0</v>
      </c>
      <c r="Q119" s="51">
        <f t="shared" si="81"/>
        <v>0</v>
      </c>
      <c r="R119" s="155">
        <f t="shared" si="81"/>
        <v>0</v>
      </c>
      <c r="S119" s="209">
        <f t="shared" si="81"/>
        <v>0</v>
      </c>
      <c r="T119" s="51">
        <f t="shared" si="81"/>
        <v>0</v>
      </c>
      <c r="U119" s="51">
        <f t="shared" si="81"/>
        <v>0</v>
      </c>
      <c r="V119" s="51">
        <f t="shared" si="81"/>
        <v>0</v>
      </c>
      <c r="X119" s="832"/>
      <c r="Y119" s="832"/>
      <c r="Z119" s="832"/>
      <c r="AA119" s="832"/>
      <c r="AB119" s="832"/>
      <c r="AC119" s="832"/>
      <c r="AD119" s="832"/>
      <c r="AE119" s="832"/>
      <c r="AF119" s="832"/>
      <c r="AG119" s="832"/>
      <c r="AU119" s="713"/>
      <c r="AV119" s="76" t="s">
        <v>30</v>
      </c>
      <c r="AW119" s="99"/>
      <c r="AX119" s="223"/>
      <c r="AY119" s="155">
        <f t="shared" ref="AY119:BP119" si="82">AY71+BV71</f>
        <v>0</v>
      </c>
      <c r="AZ119" s="209">
        <f t="shared" si="82"/>
        <v>0</v>
      </c>
      <c r="BA119" s="51">
        <f t="shared" si="82"/>
        <v>0</v>
      </c>
      <c r="BB119" s="51">
        <f t="shared" si="82"/>
        <v>0</v>
      </c>
      <c r="BC119" s="51">
        <f t="shared" si="82"/>
        <v>0</v>
      </c>
      <c r="BD119" s="155">
        <f t="shared" si="82"/>
        <v>0</v>
      </c>
      <c r="BE119" s="209">
        <f t="shared" si="82"/>
        <v>0</v>
      </c>
      <c r="BF119" s="51">
        <f t="shared" si="82"/>
        <v>0</v>
      </c>
      <c r="BG119" s="51">
        <f t="shared" si="82"/>
        <v>0</v>
      </c>
      <c r="BH119" s="51">
        <f t="shared" si="82"/>
        <v>0</v>
      </c>
      <c r="BI119" s="51">
        <f t="shared" si="82"/>
        <v>0</v>
      </c>
      <c r="BJ119" s="51">
        <f t="shared" si="82"/>
        <v>0</v>
      </c>
      <c r="BK119" s="51">
        <f t="shared" si="82"/>
        <v>0</v>
      </c>
      <c r="BL119" s="155">
        <f t="shared" si="82"/>
        <v>0</v>
      </c>
      <c r="BM119" s="209">
        <f t="shared" si="82"/>
        <v>0</v>
      </c>
      <c r="BN119" s="51">
        <f t="shared" si="82"/>
        <v>0</v>
      </c>
      <c r="BO119" s="51">
        <f t="shared" si="82"/>
        <v>0</v>
      </c>
      <c r="BP119" s="51">
        <f t="shared" si="82"/>
        <v>0</v>
      </c>
      <c r="BR119" s="880"/>
      <c r="BS119" s="880"/>
      <c r="BT119" s="880"/>
      <c r="BU119" s="880"/>
      <c r="BV119" s="880"/>
      <c r="BW119" s="880"/>
      <c r="BX119" s="880"/>
      <c r="BY119" s="880"/>
      <c r="BZ119" s="880"/>
      <c r="CA119" s="880"/>
    </row>
    <row r="120" spans="1:90">
      <c r="A120" s="711" t="s">
        <v>187</v>
      </c>
      <c r="B120" s="76" t="s">
        <v>29</v>
      </c>
      <c r="C120" s="97"/>
      <c r="D120" s="223"/>
      <c r="E120" s="155">
        <f>E75+AB75</f>
        <v>0</v>
      </c>
      <c r="F120" s="209">
        <f t="shared" ref="F120:V120" si="83">F75+AC75</f>
        <v>0</v>
      </c>
      <c r="G120" s="51">
        <f t="shared" si="83"/>
        <v>0</v>
      </c>
      <c r="H120" s="51">
        <f t="shared" si="83"/>
        <v>0</v>
      </c>
      <c r="I120" s="51">
        <f t="shared" si="83"/>
        <v>0</v>
      </c>
      <c r="J120" s="155">
        <f t="shared" si="83"/>
        <v>0</v>
      </c>
      <c r="K120" s="209">
        <f t="shared" si="83"/>
        <v>0</v>
      </c>
      <c r="L120" s="51">
        <f t="shared" si="83"/>
        <v>0</v>
      </c>
      <c r="M120" s="51">
        <f t="shared" si="83"/>
        <v>0</v>
      </c>
      <c r="N120" s="51">
        <f t="shared" si="83"/>
        <v>0</v>
      </c>
      <c r="O120" s="51">
        <f t="shared" si="83"/>
        <v>0</v>
      </c>
      <c r="P120" s="51">
        <f t="shared" si="83"/>
        <v>0</v>
      </c>
      <c r="Q120" s="51">
        <f t="shared" si="83"/>
        <v>0</v>
      </c>
      <c r="R120" s="155">
        <f t="shared" si="83"/>
        <v>0</v>
      </c>
      <c r="S120" s="209">
        <f t="shared" si="83"/>
        <v>0</v>
      </c>
      <c r="T120" s="51">
        <f t="shared" si="83"/>
        <v>0</v>
      </c>
      <c r="U120" s="51">
        <f t="shared" si="83"/>
        <v>0</v>
      </c>
      <c r="V120" s="51">
        <f t="shared" si="83"/>
        <v>0</v>
      </c>
      <c r="X120" s="844" t="s">
        <v>89</v>
      </c>
      <c r="Y120" s="844" t="s">
        <v>90</v>
      </c>
      <c r="Z120" s="822" t="s">
        <v>55</v>
      </c>
      <c r="AA120" s="822" t="s">
        <v>56</v>
      </c>
      <c r="AB120" s="884" t="s">
        <v>57</v>
      </c>
      <c r="AC120" s="876" t="s">
        <v>58</v>
      </c>
      <c r="AD120" s="876" t="s">
        <v>59</v>
      </c>
      <c r="AE120" s="876" t="s">
        <v>60</v>
      </c>
      <c r="AF120" s="876" t="s">
        <v>61</v>
      </c>
      <c r="AG120" s="878" t="s">
        <v>63</v>
      </c>
      <c r="AU120" s="712"/>
      <c r="AV120" s="76" t="s">
        <v>31</v>
      </c>
      <c r="AW120" s="99"/>
      <c r="AX120" s="223"/>
      <c r="AY120" s="155">
        <f t="shared" ref="AY120:BP120" si="84">AY73+BV73</f>
        <v>0</v>
      </c>
      <c r="AZ120" s="209">
        <f t="shared" si="84"/>
        <v>0</v>
      </c>
      <c r="BA120" s="51">
        <f t="shared" si="84"/>
        <v>0</v>
      </c>
      <c r="BB120" s="51">
        <f t="shared" si="84"/>
        <v>0</v>
      </c>
      <c r="BC120" s="51">
        <f t="shared" si="84"/>
        <v>0</v>
      </c>
      <c r="BD120" s="155">
        <f t="shared" si="84"/>
        <v>0</v>
      </c>
      <c r="BE120" s="209">
        <f t="shared" si="84"/>
        <v>0</v>
      </c>
      <c r="BF120" s="51">
        <f t="shared" si="84"/>
        <v>0</v>
      </c>
      <c r="BG120" s="51">
        <f t="shared" si="84"/>
        <v>0</v>
      </c>
      <c r="BH120" s="51">
        <f t="shared" si="84"/>
        <v>0</v>
      </c>
      <c r="BI120" s="51">
        <f t="shared" si="84"/>
        <v>0</v>
      </c>
      <c r="BJ120" s="51">
        <f t="shared" si="84"/>
        <v>0</v>
      </c>
      <c r="BK120" s="51">
        <f t="shared" si="84"/>
        <v>0</v>
      </c>
      <c r="BL120" s="155">
        <f t="shared" si="84"/>
        <v>0</v>
      </c>
      <c r="BM120" s="209">
        <f t="shared" si="84"/>
        <v>0</v>
      </c>
      <c r="BN120" s="51">
        <f t="shared" si="84"/>
        <v>0</v>
      </c>
      <c r="BO120" s="51">
        <f t="shared" si="84"/>
        <v>0</v>
      </c>
      <c r="BP120" s="51">
        <f t="shared" si="84"/>
        <v>0</v>
      </c>
      <c r="BR120" s="844" t="s">
        <v>89</v>
      </c>
      <c r="BS120" s="844" t="s">
        <v>90</v>
      </c>
      <c r="BT120" s="822" t="s">
        <v>55</v>
      </c>
      <c r="BU120" s="822" t="s">
        <v>56</v>
      </c>
      <c r="BV120" s="824" t="s">
        <v>57</v>
      </c>
      <c r="BW120" s="824" t="s">
        <v>58</v>
      </c>
      <c r="BX120" s="824" t="s">
        <v>59</v>
      </c>
      <c r="BY120" s="824" t="s">
        <v>60</v>
      </c>
      <c r="BZ120" s="824" t="s">
        <v>61</v>
      </c>
      <c r="CA120" s="826" t="s">
        <v>63</v>
      </c>
    </row>
    <row r="121" spans="1:90">
      <c r="A121" s="713"/>
      <c r="B121" s="76" t="s">
        <v>30</v>
      </c>
      <c r="C121" s="99"/>
      <c r="D121" s="223"/>
      <c r="E121" s="155">
        <f>E77+AB77</f>
        <v>0</v>
      </c>
      <c r="F121" s="209">
        <f t="shared" ref="F121:V121" si="85">F77+AC77</f>
        <v>0</v>
      </c>
      <c r="G121" s="51">
        <f t="shared" si="85"/>
        <v>0</v>
      </c>
      <c r="H121" s="51">
        <f t="shared" si="85"/>
        <v>0</v>
      </c>
      <c r="I121" s="51">
        <f t="shared" si="85"/>
        <v>0</v>
      </c>
      <c r="J121" s="155">
        <f t="shared" si="85"/>
        <v>0</v>
      </c>
      <c r="K121" s="209">
        <f t="shared" si="85"/>
        <v>0</v>
      </c>
      <c r="L121" s="51">
        <f t="shared" si="85"/>
        <v>0</v>
      </c>
      <c r="M121" s="51">
        <f t="shared" si="85"/>
        <v>0</v>
      </c>
      <c r="N121" s="51">
        <f t="shared" si="85"/>
        <v>0</v>
      </c>
      <c r="O121" s="51">
        <f t="shared" si="85"/>
        <v>0</v>
      </c>
      <c r="P121" s="51">
        <f t="shared" si="85"/>
        <v>0</v>
      </c>
      <c r="Q121" s="51">
        <f t="shared" si="85"/>
        <v>0</v>
      </c>
      <c r="R121" s="155">
        <f t="shared" si="85"/>
        <v>0</v>
      </c>
      <c r="S121" s="209">
        <f t="shared" si="85"/>
        <v>0</v>
      </c>
      <c r="T121" s="51">
        <f t="shared" si="85"/>
        <v>0</v>
      </c>
      <c r="U121" s="51">
        <f t="shared" si="85"/>
        <v>0</v>
      </c>
      <c r="V121" s="51">
        <f t="shared" si="85"/>
        <v>0</v>
      </c>
      <c r="X121" s="845"/>
      <c r="Y121" s="845"/>
      <c r="Z121" s="823"/>
      <c r="AA121" s="823"/>
      <c r="AB121" s="877"/>
      <c r="AC121" s="877"/>
      <c r="AD121" s="877"/>
      <c r="AE121" s="877"/>
      <c r="AF121" s="877"/>
      <c r="AG121" s="875"/>
      <c r="AU121" s="711" t="s">
        <v>187</v>
      </c>
      <c r="AV121" s="76" t="s">
        <v>29</v>
      </c>
      <c r="AW121" s="99"/>
      <c r="AX121" s="223"/>
      <c r="AY121" s="155">
        <f t="shared" ref="AY121:BP121" si="86">AY75+BV75</f>
        <v>0</v>
      </c>
      <c r="AZ121" s="209">
        <f t="shared" si="86"/>
        <v>0</v>
      </c>
      <c r="BA121" s="51">
        <f t="shared" si="86"/>
        <v>0</v>
      </c>
      <c r="BB121" s="51">
        <f t="shared" si="86"/>
        <v>0</v>
      </c>
      <c r="BC121" s="51">
        <f t="shared" si="86"/>
        <v>0</v>
      </c>
      <c r="BD121" s="155">
        <f t="shared" si="86"/>
        <v>0</v>
      </c>
      <c r="BE121" s="209">
        <f t="shared" si="86"/>
        <v>0</v>
      </c>
      <c r="BF121" s="51">
        <f t="shared" si="86"/>
        <v>0</v>
      </c>
      <c r="BG121" s="51">
        <f t="shared" si="86"/>
        <v>0</v>
      </c>
      <c r="BH121" s="51">
        <f t="shared" si="86"/>
        <v>0</v>
      </c>
      <c r="BI121" s="51">
        <f t="shared" si="86"/>
        <v>0</v>
      </c>
      <c r="BJ121" s="51">
        <f t="shared" si="86"/>
        <v>0</v>
      </c>
      <c r="BK121" s="51">
        <f t="shared" si="86"/>
        <v>0</v>
      </c>
      <c r="BL121" s="155">
        <f t="shared" si="86"/>
        <v>0</v>
      </c>
      <c r="BM121" s="209">
        <f t="shared" si="86"/>
        <v>0</v>
      </c>
      <c r="BN121" s="51">
        <f t="shared" si="86"/>
        <v>0</v>
      </c>
      <c r="BO121" s="51">
        <f t="shared" si="86"/>
        <v>0</v>
      </c>
      <c r="BP121" s="51">
        <f t="shared" si="86"/>
        <v>0</v>
      </c>
      <c r="BR121" s="845"/>
      <c r="BS121" s="845"/>
      <c r="BT121" s="823"/>
      <c r="BU121" s="823"/>
      <c r="BV121" s="825"/>
      <c r="BW121" s="825"/>
      <c r="BX121" s="825"/>
      <c r="BY121" s="825"/>
      <c r="BZ121" s="825"/>
      <c r="CA121" s="827"/>
    </row>
    <row r="122" spans="1:90">
      <c r="A122" s="712"/>
      <c r="B122" s="81" t="s">
        <v>31</v>
      </c>
      <c r="C122" s="74">
        <f>C79+Z79</f>
        <v>0</v>
      </c>
      <c r="D122" s="222">
        <f>D79+AA79</f>
        <v>0</v>
      </c>
      <c r="E122" s="155">
        <f>E79+AB79</f>
        <v>0</v>
      </c>
      <c r="F122" s="209">
        <f t="shared" ref="F122:U122" si="87">F79+AC79</f>
        <v>0</v>
      </c>
      <c r="G122" s="51">
        <f t="shared" si="87"/>
        <v>0</v>
      </c>
      <c r="H122" s="51">
        <f t="shared" si="87"/>
        <v>0</v>
      </c>
      <c r="I122" s="51">
        <f t="shared" si="87"/>
        <v>0</v>
      </c>
      <c r="J122" s="155">
        <f t="shared" si="87"/>
        <v>0</v>
      </c>
      <c r="K122" s="209">
        <f t="shared" si="87"/>
        <v>0</v>
      </c>
      <c r="L122" s="51">
        <f t="shared" si="87"/>
        <v>0</v>
      </c>
      <c r="M122" s="51">
        <f t="shared" si="87"/>
        <v>0</v>
      </c>
      <c r="N122" s="51">
        <f t="shared" si="87"/>
        <v>0</v>
      </c>
      <c r="O122" s="51">
        <f t="shared" si="87"/>
        <v>0</v>
      </c>
      <c r="P122" s="51">
        <f t="shared" si="87"/>
        <v>0</v>
      </c>
      <c r="Q122" s="51">
        <f t="shared" si="87"/>
        <v>0</v>
      </c>
      <c r="R122" s="155">
        <f t="shared" si="87"/>
        <v>0</v>
      </c>
      <c r="S122" s="209">
        <f t="shared" si="87"/>
        <v>0</v>
      </c>
      <c r="T122" s="51">
        <f t="shared" si="87"/>
        <v>0</v>
      </c>
      <c r="U122" s="51">
        <f t="shared" si="87"/>
        <v>0</v>
      </c>
      <c r="V122" s="51">
        <f>V79+AS79</f>
        <v>0</v>
      </c>
      <c r="X122" s="843" t="s">
        <v>65</v>
      </c>
      <c r="Y122" s="221" t="s">
        <v>29</v>
      </c>
      <c r="Z122" s="168" t="e">
        <f>(E21+AB21)/($D$25+$AA$25)</f>
        <v>#DIV/0!</v>
      </c>
      <c r="AA122" s="168" t="e">
        <f>(K21+AH21)/(E21+AB21)</f>
        <v>#DIV/0!</v>
      </c>
      <c r="AB122" s="168" t="e">
        <f>((K21-Q21-R21)+(AH21-AN21-AO21))/(K21+AH21)</f>
        <v>#DIV/0!</v>
      </c>
      <c r="AC122" s="168" t="e">
        <f>(Q21+AN21)/(K21+AH21)</f>
        <v>#DIV/0!</v>
      </c>
      <c r="AD122" s="168" t="e">
        <f>(R21+AO21)/(K21+AH21)</f>
        <v>#DIV/0!</v>
      </c>
      <c r="AE122" s="216" t="e">
        <f>(M21+AJ21)/(E21+AB21)</f>
        <v>#DIV/0!</v>
      </c>
      <c r="AF122" s="168" t="e">
        <f>(M21+AJ21)/(K21+AH21)</f>
        <v>#DIV/0!</v>
      </c>
      <c r="AG122" s="168" t="e">
        <f>(N21+AK21)/(M21+AJ21)</f>
        <v>#DIV/0!</v>
      </c>
      <c r="AU122" s="713"/>
      <c r="AV122" s="76" t="s">
        <v>30</v>
      </c>
      <c r="AW122" s="99"/>
      <c r="AX122" s="223"/>
      <c r="AY122" s="155">
        <f t="shared" ref="AY122:BP122" si="88">AY77+BV77</f>
        <v>0</v>
      </c>
      <c r="AZ122" s="209">
        <f t="shared" si="88"/>
        <v>0</v>
      </c>
      <c r="BA122" s="51">
        <f t="shared" si="88"/>
        <v>0</v>
      </c>
      <c r="BB122" s="51">
        <f t="shared" si="88"/>
        <v>0</v>
      </c>
      <c r="BC122" s="51">
        <f t="shared" si="88"/>
        <v>0</v>
      </c>
      <c r="BD122" s="155">
        <f t="shared" si="88"/>
        <v>0</v>
      </c>
      <c r="BE122" s="209">
        <f t="shared" si="88"/>
        <v>0</v>
      </c>
      <c r="BF122" s="51">
        <f t="shared" si="88"/>
        <v>0</v>
      </c>
      <c r="BG122" s="51">
        <f t="shared" si="88"/>
        <v>0</v>
      </c>
      <c r="BH122" s="51">
        <f t="shared" si="88"/>
        <v>0</v>
      </c>
      <c r="BI122" s="51">
        <f t="shared" si="88"/>
        <v>0</v>
      </c>
      <c r="BJ122" s="51">
        <f t="shared" si="88"/>
        <v>0</v>
      </c>
      <c r="BK122" s="51">
        <f t="shared" si="88"/>
        <v>0</v>
      </c>
      <c r="BL122" s="155">
        <f t="shared" si="88"/>
        <v>0</v>
      </c>
      <c r="BM122" s="209">
        <f t="shared" si="88"/>
        <v>0</v>
      </c>
      <c r="BN122" s="51">
        <f t="shared" si="88"/>
        <v>0</v>
      </c>
      <c r="BO122" s="51">
        <f t="shared" si="88"/>
        <v>0</v>
      </c>
      <c r="BP122" s="51">
        <f t="shared" si="88"/>
        <v>0</v>
      </c>
      <c r="BR122" s="843" t="s">
        <v>65</v>
      </c>
      <c r="BS122" s="221" t="s">
        <v>29</v>
      </c>
      <c r="BT122" s="168" t="e">
        <f>(AY21+BV21)/($AX$25+$BU$25)</f>
        <v>#DIV/0!</v>
      </c>
      <c r="BU122" s="168" t="e">
        <f>(BE21+CB21)/(AY21+BV21)</f>
        <v>#DIV/0!</v>
      </c>
      <c r="BV122" s="168" t="e">
        <f>((BE21-BK21-BL21)+(CB21-CH21-CI21))/(BE21+CB21)</f>
        <v>#DIV/0!</v>
      </c>
      <c r="BW122" s="168" t="e">
        <f>(BK21+CH21)/(BE21+CB21)</f>
        <v>#DIV/0!</v>
      </c>
      <c r="BX122" s="168" t="e">
        <f>(BL21+CI21)/(BE21+CB21)</f>
        <v>#DIV/0!</v>
      </c>
      <c r="BY122" s="216" t="e">
        <f>(BG21+CD21)/(AY21+BV21)</f>
        <v>#DIV/0!</v>
      </c>
      <c r="BZ122" s="168" t="e">
        <f>(BG21+CD21)/(BE21+CB21)</f>
        <v>#DIV/0!</v>
      </c>
      <c r="CA122" s="168" t="e">
        <f>(BH21+CE21)/(BG21+CD21)</f>
        <v>#DIV/0!</v>
      </c>
    </row>
    <row r="123" spans="1:90">
      <c r="X123" s="843"/>
      <c r="Y123" s="221" t="s">
        <v>30</v>
      </c>
      <c r="Z123" s="168" t="e">
        <f>(E23+AB23)/($D$25+$AA$25)</f>
        <v>#DIV/0!</v>
      </c>
      <c r="AA123" s="168" t="e">
        <f>(K23+AH23)/(E23+AB23)</f>
        <v>#DIV/0!</v>
      </c>
      <c r="AB123" s="168" t="e">
        <f>((K23-Q23-R23)+(AH23-AN23-AO23))/(K23+AH23)</f>
        <v>#DIV/0!</v>
      </c>
      <c r="AC123" s="168" t="e">
        <f>(Q23+AN23)/(K23+AH23)</f>
        <v>#DIV/0!</v>
      </c>
      <c r="AD123" s="168" t="e">
        <f>(R23+AO23)/(K23+AH23)</f>
        <v>#DIV/0!</v>
      </c>
      <c r="AE123" s="216" t="e">
        <f>(M23+AJ23)/(E23+AB23)</f>
        <v>#DIV/0!</v>
      </c>
      <c r="AF123" s="168" t="e">
        <f>(M23+AJ23)/(K23+AH23)</f>
        <v>#DIV/0!</v>
      </c>
      <c r="AG123" s="168" t="e">
        <f>(N23+AK23)/(M23+AJ23)</f>
        <v>#DIV/0!</v>
      </c>
      <c r="AU123" s="712"/>
      <c r="AV123" s="81" t="s">
        <v>31</v>
      </c>
      <c r="AW123" s="74">
        <f t="shared" ref="AW123:BP123" si="89">AW79+BT79</f>
        <v>0</v>
      </c>
      <c r="AX123" s="222">
        <f t="shared" si="89"/>
        <v>0</v>
      </c>
      <c r="AY123" s="155">
        <f t="shared" si="89"/>
        <v>0</v>
      </c>
      <c r="AZ123" s="209">
        <f t="shared" si="89"/>
        <v>0</v>
      </c>
      <c r="BA123" s="51">
        <f t="shared" si="89"/>
        <v>0</v>
      </c>
      <c r="BB123" s="51">
        <f t="shared" si="89"/>
        <v>0</v>
      </c>
      <c r="BC123" s="51">
        <f t="shared" si="89"/>
        <v>0</v>
      </c>
      <c r="BD123" s="155">
        <f t="shared" si="89"/>
        <v>0</v>
      </c>
      <c r="BE123" s="209">
        <f t="shared" si="89"/>
        <v>0</v>
      </c>
      <c r="BF123" s="51">
        <f t="shared" si="89"/>
        <v>0</v>
      </c>
      <c r="BG123" s="51">
        <f t="shared" si="89"/>
        <v>0</v>
      </c>
      <c r="BH123" s="51">
        <f t="shared" si="89"/>
        <v>0</v>
      </c>
      <c r="BI123" s="51">
        <f t="shared" si="89"/>
        <v>0</v>
      </c>
      <c r="BJ123" s="51">
        <f t="shared" si="89"/>
        <v>0</v>
      </c>
      <c r="BK123" s="51">
        <f t="shared" si="89"/>
        <v>0</v>
      </c>
      <c r="BL123" s="155">
        <f t="shared" si="89"/>
        <v>0</v>
      </c>
      <c r="BM123" s="209">
        <f t="shared" si="89"/>
        <v>0</v>
      </c>
      <c r="BN123" s="51">
        <f t="shared" si="89"/>
        <v>0</v>
      </c>
      <c r="BO123" s="51">
        <f t="shared" si="89"/>
        <v>0</v>
      </c>
      <c r="BP123" s="51">
        <f t="shared" si="89"/>
        <v>0</v>
      </c>
      <c r="BR123" s="843"/>
      <c r="BS123" s="221" t="s">
        <v>30</v>
      </c>
      <c r="BT123" s="168" t="e">
        <f>(AY23+BV23)/($AX$25+$BU$25)</f>
        <v>#DIV/0!</v>
      </c>
      <c r="BU123" s="168" t="e">
        <f>(BE23+CB23)/(AY23+BV23)</f>
        <v>#DIV/0!</v>
      </c>
      <c r="BV123" s="168" t="e">
        <f>((BE23-BK23-BL23)+(CB23-CH23-CI23))/(BE23+CB23)</f>
        <v>#DIV/0!</v>
      </c>
      <c r="BW123" s="168" t="e">
        <f>(BK23+CH23)/(BE23+CB23)</f>
        <v>#DIV/0!</v>
      </c>
      <c r="BX123" s="168" t="e">
        <f>(BL23+CI23)/(BE23+CB23)</f>
        <v>#DIV/0!</v>
      </c>
      <c r="BY123" s="216" t="e">
        <f>(BG23+CD23)/(AY23+BV23)</f>
        <v>#DIV/0!</v>
      </c>
      <c r="BZ123" s="168" t="e">
        <f>(BG23+CD23)/(BE23+CB23)</f>
        <v>#DIV/0!</v>
      </c>
      <c r="CA123" s="168" t="e">
        <f>(BH23+CE23)/(BG23+CD23)</f>
        <v>#DIV/0!</v>
      </c>
    </row>
    <row r="124" spans="1:90">
      <c r="X124" s="843"/>
      <c r="Y124" s="221" t="s">
        <v>31</v>
      </c>
      <c r="Z124" s="168" t="e">
        <f>(E25+AB25)/($D$25+$AA$25)</f>
        <v>#DIV/0!</v>
      </c>
      <c r="AA124" s="168" t="e">
        <f>(K25+AH25)/(E25+AB25)</f>
        <v>#DIV/0!</v>
      </c>
      <c r="AB124" s="168" t="e">
        <f>((K25-Q25-R25)+(AH25-AN25-AO25))/(K25+AH25)</f>
        <v>#DIV/0!</v>
      </c>
      <c r="AC124" s="168" t="e">
        <f>(Q25+AN25)/(K25+AH25)</f>
        <v>#DIV/0!</v>
      </c>
      <c r="AD124" s="168" t="e">
        <f>(R25+AO25)/(K25+AH25)</f>
        <v>#DIV/0!</v>
      </c>
      <c r="AE124" s="216" t="e">
        <f>(M25+AJ25)/(E25+AB25)</f>
        <v>#DIV/0!</v>
      </c>
      <c r="AF124" s="168" t="e">
        <f>(M25+AJ25)/(K25+AH25)</f>
        <v>#DIV/0!</v>
      </c>
      <c r="AG124" s="168" t="e">
        <f>(N25+AK25)/(M25+AJ25)</f>
        <v>#DIV/0!</v>
      </c>
      <c r="BR124" s="843"/>
      <c r="BS124" s="221" t="s">
        <v>31</v>
      </c>
      <c r="BT124" s="168" t="e">
        <f>(AY25+BV25)/($AX$25+$BU$25)</f>
        <v>#DIV/0!</v>
      </c>
      <c r="BU124" s="168" t="e">
        <f>(BE25+CB25)/(AY25+BV25)</f>
        <v>#DIV/0!</v>
      </c>
      <c r="BV124" s="168" t="e">
        <f>((BE25-BK25-BL25)+(CB25-CH25-CI25))/(BE25+CB25)</f>
        <v>#DIV/0!</v>
      </c>
      <c r="BW124" s="168" t="e">
        <f>(BK25+CH25)/(BE25+CB25)</f>
        <v>#DIV/0!</v>
      </c>
      <c r="BX124" s="168" t="e">
        <f>(BL25+CI25)/(BE25+CB25)</f>
        <v>#DIV/0!</v>
      </c>
      <c r="BY124" s="216" t="e">
        <f>(BG25+CD25)/(AY25+BV25)</f>
        <v>#DIV/0!</v>
      </c>
      <c r="BZ124" s="168" t="e">
        <f>(BG25+CD25)/(BE25+CB25)</f>
        <v>#DIV/0!</v>
      </c>
      <c r="CA124" s="168" t="e">
        <f>(BH25+CE25)/(BG25+CD25)</f>
        <v>#DIV/0!</v>
      </c>
    </row>
    <row r="125" spans="1:90">
      <c r="X125" s="843" t="s">
        <v>66</v>
      </c>
      <c r="Y125" s="221" t="s">
        <v>29</v>
      </c>
      <c r="Z125" s="168" t="e">
        <f>(E27+AB27)/($D$31+$AA$31)</f>
        <v>#DIV/0!</v>
      </c>
      <c r="AA125" s="168" t="e">
        <f>(K27+AH27)/(E27+AB27)</f>
        <v>#DIV/0!</v>
      </c>
      <c r="AB125" s="168" t="e">
        <f>((K27-Q27-R27)+(AH27-AN27-AO27))/(K27+AH27)</f>
        <v>#DIV/0!</v>
      </c>
      <c r="AC125" s="168" t="e">
        <f>(Q27+AN27)/(K27+AH27)</f>
        <v>#DIV/0!</v>
      </c>
      <c r="AD125" s="168" t="e">
        <f>(R27+AO27)/(K27+AH27)</f>
        <v>#DIV/0!</v>
      </c>
      <c r="AE125" s="216" t="e">
        <f>(M27+AJ27)/(E27+AB27)</f>
        <v>#DIV/0!</v>
      </c>
      <c r="AF125" s="168" t="e">
        <f>(M27+AJ27)/(K27+AH27)</f>
        <v>#DIV/0!</v>
      </c>
      <c r="AG125" s="168" t="e">
        <f>(N27+AK27)/(M27+AJ27)</f>
        <v>#DIV/0!</v>
      </c>
      <c r="BR125" s="843" t="s">
        <v>66</v>
      </c>
      <c r="BS125" s="221" t="s">
        <v>29</v>
      </c>
      <c r="BT125" s="168" t="e">
        <f>(AY27+BV27)/($AX$31+$BU$31)</f>
        <v>#DIV/0!</v>
      </c>
      <c r="BU125" s="168" t="e">
        <f>(BE27+CB27)/(AY27+BV27)</f>
        <v>#DIV/0!</v>
      </c>
      <c r="BV125" s="168" t="e">
        <f>((BE27-BK27-BL27)+(CB27-CH27-CI27))/(BE27+CB27)</f>
        <v>#DIV/0!</v>
      </c>
      <c r="BW125" s="168" t="e">
        <f>(BK27+CH27)/(BE27+CB27)</f>
        <v>#DIV/0!</v>
      </c>
      <c r="BX125" s="168" t="e">
        <f>(BL27+CI27)/(BE27+CB27)</f>
        <v>#DIV/0!</v>
      </c>
      <c r="BY125" s="216" t="e">
        <f>(BG27+CD27)/(AY27+BV27)</f>
        <v>#DIV/0!</v>
      </c>
      <c r="BZ125" s="168" t="e">
        <f>(BG27+CD27)/(BE27+CB27)</f>
        <v>#DIV/0!</v>
      </c>
      <c r="CA125" s="168" t="e">
        <f>(BH27+CE27)/(BG27+CD27)</f>
        <v>#DIV/0!</v>
      </c>
    </row>
    <row r="126" spans="1:90">
      <c r="X126" s="843"/>
      <c r="Y126" s="221" t="s">
        <v>30</v>
      </c>
      <c r="Z126" s="168" t="e">
        <f>(E29+AB29)/($D$31+$AA$31)</f>
        <v>#DIV/0!</v>
      </c>
      <c r="AA126" s="168" t="e">
        <f>(K29+AH29)/(E29+AB29)</f>
        <v>#DIV/0!</v>
      </c>
      <c r="AB126" s="168" t="e">
        <f>((K29-Q29-R29)+(AH29-AN29-AO29))/(K29+AH29)</f>
        <v>#DIV/0!</v>
      </c>
      <c r="AC126" s="168" t="e">
        <f>(Q29+AN29)/(K29+AH29)</f>
        <v>#DIV/0!</v>
      </c>
      <c r="AD126" s="168" t="e">
        <f>(R29+AO29)/(K29+AH29)</f>
        <v>#DIV/0!</v>
      </c>
      <c r="AE126" s="216" t="e">
        <f>(M29+AJ29)/(E29+AB29)</f>
        <v>#DIV/0!</v>
      </c>
      <c r="AF126" s="168" t="e">
        <f>(M29+AJ29)/(K29+AH29)</f>
        <v>#DIV/0!</v>
      </c>
      <c r="AG126" s="168" t="e">
        <f>(N29+AK29)/(M29+AJ29)</f>
        <v>#DIV/0!</v>
      </c>
      <c r="BR126" s="843"/>
      <c r="BS126" s="221" t="s">
        <v>30</v>
      </c>
      <c r="BT126" s="168" t="e">
        <f>(AY29+BV29)/($AX$31+$BU$31)</f>
        <v>#DIV/0!</v>
      </c>
      <c r="BU126" s="168" t="e">
        <f>(BE29+CB29)/(AY29+BV29)</f>
        <v>#DIV/0!</v>
      </c>
      <c r="BV126" s="168" t="e">
        <f>((BE29-BK29-BL29)+(CB29-CH29-CI29))/(BE29+CB29)</f>
        <v>#DIV/0!</v>
      </c>
      <c r="BW126" s="168" t="e">
        <f>(BK29+CH29)/(BE29+CB29)</f>
        <v>#DIV/0!</v>
      </c>
      <c r="BX126" s="168" t="e">
        <f>(BL29+CI29)/(BE29+CB29)</f>
        <v>#DIV/0!</v>
      </c>
      <c r="BY126" s="216" t="e">
        <f>(BG29+CD29)/(AY29+BV29)</f>
        <v>#DIV/0!</v>
      </c>
      <c r="BZ126" s="168" t="e">
        <f>(BG29+CD29)/(BE29+CB29)</f>
        <v>#DIV/0!</v>
      </c>
      <c r="CA126" s="168" t="e">
        <f>(BH29+CE29)/(BG29+CD29)</f>
        <v>#DIV/0!</v>
      </c>
    </row>
    <row r="127" spans="1:90">
      <c r="X127" s="843"/>
      <c r="Y127" s="221" t="s">
        <v>31</v>
      </c>
      <c r="Z127" s="168" t="e">
        <f>(E31+AB31)/($D$31+$AA$31)</f>
        <v>#DIV/0!</v>
      </c>
      <c r="AA127" s="168" t="e">
        <f>(K31+AH31)/(E31+AB31)</f>
        <v>#DIV/0!</v>
      </c>
      <c r="AB127" s="168" t="e">
        <f>((K31-Q31-R31)+(AH31-AN31-AO31))/(K31+AH31)</f>
        <v>#DIV/0!</v>
      </c>
      <c r="AC127" s="168" t="e">
        <f>(Q31+AN31)/(K31+AH31)</f>
        <v>#DIV/0!</v>
      </c>
      <c r="AD127" s="168" t="e">
        <f>(R31+AO31)/(K31+AH31)</f>
        <v>#DIV/0!</v>
      </c>
      <c r="AE127" s="216" t="e">
        <f>(M31+AJ31)/(E31+AB31)</f>
        <v>#DIV/0!</v>
      </c>
      <c r="AF127" s="168" t="e">
        <f>(M31+AJ31)/(K31+AH31)</f>
        <v>#DIV/0!</v>
      </c>
      <c r="AG127" s="168" t="e">
        <f>(N31+AK31)/(M31+AJ31)</f>
        <v>#DIV/0!</v>
      </c>
      <c r="BR127" s="843"/>
      <c r="BS127" s="221" t="s">
        <v>31</v>
      </c>
      <c r="BT127" s="168" t="e">
        <f>(AY31+BV31)/($AX$31+$BU$31)</f>
        <v>#DIV/0!</v>
      </c>
      <c r="BU127" s="168" t="e">
        <f>(BE31+CB31)/(AY31+BV31)</f>
        <v>#DIV/0!</v>
      </c>
      <c r="BV127" s="168" t="e">
        <f>((BE31-BK31-BL31)+(CB31-CH31-CI31))/(BE31+CB31)</f>
        <v>#DIV/0!</v>
      </c>
      <c r="BW127" s="168" t="e">
        <f>(BK31+CH31)/(BE31+CB31)</f>
        <v>#DIV/0!</v>
      </c>
      <c r="BX127" s="168" t="e">
        <f>(BL31+CI31)/(BE31+CB31)</f>
        <v>#DIV/0!</v>
      </c>
      <c r="BY127" s="216" t="e">
        <f>(BG31+CD31)/(AY31+BV31)</f>
        <v>#DIV/0!</v>
      </c>
      <c r="BZ127" s="168" t="e">
        <f>(BG31+CD31)/(BE31+CB31)</f>
        <v>#DIV/0!</v>
      </c>
      <c r="CA127" s="168" t="e">
        <f>(BH31+CE31)/(BG31+CD31)</f>
        <v>#DIV/0!</v>
      </c>
    </row>
    <row r="128" spans="1:90">
      <c r="X128" s="843" t="s">
        <v>67</v>
      </c>
      <c r="Y128" s="221" t="s">
        <v>29</v>
      </c>
      <c r="Z128" s="168" t="e">
        <f>(E33+AB33)/($D$37+$AA$37)</f>
        <v>#DIV/0!</v>
      </c>
      <c r="AA128" s="168" t="e">
        <f>(K33+AH33)/(E33+AB33)</f>
        <v>#DIV/0!</v>
      </c>
      <c r="AB128" s="168" t="e">
        <f>((K33-Q33-R33)+(AH33-AN33-AO33))/(K33+AH33)</f>
        <v>#DIV/0!</v>
      </c>
      <c r="AC128" s="168" t="e">
        <f>(Q33+AN33)/(K33+AH33)</f>
        <v>#DIV/0!</v>
      </c>
      <c r="AD128" s="168" t="e">
        <f>(R33+AO33)/(K33+AH33)</f>
        <v>#DIV/0!</v>
      </c>
      <c r="AE128" s="216" t="e">
        <f>(M33+AJ33)/(E33+AB33)</f>
        <v>#DIV/0!</v>
      </c>
      <c r="AF128" s="168" t="e">
        <f>(M33+AJ33)/(K33+AH33)</f>
        <v>#DIV/0!</v>
      </c>
      <c r="AG128" s="168" t="e">
        <f>(N33+AK33)/(M33+AJ33)</f>
        <v>#DIV/0!</v>
      </c>
      <c r="BR128" s="843" t="s">
        <v>67</v>
      </c>
      <c r="BS128" s="221" t="s">
        <v>29</v>
      </c>
      <c r="BT128" s="168" t="e">
        <f>(AY33+BV33)/($AX$37+$BU$37)</f>
        <v>#DIV/0!</v>
      </c>
      <c r="BU128" s="168" t="e">
        <f>(BE33+CB33)/(AY33+BV33)</f>
        <v>#DIV/0!</v>
      </c>
      <c r="BV128" s="168" t="e">
        <f>((BE33-BK33-BL33)+(CB33-CH33-CI33))/(BE33+CB33)</f>
        <v>#DIV/0!</v>
      </c>
      <c r="BW128" s="168" t="e">
        <f>(BK33+CH33)/(BE33+CB33)</f>
        <v>#DIV/0!</v>
      </c>
      <c r="BX128" s="168" t="e">
        <f>(BL33+CI33)/(BE33+CB33)</f>
        <v>#DIV/0!</v>
      </c>
      <c r="BY128" s="216" t="e">
        <f>(BG33+CD33)/(AY33+BV33)</f>
        <v>#DIV/0!</v>
      </c>
      <c r="BZ128" s="168" t="e">
        <f>(BG33+CD33)/(BE33+CB33)</f>
        <v>#DIV/0!</v>
      </c>
      <c r="CA128" s="168" t="e">
        <f>(BH33+CE33)/(BG33+CD33)</f>
        <v>#DIV/0!</v>
      </c>
    </row>
    <row r="129" spans="24:79">
      <c r="X129" s="843"/>
      <c r="Y129" s="221" t="s">
        <v>30</v>
      </c>
      <c r="Z129" s="168" t="e">
        <f>(E35+AB35)/($D$37+$AA$37)</f>
        <v>#DIV/0!</v>
      </c>
      <c r="AA129" s="168" t="e">
        <f>(K35+AH35)/(E35+AB35)</f>
        <v>#DIV/0!</v>
      </c>
      <c r="AB129" s="168" t="e">
        <f>((K35-Q35-R35)+(AH35-AN35-AO35))/(K35+AH35)</f>
        <v>#DIV/0!</v>
      </c>
      <c r="AC129" s="168" t="e">
        <f>(Q35+AN35)/(K35+AH35)</f>
        <v>#DIV/0!</v>
      </c>
      <c r="AD129" s="168" t="e">
        <f>(R35+AO35)/(K35+AH35)</f>
        <v>#DIV/0!</v>
      </c>
      <c r="AE129" s="216" t="e">
        <f>(M35+AJ35)/(E35+AB35)</f>
        <v>#DIV/0!</v>
      </c>
      <c r="AF129" s="168" t="e">
        <f>(M35+AJ35)/(K35+AH35)</f>
        <v>#DIV/0!</v>
      </c>
      <c r="AG129" s="168" t="e">
        <f>(N35+AK35)/(M35+AJ35)</f>
        <v>#DIV/0!</v>
      </c>
      <c r="BR129" s="843"/>
      <c r="BS129" s="221" t="s">
        <v>30</v>
      </c>
      <c r="BT129" s="168" t="e">
        <f>(AY35+BV35)/($AX$37+$BU$37)</f>
        <v>#DIV/0!</v>
      </c>
      <c r="BU129" s="168" t="e">
        <f>(BE35+CB35)/(AY35+BV35)</f>
        <v>#DIV/0!</v>
      </c>
      <c r="BV129" s="168" t="e">
        <f>((BE35-BK35-BL35)+(CB35-CH35-CI35))/(BE35+CB35)</f>
        <v>#DIV/0!</v>
      </c>
      <c r="BW129" s="168" t="e">
        <f>(BK35+CH35)/(BE35+CB35)</f>
        <v>#DIV/0!</v>
      </c>
      <c r="BX129" s="168" t="e">
        <f>(BL35+CI35)/(BE35+CB35)</f>
        <v>#DIV/0!</v>
      </c>
      <c r="BY129" s="216" t="e">
        <f>(BG35+CD35)/(AY35+BV35)</f>
        <v>#DIV/0!</v>
      </c>
      <c r="BZ129" s="168" t="e">
        <f>(BG35+CD35)/(BE35+CB35)</f>
        <v>#DIV/0!</v>
      </c>
      <c r="CA129" s="168" t="e">
        <f>(BH35+CE35)/(BG35+CD35)</f>
        <v>#DIV/0!</v>
      </c>
    </row>
    <row r="130" spans="24:79">
      <c r="X130" s="843"/>
      <c r="Y130" s="221" t="s">
        <v>31</v>
      </c>
      <c r="Z130" s="168" t="e">
        <f>(E37+AB37)/($D$37+$AA$37)</f>
        <v>#DIV/0!</v>
      </c>
      <c r="AA130" s="168" t="e">
        <f>(K37+AH37)/(E37+AB37)</f>
        <v>#DIV/0!</v>
      </c>
      <c r="AB130" s="168" t="e">
        <f>((K37-Q37-R37)+(AH37-AN37-AO37))/(K37+AH37)</f>
        <v>#DIV/0!</v>
      </c>
      <c r="AC130" s="168" t="e">
        <f>(Q37+AN37)/(K37+AH37)</f>
        <v>#DIV/0!</v>
      </c>
      <c r="AD130" s="168" t="e">
        <f>(R37+AO37)/(K37+AH37)</f>
        <v>#DIV/0!</v>
      </c>
      <c r="AE130" s="216" t="e">
        <f>(M37+AJ37)/(E37+AB37)</f>
        <v>#DIV/0!</v>
      </c>
      <c r="AF130" s="168" t="e">
        <f>(M37+AJ37)/(K37+AH37)</f>
        <v>#DIV/0!</v>
      </c>
      <c r="AG130" s="168" t="e">
        <f>(N37+AK37)/(M37+AJ37)</f>
        <v>#DIV/0!</v>
      </c>
      <c r="BR130" s="843"/>
      <c r="BS130" s="221" t="s">
        <v>31</v>
      </c>
      <c r="BT130" s="168" t="e">
        <f>(AY37+BV37)/($AX$37+$BU$37)</f>
        <v>#DIV/0!</v>
      </c>
      <c r="BU130" s="168" t="e">
        <f>(BE37+CB37)/(AY37+BV37)</f>
        <v>#DIV/0!</v>
      </c>
      <c r="BV130" s="168" t="e">
        <f>((BE37-BK37-BL37)+(CB37-CH37-CI37))/(BE37+CB37)</f>
        <v>#DIV/0!</v>
      </c>
      <c r="BW130" s="168" t="e">
        <f>(BK37+CH37)/(BE37+CB37)</f>
        <v>#DIV/0!</v>
      </c>
      <c r="BX130" s="168" t="e">
        <f>(BL37+CI37)/(BE37+CB37)</f>
        <v>#DIV/0!</v>
      </c>
      <c r="BY130" s="216" t="e">
        <f>(BG37+CD37)/(AY37+BV37)</f>
        <v>#DIV/0!</v>
      </c>
      <c r="BZ130" s="168" t="e">
        <f>(BG37+CD37)/(BE37+CB37)</f>
        <v>#DIV/0!</v>
      </c>
      <c r="CA130" s="168" t="e">
        <f>(BH37+CE37)/(BG37+CD37)</f>
        <v>#DIV/0!</v>
      </c>
    </row>
    <row r="131" spans="24:79">
      <c r="X131" s="843" t="s">
        <v>68</v>
      </c>
      <c r="Y131" s="221" t="s">
        <v>29</v>
      </c>
      <c r="Z131" s="168" t="e">
        <f>(E39+AB39)/($D$43+$AA$43)</f>
        <v>#DIV/0!</v>
      </c>
      <c r="AA131" s="168" t="e">
        <f>(K39+AH39)/(E39+AB39)</f>
        <v>#DIV/0!</v>
      </c>
      <c r="AB131" s="168" t="e">
        <f>((K39-Q39-R39)+(AH39-AN39-AO39))/(K39+AH39)</f>
        <v>#DIV/0!</v>
      </c>
      <c r="AC131" s="168" t="e">
        <f>(Q39+AN39)/(K39+AH39)</f>
        <v>#DIV/0!</v>
      </c>
      <c r="AD131" s="168" t="e">
        <f>(R39+AO39)/(K39+AH39)</f>
        <v>#DIV/0!</v>
      </c>
      <c r="AE131" s="216" t="e">
        <f>(M39+AJ39)/(E39+AB39)</f>
        <v>#DIV/0!</v>
      </c>
      <c r="AF131" s="168" t="e">
        <f>(M39+AJ39)/(K39+AH39)</f>
        <v>#DIV/0!</v>
      </c>
      <c r="AG131" s="168" t="e">
        <f>(N39+AK39)/(M39+AJ39)</f>
        <v>#DIV/0!</v>
      </c>
      <c r="BR131" s="843" t="s">
        <v>68</v>
      </c>
      <c r="BS131" s="221" t="s">
        <v>29</v>
      </c>
      <c r="BT131" s="168" t="e">
        <f>(AY39+BV39)/($AX$43+$BU$43)</f>
        <v>#DIV/0!</v>
      </c>
      <c r="BU131" s="168" t="e">
        <f>(BE39+CB39)/(AY39+BV39)</f>
        <v>#DIV/0!</v>
      </c>
      <c r="BV131" s="168" t="e">
        <f>((BE39-BK39-BL39)+(CB39-CH39-CI39))/(BE39+CB39)</f>
        <v>#DIV/0!</v>
      </c>
      <c r="BW131" s="168" t="e">
        <f>(BK39+CH39)/(BE39+CB39)</f>
        <v>#DIV/0!</v>
      </c>
      <c r="BX131" s="168" t="e">
        <f>(BL39+CI39)/(BE39+CB39)</f>
        <v>#DIV/0!</v>
      </c>
      <c r="BY131" s="216" t="e">
        <f>(BG39+CD39)/(AY39+BV39)</f>
        <v>#DIV/0!</v>
      </c>
      <c r="BZ131" s="168" t="e">
        <f>(BG39+CD39)/(BE39+CB39)</f>
        <v>#DIV/0!</v>
      </c>
      <c r="CA131" s="168" t="e">
        <f>(BH39+CE39)/(BG39+CD39)</f>
        <v>#DIV/0!</v>
      </c>
    </row>
    <row r="132" spans="24:79">
      <c r="X132" s="843"/>
      <c r="Y132" s="221" t="s">
        <v>30</v>
      </c>
      <c r="Z132" s="168" t="e">
        <f>(E41+AB41)/($D$43+$AA$43)</f>
        <v>#DIV/0!</v>
      </c>
      <c r="AA132" s="168" t="e">
        <f>(K41+AH41)/(E41+AB41)</f>
        <v>#DIV/0!</v>
      </c>
      <c r="AB132" s="168" t="e">
        <f>((K41-Q41-R41)+(AH41-AN41-AO41))/(K41+AH41)</f>
        <v>#DIV/0!</v>
      </c>
      <c r="AC132" s="168" t="e">
        <f>(Q41+AN41)/(K41+AH41)</f>
        <v>#DIV/0!</v>
      </c>
      <c r="AD132" s="168" t="e">
        <f>(R41+AO41)/(K41+AH41)</f>
        <v>#DIV/0!</v>
      </c>
      <c r="AE132" s="216" t="e">
        <f>(M41+AJ41)/(E41+AB41)</f>
        <v>#DIV/0!</v>
      </c>
      <c r="AF132" s="168" t="e">
        <f>(M41+AJ41)/(K41+AH41)</f>
        <v>#DIV/0!</v>
      </c>
      <c r="AG132" s="168" t="e">
        <f>(N41+AK41)/(M41+AJ41)</f>
        <v>#DIV/0!</v>
      </c>
      <c r="BR132" s="843"/>
      <c r="BS132" s="221" t="s">
        <v>30</v>
      </c>
      <c r="BT132" s="168" t="e">
        <f>(AY41+BV41)/($AX$43+$BU$43)</f>
        <v>#DIV/0!</v>
      </c>
      <c r="BU132" s="168" t="e">
        <f>(BE41+CB41)/(AY41+BV41)</f>
        <v>#DIV/0!</v>
      </c>
      <c r="BV132" s="168" t="e">
        <f>((BE41-BK41-BL41)+(CB41-CH41-CI41))/(BE41+CB41)</f>
        <v>#DIV/0!</v>
      </c>
      <c r="BW132" s="168" t="e">
        <f>(BK41+CH41)/(BE41+CB41)</f>
        <v>#DIV/0!</v>
      </c>
      <c r="BX132" s="168" t="e">
        <f>(BL41+CI41)/(BE41+CB41)</f>
        <v>#DIV/0!</v>
      </c>
      <c r="BY132" s="216" t="e">
        <f>(BG41+CD41)/(AY41+BV41)</f>
        <v>#DIV/0!</v>
      </c>
      <c r="BZ132" s="168" t="e">
        <f>(BG41+CD41)/(BE41+CB41)</f>
        <v>#DIV/0!</v>
      </c>
      <c r="CA132" s="168" t="e">
        <f>(BH41+CE41)/(BG41+CD41)</f>
        <v>#DIV/0!</v>
      </c>
    </row>
    <row r="133" spans="24:79" ht="13.5" customHeight="1">
      <c r="X133" s="843"/>
      <c r="Y133" s="221" t="s">
        <v>31</v>
      </c>
      <c r="Z133" s="168" t="e">
        <f>(E43+AB43)/($D$43+$AA$43)</f>
        <v>#DIV/0!</v>
      </c>
      <c r="AA133" s="168" t="e">
        <f>(K43+AH43)/(E43+AB43)</f>
        <v>#DIV/0!</v>
      </c>
      <c r="AB133" s="168" t="e">
        <f>((K43-Q43-R43)+(AH43-AN43-AO43))/(K43+AH43)</f>
        <v>#DIV/0!</v>
      </c>
      <c r="AC133" s="168" t="e">
        <f>(Q43+AN43)/(K43+AH43)</f>
        <v>#DIV/0!</v>
      </c>
      <c r="AD133" s="168" t="e">
        <f>(R43+AO43)/(K43+AH43)</f>
        <v>#DIV/0!</v>
      </c>
      <c r="AE133" s="216" t="e">
        <f>(M43+AJ43)/(E43+AB43)</f>
        <v>#DIV/0!</v>
      </c>
      <c r="AF133" s="168" t="e">
        <f>(M43+AJ43)/(K43+AH43)</f>
        <v>#DIV/0!</v>
      </c>
      <c r="AG133" s="168" t="e">
        <f>(N43+AK43)/(M43+AJ43)</f>
        <v>#DIV/0!</v>
      </c>
      <c r="BR133" s="843"/>
      <c r="BS133" s="221" t="s">
        <v>31</v>
      </c>
      <c r="BT133" s="168" t="e">
        <f>(AY43+BV43)/($AX$43+$BU$43)</f>
        <v>#DIV/0!</v>
      </c>
      <c r="BU133" s="168" t="e">
        <f>(BE43+CB43)/(AY43+BV43)</f>
        <v>#DIV/0!</v>
      </c>
      <c r="BV133" s="168" t="e">
        <f>((BE43-BK43-BL43)+(CB43-CH43-CI43))/(BE43+CB43)</f>
        <v>#DIV/0!</v>
      </c>
      <c r="BW133" s="168" t="e">
        <f>(BK43+CH43)/(BE43+CB43)</f>
        <v>#DIV/0!</v>
      </c>
      <c r="BX133" s="168" t="e">
        <f>(BL43+CI43)/(BE43+CB43)</f>
        <v>#DIV/0!</v>
      </c>
      <c r="BY133" s="216" t="e">
        <f>(BG43+CD43)/(AY43+BV43)</f>
        <v>#DIV/0!</v>
      </c>
      <c r="BZ133" s="168" t="e">
        <f>(BG43+CD43)/(BE43+CB43)</f>
        <v>#DIV/0!</v>
      </c>
      <c r="CA133" s="168" t="e">
        <f>(BH43+CE43)/(BG43+CD43)</f>
        <v>#DIV/0!</v>
      </c>
    </row>
    <row r="134" spans="24:79" ht="14.25" customHeight="1">
      <c r="X134" s="843" t="s">
        <v>69</v>
      </c>
      <c r="Y134" s="221" t="s">
        <v>29</v>
      </c>
      <c r="Z134" s="168" t="e">
        <f>(E45+AB45)/($D$49+$AA$49)</f>
        <v>#DIV/0!</v>
      </c>
      <c r="AA134" s="168" t="e">
        <f>(K45+AH45)/(E45+AB45)</f>
        <v>#DIV/0!</v>
      </c>
      <c r="AB134" s="168" t="e">
        <f>((K45-Q45-R45)+(AH45-AN45-AO45))/(K45+AH45)</f>
        <v>#DIV/0!</v>
      </c>
      <c r="AC134" s="168" t="e">
        <f>(Q45+AN45)/(K45+AH45)</f>
        <v>#DIV/0!</v>
      </c>
      <c r="AD134" s="168" t="e">
        <f>(R45+AO45)/(K45+AH45)</f>
        <v>#DIV/0!</v>
      </c>
      <c r="AE134" s="216" t="e">
        <f>(M45+AJ45)/(E45+AB45)</f>
        <v>#DIV/0!</v>
      </c>
      <c r="AF134" s="168" t="e">
        <f>(M45+AJ45)/(K45+AH45)</f>
        <v>#DIV/0!</v>
      </c>
      <c r="AG134" s="168" t="e">
        <f>(N45+AK45)/(M45+AJ45)</f>
        <v>#DIV/0!</v>
      </c>
      <c r="BR134" s="843" t="s">
        <v>69</v>
      </c>
      <c r="BS134" s="221" t="s">
        <v>29</v>
      </c>
      <c r="BT134" s="168" t="e">
        <f>(AY45+BV45)/($AX$49+$BU$49)</f>
        <v>#DIV/0!</v>
      </c>
      <c r="BU134" s="168" t="e">
        <f>(BE45+CB45)/(AY45+BV45)</f>
        <v>#DIV/0!</v>
      </c>
      <c r="BV134" s="168" t="e">
        <f>((BE45-BK45-BL45)+(CB45-CH45-CI45))/(BE45+CB45)</f>
        <v>#DIV/0!</v>
      </c>
      <c r="BW134" s="168" t="e">
        <f>(BK45+CH45)/(BE45+CB45)</f>
        <v>#DIV/0!</v>
      </c>
      <c r="BX134" s="168" t="e">
        <f>(BL45+CI45)/(BE45+CB45)</f>
        <v>#DIV/0!</v>
      </c>
      <c r="BY134" s="216" t="e">
        <f>(BG45+CD45)/(AY45+BV45)</f>
        <v>#DIV/0!</v>
      </c>
      <c r="BZ134" s="168" t="e">
        <f>(BG45+CD45)/(BE45+CB45)</f>
        <v>#DIV/0!</v>
      </c>
      <c r="CA134" s="168" t="e">
        <f>(BH45+CE45)/(BG45+CD45)</f>
        <v>#DIV/0!</v>
      </c>
    </row>
    <row r="135" spans="24:79" ht="14.25" customHeight="1">
      <c r="X135" s="843"/>
      <c r="Y135" s="221" t="s">
        <v>30</v>
      </c>
      <c r="Z135" s="168" t="e">
        <f>(E47+AB47)/($D$49+$AA$49)</f>
        <v>#DIV/0!</v>
      </c>
      <c r="AA135" s="168" t="e">
        <f>(K47+AH47)/(E47+AB47)</f>
        <v>#DIV/0!</v>
      </c>
      <c r="AB135" s="168" t="e">
        <f>((K47-Q47-R47)+(AH47-AN47-AO47))/(K47+AH47)</f>
        <v>#DIV/0!</v>
      </c>
      <c r="AC135" s="168" t="e">
        <f>(Q47+AN47)/(K47+AH47)</f>
        <v>#DIV/0!</v>
      </c>
      <c r="AD135" s="168" t="e">
        <f>(R47+AO47)/(K47+AH47)</f>
        <v>#DIV/0!</v>
      </c>
      <c r="AE135" s="216" t="e">
        <f>(M47+AJ47)/(E47+AB47)</f>
        <v>#DIV/0!</v>
      </c>
      <c r="AF135" s="168" t="e">
        <f>(M47+AJ47)/(K47+AH47)</f>
        <v>#DIV/0!</v>
      </c>
      <c r="AG135" s="168" t="e">
        <f>(N47+AK47)/(M47+AJ47)</f>
        <v>#DIV/0!</v>
      </c>
      <c r="BR135" s="843"/>
      <c r="BS135" s="221" t="s">
        <v>30</v>
      </c>
      <c r="BT135" s="168" t="e">
        <f>(AY47+BV47)/($AX$49+$BU$49)</f>
        <v>#DIV/0!</v>
      </c>
      <c r="BU135" s="168" t="e">
        <f>(BE47+CB47)/(AY47+BV47)</f>
        <v>#DIV/0!</v>
      </c>
      <c r="BV135" s="168" t="e">
        <f>((BE47-BK47-BL47)+(CB47-CH47-CI47))/(BE47+CB47)</f>
        <v>#DIV/0!</v>
      </c>
      <c r="BW135" s="168" t="e">
        <f>(BK47+CH47)/(BE47+CB47)</f>
        <v>#DIV/0!</v>
      </c>
      <c r="BX135" s="168" t="e">
        <f>(BL47+CI47)/(BE47+CB47)</f>
        <v>#DIV/0!</v>
      </c>
      <c r="BY135" s="216" t="e">
        <f>(BG47+CD47)/(AY47+BV47)</f>
        <v>#DIV/0!</v>
      </c>
      <c r="BZ135" s="168" t="e">
        <f>(BG47+CD47)/(BE47+CB47)</f>
        <v>#DIV/0!</v>
      </c>
      <c r="CA135" s="168" t="e">
        <f>(BH47+CE47)/(BG47+CD47)</f>
        <v>#DIV/0!</v>
      </c>
    </row>
    <row r="136" spans="24:79" ht="14.25" customHeight="1">
      <c r="X136" s="843"/>
      <c r="Y136" s="221" t="s">
        <v>31</v>
      </c>
      <c r="Z136" s="168" t="e">
        <f>(E49+AB49)/($D$49+$AA$49)</f>
        <v>#DIV/0!</v>
      </c>
      <c r="AA136" s="168" t="e">
        <f>(K49+AH49)/(E49+AB49)</f>
        <v>#DIV/0!</v>
      </c>
      <c r="AB136" s="168" t="e">
        <f>((K49-Q49-R49)+(AH49-AN49-AO49))/(K49+AH49)</f>
        <v>#DIV/0!</v>
      </c>
      <c r="AC136" s="168" t="e">
        <f>(Q49+AN49)/(K49+AH49)</f>
        <v>#DIV/0!</v>
      </c>
      <c r="AD136" s="168" t="e">
        <f>(R49+AO49)/(K49+AH49)</f>
        <v>#DIV/0!</v>
      </c>
      <c r="AE136" s="216" t="e">
        <f>(M49+AJ49)/(E49+AB49)</f>
        <v>#DIV/0!</v>
      </c>
      <c r="AF136" s="168" t="e">
        <f>(M49+AJ49)/(K49+AH49)</f>
        <v>#DIV/0!</v>
      </c>
      <c r="AG136" s="168" t="e">
        <f>(N49+AK49)/(M49+AJ49)</f>
        <v>#DIV/0!</v>
      </c>
      <c r="BR136" s="843"/>
      <c r="BS136" s="221" t="s">
        <v>31</v>
      </c>
      <c r="BT136" s="168" t="e">
        <f>(AY49+BV49)/($AX$49+$BU$49)</f>
        <v>#DIV/0!</v>
      </c>
      <c r="BU136" s="168" t="e">
        <f>(BE49+CB49)/(AY49+BV49)</f>
        <v>#DIV/0!</v>
      </c>
      <c r="BV136" s="168" t="e">
        <f>((BE49-BK49-BL49)+(CB49-CH49-CI49))/(BE49+CB49)</f>
        <v>#DIV/0!</v>
      </c>
      <c r="BW136" s="168" t="e">
        <f>(BK49+CH49)/(BE49+CB49)</f>
        <v>#DIV/0!</v>
      </c>
      <c r="BX136" s="168" t="e">
        <f>(BL49+CI49)/(BE49+CB49)</f>
        <v>#DIV/0!</v>
      </c>
      <c r="BY136" s="216" t="e">
        <f>(BG49+CD49)/(AY49+BV49)</f>
        <v>#DIV/0!</v>
      </c>
      <c r="BZ136" s="168" t="e">
        <f>(BG49+CD49)/(BE49+CB49)</f>
        <v>#DIV/0!</v>
      </c>
      <c r="CA136" s="168" t="e">
        <f>(BH49+CE49)/(BG49+CD49)</f>
        <v>#DIV/0!</v>
      </c>
    </row>
    <row r="137" spans="24:79" ht="14.25" customHeight="1">
      <c r="X137" s="843" t="s">
        <v>70</v>
      </c>
      <c r="Y137" s="221" t="s">
        <v>29</v>
      </c>
      <c r="Z137" s="168" t="e">
        <f>(E51+AB51)/($D$55+$AA$55)</f>
        <v>#DIV/0!</v>
      </c>
      <c r="AA137" s="168" t="e">
        <f>(K51+AH51)/(E51+AB51)</f>
        <v>#DIV/0!</v>
      </c>
      <c r="AB137" s="168" t="e">
        <f>((K51-Q51-R51)+(AH51-AN51-AO51))/(K51+AH51)</f>
        <v>#DIV/0!</v>
      </c>
      <c r="AC137" s="168" t="e">
        <f>(Q51+AN51)/(K51+AH51)</f>
        <v>#DIV/0!</v>
      </c>
      <c r="AD137" s="168" t="e">
        <f>(R51+AO51)/(K51+AH51)</f>
        <v>#DIV/0!</v>
      </c>
      <c r="AE137" s="216" t="e">
        <f>(M51+AJ51)/(E51+AB51)</f>
        <v>#DIV/0!</v>
      </c>
      <c r="AF137" s="168" t="e">
        <f>(M51+AJ51)/(K51+AH51)</f>
        <v>#DIV/0!</v>
      </c>
      <c r="AG137" s="168" t="e">
        <f>(N51+AK51)/(M51+AJ51)</f>
        <v>#DIV/0!</v>
      </c>
      <c r="BR137" s="843" t="s">
        <v>70</v>
      </c>
      <c r="BS137" s="221" t="s">
        <v>29</v>
      </c>
      <c r="BT137" s="168" t="e">
        <f>(AY51+BV51)/($AX$55+$BU$55)</f>
        <v>#DIV/0!</v>
      </c>
      <c r="BU137" s="168" t="e">
        <f>(BE51+CB51)/(AY51+BV51)</f>
        <v>#DIV/0!</v>
      </c>
      <c r="BV137" s="168" t="e">
        <f>((BE51-BK51-BL51)+(CB51-CH51-CI51))/(BE51+CB51)</f>
        <v>#DIV/0!</v>
      </c>
      <c r="BW137" s="168" t="e">
        <f>(BK51+CH51)/(BE51+CB51)</f>
        <v>#DIV/0!</v>
      </c>
      <c r="BX137" s="168" t="e">
        <f>(BL51+CI51)/(BE51+CB51)</f>
        <v>#DIV/0!</v>
      </c>
      <c r="BY137" s="216" t="e">
        <f>(BG51+CD51)/(AY51+BV51)</f>
        <v>#DIV/0!</v>
      </c>
      <c r="BZ137" s="168" t="e">
        <f>(BG51+CD51)/(BE51+CB51)</f>
        <v>#DIV/0!</v>
      </c>
      <c r="CA137" s="168" t="e">
        <f>(BH51+CE51)/(BG51+CD51)</f>
        <v>#DIV/0!</v>
      </c>
    </row>
    <row r="138" spans="24:79" ht="14.25" customHeight="1">
      <c r="X138" s="843"/>
      <c r="Y138" s="221" t="s">
        <v>30</v>
      </c>
      <c r="Z138" s="168" t="e">
        <f>(E53+AB53)/($D$55+$AA$55)</f>
        <v>#DIV/0!</v>
      </c>
      <c r="AA138" s="168" t="e">
        <f>(K53+AH53)/(E53+AB53)</f>
        <v>#DIV/0!</v>
      </c>
      <c r="AB138" s="168" t="e">
        <f>((K53-Q53-R53)+(AH53-AN53-AO53))/(K53+AH53)</f>
        <v>#DIV/0!</v>
      </c>
      <c r="AC138" s="168" t="e">
        <f>(Q53+AN53)/(K53+AH53)</f>
        <v>#DIV/0!</v>
      </c>
      <c r="AD138" s="168" t="e">
        <f>(R53+AO53)/(K53+AH53)</f>
        <v>#DIV/0!</v>
      </c>
      <c r="AE138" s="216" t="e">
        <f>(M53+AJ53)/(E53+AB53)</f>
        <v>#DIV/0!</v>
      </c>
      <c r="AF138" s="168" t="e">
        <f>(M53+AJ53)/(K53+AH53)</f>
        <v>#DIV/0!</v>
      </c>
      <c r="AG138" s="168" t="e">
        <f>(N53+AK53)/(M53+AJ53)</f>
        <v>#DIV/0!</v>
      </c>
      <c r="BR138" s="843"/>
      <c r="BS138" s="221" t="s">
        <v>30</v>
      </c>
      <c r="BT138" s="168" t="e">
        <f>(AY53+BV53)/($AX$55+$BU$55)</f>
        <v>#DIV/0!</v>
      </c>
      <c r="BU138" s="168" t="e">
        <f>(BE53+CB53)/(AY53+BV53)</f>
        <v>#DIV/0!</v>
      </c>
      <c r="BV138" s="168" t="e">
        <f>((BE53-BK53-BL53)+(CB53-CH53-CI53))/(BE53+CB53)</f>
        <v>#DIV/0!</v>
      </c>
      <c r="BW138" s="168" t="e">
        <f>(BK53+CH53)/(BE53+CB53)</f>
        <v>#DIV/0!</v>
      </c>
      <c r="BX138" s="168" t="e">
        <f>(BL53+CI53)/(BE53+CB53)</f>
        <v>#DIV/0!</v>
      </c>
      <c r="BY138" s="216" t="e">
        <f>(BG53+CD53)/(AY53+BV53)</f>
        <v>#DIV/0!</v>
      </c>
      <c r="BZ138" s="168" t="e">
        <f>(BG53+CD53)/(BE53+CB53)</f>
        <v>#DIV/0!</v>
      </c>
      <c r="CA138" s="168" t="e">
        <f>(BH53+CE53)/(BG53+CD53)</f>
        <v>#DIV/0!</v>
      </c>
    </row>
    <row r="139" spans="24:79" ht="14.25" customHeight="1">
      <c r="X139" s="843"/>
      <c r="Y139" s="221" t="s">
        <v>31</v>
      </c>
      <c r="Z139" s="168" t="e">
        <f>(E55+AB55)/($D$55+$AA$55)</f>
        <v>#DIV/0!</v>
      </c>
      <c r="AA139" s="168" t="e">
        <f>(K55+AH55)/(E55+AB55)</f>
        <v>#DIV/0!</v>
      </c>
      <c r="AB139" s="168" t="e">
        <f>((K55-Q55-R55)+(AH55-AN55-AO55))/(K55+AH55)</f>
        <v>#DIV/0!</v>
      </c>
      <c r="AC139" s="168" t="e">
        <f>(Q55+AN55)/(K55+AH55)</f>
        <v>#DIV/0!</v>
      </c>
      <c r="AD139" s="168" t="e">
        <f>(R55+AO55)/(K55+AH55)</f>
        <v>#DIV/0!</v>
      </c>
      <c r="AE139" s="216" t="e">
        <f>(M55+AJ55)/(E55+AB55)</f>
        <v>#DIV/0!</v>
      </c>
      <c r="AF139" s="168" t="e">
        <f>(M55+AJ55)/(K55+AH55)</f>
        <v>#DIV/0!</v>
      </c>
      <c r="AG139" s="168" t="e">
        <f>(N55+AK55)/(M55+AJ55)</f>
        <v>#DIV/0!</v>
      </c>
      <c r="BR139" s="843"/>
      <c r="BS139" s="221" t="s">
        <v>31</v>
      </c>
      <c r="BT139" s="168" t="e">
        <f>(AY55+BV55)/($AX$55+$BU$55)</f>
        <v>#DIV/0!</v>
      </c>
      <c r="BU139" s="168" t="e">
        <f>(BE55+CB55)/(AY55+BV55)</f>
        <v>#DIV/0!</v>
      </c>
      <c r="BV139" s="168" t="e">
        <f>((BE55-BK55-BL55)+(CB55-CH55-CI55))/(BE55+CB55)</f>
        <v>#DIV/0!</v>
      </c>
      <c r="BW139" s="168" t="e">
        <f>(BK55+CH55)/(BE55+CB55)</f>
        <v>#DIV/0!</v>
      </c>
      <c r="BX139" s="168" t="e">
        <f>(BL55+CI55)/(BE55+CB55)</f>
        <v>#DIV/0!</v>
      </c>
      <c r="BY139" s="216" t="e">
        <f>(BG55+CD55)/(AY55+BV55)</f>
        <v>#DIV/0!</v>
      </c>
      <c r="BZ139" s="168" t="e">
        <f>(BG55+CD55)/(BE55+CB55)</f>
        <v>#DIV/0!</v>
      </c>
      <c r="CA139" s="168" t="e">
        <f>(BH55+CE55)/(BG55+CD55)</f>
        <v>#DIV/0!</v>
      </c>
    </row>
    <row r="140" spans="24:79" ht="14.25" customHeight="1">
      <c r="X140" s="843" t="s">
        <v>71</v>
      </c>
      <c r="Y140" s="221" t="s">
        <v>29</v>
      </c>
      <c r="Z140" s="168" t="e">
        <f>(E57+AB57)/($D$61+$AA$61)</f>
        <v>#DIV/0!</v>
      </c>
      <c r="AA140" s="168" t="e">
        <f>(K57+AH57)/(E57+AB57)</f>
        <v>#DIV/0!</v>
      </c>
      <c r="AB140" s="168" t="e">
        <f>((K57-Q57-R57)+(AH57-AN57-AO57))/(K57+AH57)</f>
        <v>#DIV/0!</v>
      </c>
      <c r="AC140" s="168" t="e">
        <f>(Q57+AN57)/(K57+AH57)</f>
        <v>#DIV/0!</v>
      </c>
      <c r="AD140" s="168" t="e">
        <f>(R57+AO57)/(K57+AH57)</f>
        <v>#DIV/0!</v>
      </c>
      <c r="AE140" s="216" t="e">
        <f>(M57+AJ57)/(E57+AB57)</f>
        <v>#DIV/0!</v>
      </c>
      <c r="AF140" s="168" t="e">
        <f>(M57+AJ57)/(K57+AH57)</f>
        <v>#DIV/0!</v>
      </c>
      <c r="AG140" s="168" t="e">
        <f>(N57+AK57)/(M57+AJ57)</f>
        <v>#DIV/0!</v>
      </c>
      <c r="BR140" s="843" t="s">
        <v>71</v>
      </c>
      <c r="BS140" s="221" t="s">
        <v>29</v>
      </c>
      <c r="BT140" s="168" t="e">
        <f>(AY57+BV57)/($AX$61+$BU$61)</f>
        <v>#DIV/0!</v>
      </c>
      <c r="BU140" s="168" t="e">
        <f>(BE57+CB57)/(AY57+BV57)</f>
        <v>#DIV/0!</v>
      </c>
      <c r="BV140" s="168" t="e">
        <f>((BE57-BK57-BL57)+(CB57-CH57-CI57))/(BE57+CB57)</f>
        <v>#DIV/0!</v>
      </c>
      <c r="BW140" s="168" t="e">
        <f>(BK57+CH57)/(BE57+CB57)</f>
        <v>#DIV/0!</v>
      </c>
      <c r="BX140" s="168" t="e">
        <f>(BL57+CI57)/(BE57+CB57)</f>
        <v>#DIV/0!</v>
      </c>
      <c r="BY140" s="216" t="e">
        <f>(BG57+CD57)/(AY57+BV57)</f>
        <v>#DIV/0!</v>
      </c>
      <c r="BZ140" s="168" t="e">
        <f>(BG57+CD57)/(BE57+CB57)</f>
        <v>#DIV/0!</v>
      </c>
      <c r="CA140" s="168" t="e">
        <f>(BH57+CE57)/(BG57+CD57)</f>
        <v>#DIV/0!</v>
      </c>
    </row>
    <row r="141" spans="24:79" ht="14.25" customHeight="1">
      <c r="X141" s="843"/>
      <c r="Y141" s="221" t="s">
        <v>30</v>
      </c>
      <c r="Z141" s="168" t="e">
        <f>(E59+AB59)/($D$61+$AA$61)</f>
        <v>#DIV/0!</v>
      </c>
      <c r="AA141" s="168" t="e">
        <f>(K59+AH59)/(E59+AB59)</f>
        <v>#DIV/0!</v>
      </c>
      <c r="AB141" s="168" t="e">
        <f>((K59-Q59-R59)+(AH59-AN59-AO59))/(K59+AH59)</f>
        <v>#DIV/0!</v>
      </c>
      <c r="AC141" s="168" t="e">
        <f>(Q59+AN59)/(K59+AH59)</f>
        <v>#DIV/0!</v>
      </c>
      <c r="AD141" s="168" t="e">
        <f>(R59+AO59)/(K59+AH59)</f>
        <v>#DIV/0!</v>
      </c>
      <c r="AE141" s="216" t="e">
        <f>(M59+AJ59)/(E59+AB59)</f>
        <v>#DIV/0!</v>
      </c>
      <c r="AF141" s="168" t="e">
        <f>(M59+AJ59)/(K59+AH59)</f>
        <v>#DIV/0!</v>
      </c>
      <c r="AG141" s="168" t="e">
        <f>(N59+AK59)/(M59+AJ59)</f>
        <v>#DIV/0!</v>
      </c>
      <c r="BR141" s="843"/>
      <c r="BS141" s="221" t="s">
        <v>30</v>
      </c>
      <c r="BT141" s="168" t="e">
        <f>(AY59+BV59)/($AX$61+$BU$61)</f>
        <v>#DIV/0!</v>
      </c>
      <c r="BU141" s="168" t="e">
        <f>(BE59+CB59)/(AY59+BV59)</f>
        <v>#DIV/0!</v>
      </c>
      <c r="BV141" s="168" t="e">
        <f>((BE59-BK59-BL59)+(CB59-CH59-CI59))/(BE59+CB59)</f>
        <v>#DIV/0!</v>
      </c>
      <c r="BW141" s="168" t="e">
        <f>(BK59+CH59)/(BE59+CB59)</f>
        <v>#DIV/0!</v>
      </c>
      <c r="BX141" s="168" t="e">
        <f>(BL59+CI59)/(BE59+CB59)</f>
        <v>#DIV/0!</v>
      </c>
      <c r="BY141" s="216" t="e">
        <f>(BG59+CD59)/(AY59+BV59)</f>
        <v>#DIV/0!</v>
      </c>
      <c r="BZ141" s="168" t="e">
        <f>(BG59+CD59)/(BE59+CB59)</f>
        <v>#DIV/0!</v>
      </c>
      <c r="CA141" s="168" t="e">
        <f>(BH59+CE59)/(BG59+CD59)</f>
        <v>#DIV/0!</v>
      </c>
    </row>
    <row r="142" spans="24:79" ht="14.25" customHeight="1">
      <c r="X142" s="843"/>
      <c r="Y142" s="221" t="s">
        <v>31</v>
      </c>
      <c r="Z142" s="168" t="e">
        <f>(E61+AB61)/($D$61+$AA$61)</f>
        <v>#DIV/0!</v>
      </c>
      <c r="AA142" s="168" t="e">
        <f>(K61+AH61)/(E61+AB61)</f>
        <v>#DIV/0!</v>
      </c>
      <c r="AB142" s="168" t="e">
        <f>((K61-Q61-R61)+(AH61-AN61-AO61))/(K61+AH61)</f>
        <v>#DIV/0!</v>
      </c>
      <c r="AC142" s="168" t="e">
        <f>(Q61+AN61)/(K61+AH61)</f>
        <v>#DIV/0!</v>
      </c>
      <c r="AD142" s="168" t="e">
        <f>(R61+AO61)/(K61+AH61)</f>
        <v>#DIV/0!</v>
      </c>
      <c r="AE142" s="216" t="e">
        <f>(M61+AJ61)/(E61+AB61)</f>
        <v>#DIV/0!</v>
      </c>
      <c r="AF142" s="168" t="e">
        <f>(M61+AJ61)/(K61+AH61)</f>
        <v>#DIV/0!</v>
      </c>
      <c r="AG142" s="168" t="e">
        <f>(N61+AK61)/(M61+AJ61)</f>
        <v>#DIV/0!</v>
      </c>
      <c r="BR142" s="843"/>
      <c r="BS142" s="221" t="s">
        <v>31</v>
      </c>
      <c r="BT142" s="168" t="e">
        <f>(AY61+BV61)/($AX$61+$BU$61)</f>
        <v>#DIV/0!</v>
      </c>
      <c r="BU142" s="168" t="e">
        <f>(BE61+CB61)/(AY61+BV61)</f>
        <v>#DIV/0!</v>
      </c>
      <c r="BV142" s="168" t="e">
        <f>((BE61-BK61-BL61)+(CB61-CH61-CI61))/(BE61+CB61)</f>
        <v>#DIV/0!</v>
      </c>
      <c r="BW142" s="168" t="e">
        <f>(BK61+CH61)/(BE61+CB61)</f>
        <v>#DIV/0!</v>
      </c>
      <c r="BX142" s="168" t="e">
        <f>(BL61+CI61)/(BE61+CB61)</f>
        <v>#DIV/0!</v>
      </c>
      <c r="BY142" s="216" t="e">
        <f>(BG61+CD61)/(AY61+BV61)</f>
        <v>#DIV/0!</v>
      </c>
      <c r="BZ142" s="168" t="e">
        <f>(BG61+CD61)/(BE61+CB61)</f>
        <v>#DIV/0!</v>
      </c>
      <c r="CA142" s="168" t="e">
        <f>(BH61+CE61)/(BG61+CD61)</f>
        <v>#DIV/0!</v>
      </c>
    </row>
    <row r="143" spans="24:79" ht="14.25" customHeight="1">
      <c r="X143" s="843" t="s">
        <v>72</v>
      </c>
      <c r="Y143" s="221" t="s">
        <v>29</v>
      </c>
      <c r="Z143" s="168" t="e">
        <f>(E63+AB63)/($D$67+$AA$67)</f>
        <v>#DIV/0!</v>
      </c>
      <c r="AA143" s="168" t="e">
        <f>(K63+AH63)/(E63+AB63)</f>
        <v>#DIV/0!</v>
      </c>
      <c r="AB143" s="168" t="e">
        <f>((K63-Q63-R63)+(AH63-AN63-AO63))/(K63+AH63)</f>
        <v>#DIV/0!</v>
      </c>
      <c r="AC143" s="168" t="e">
        <f>(Q63+AN63)/(K63+AH63)</f>
        <v>#DIV/0!</v>
      </c>
      <c r="AD143" s="168" t="e">
        <f>(R63+AO63)/(K63+AH63)</f>
        <v>#DIV/0!</v>
      </c>
      <c r="AE143" s="216" t="e">
        <f>(M63+AJ63)/(E63+AB63)</f>
        <v>#DIV/0!</v>
      </c>
      <c r="AF143" s="168" t="e">
        <f>(M63+AJ63)/(K63+AH63)</f>
        <v>#DIV/0!</v>
      </c>
      <c r="AG143" s="168" t="e">
        <f>(N63+AK63)/(M63+AJ63)</f>
        <v>#DIV/0!</v>
      </c>
      <c r="BR143" s="843" t="s">
        <v>72</v>
      </c>
      <c r="BS143" s="221" t="s">
        <v>29</v>
      </c>
      <c r="BT143" s="168" t="e">
        <f>(AY63+BV63)/($AX$67+$BU$67)</f>
        <v>#DIV/0!</v>
      </c>
      <c r="BU143" s="168" t="e">
        <f>(BE63+CB63)/(AY63+BV63)</f>
        <v>#DIV/0!</v>
      </c>
      <c r="BV143" s="168" t="e">
        <f>((BE63-BK63-BL63)+(CB63-CH63-CI63))/(BE63+CB63)</f>
        <v>#DIV/0!</v>
      </c>
      <c r="BW143" s="168" t="e">
        <f>(BK63+CH63)/(BE63+CB63)</f>
        <v>#DIV/0!</v>
      </c>
      <c r="BX143" s="168" t="e">
        <f>(BL63+CI63)/(BE63+CB63)</f>
        <v>#DIV/0!</v>
      </c>
      <c r="BY143" s="216" t="e">
        <f>(BG63+CD63)/(AY63+BV63)</f>
        <v>#DIV/0!</v>
      </c>
      <c r="BZ143" s="168" t="e">
        <f>(BG63+CD63)/(BE63+CB63)</f>
        <v>#DIV/0!</v>
      </c>
      <c r="CA143" s="168" t="e">
        <f>(BH63+CE63)/(BG63+CD63)</f>
        <v>#DIV/0!</v>
      </c>
    </row>
    <row r="144" spans="24:79" ht="14.25" customHeight="1">
      <c r="X144" s="843"/>
      <c r="Y144" s="221" t="s">
        <v>30</v>
      </c>
      <c r="Z144" s="168" t="e">
        <f>(E65+AB65)/($D$67+$AA$67)</f>
        <v>#DIV/0!</v>
      </c>
      <c r="AA144" s="168" t="e">
        <f>(K65+AH65)/(E65+AB65)</f>
        <v>#DIV/0!</v>
      </c>
      <c r="AB144" s="168" t="e">
        <f>((K65-Q65-R65)+(AH65-AN65-AO65))/(K65+AH65)</f>
        <v>#DIV/0!</v>
      </c>
      <c r="AC144" s="168" t="e">
        <f>(Q65+AN65)/(K65+AH65)</f>
        <v>#DIV/0!</v>
      </c>
      <c r="AD144" s="168" t="e">
        <f>(R65+AO65)/(K65+AH65)</f>
        <v>#DIV/0!</v>
      </c>
      <c r="AE144" s="216" t="e">
        <f>(M65+AJ65)/(E65+AB65)</f>
        <v>#DIV/0!</v>
      </c>
      <c r="AF144" s="168" t="e">
        <f>(M65+AJ65)/(K65+AH65)</f>
        <v>#DIV/0!</v>
      </c>
      <c r="AG144" s="168" t="e">
        <f>(N65+AK65)/(M65+AJ65)</f>
        <v>#DIV/0!</v>
      </c>
      <c r="BR144" s="843"/>
      <c r="BS144" s="221" t="s">
        <v>30</v>
      </c>
      <c r="BT144" s="168" t="e">
        <f>(AY65+BV65)/($AX$67+$BU$67)</f>
        <v>#DIV/0!</v>
      </c>
      <c r="BU144" s="168" t="e">
        <f>(BE65+CB65)/(AY65+BV65)</f>
        <v>#DIV/0!</v>
      </c>
      <c r="BV144" s="168" t="e">
        <f>((BE65-BK65-BL65)+(CB65-CH65-CI65))/(BE65+CB65)</f>
        <v>#DIV/0!</v>
      </c>
      <c r="BW144" s="168" t="e">
        <f>(BK65+CH65)/(BE65+CB65)</f>
        <v>#DIV/0!</v>
      </c>
      <c r="BX144" s="168" t="e">
        <f>(BL65+CI65)/(BE65+CB65)</f>
        <v>#DIV/0!</v>
      </c>
      <c r="BY144" s="216" t="e">
        <f>(BG65+CD65)/(AY65+BV65)</f>
        <v>#DIV/0!</v>
      </c>
      <c r="BZ144" s="168" t="e">
        <f>(BG65+CD65)/(BE65+CB65)</f>
        <v>#DIV/0!</v>
      </c>
      <c r="CA144" s="168" t="e">
        <f>(BH65+CE65)/(BG65+CD65)</f>
        <v>#DIV/0!</v>
      </c>
    </row>
    <row r="145" spans="24:79" ht="14.25" customHeight="1">
      <c r="X145" s="843"/>
      <c r="Y145" s="221" t="s">
        <v>31</v>
      </c>
      <c r="Z145" s="168" t="e">
        <f>(E67+AB67)/($D$67+$AA$67)</f>
        <v>#DIV/0!</v>
      </c>
      <c r="AA145" s="168" t="e">
        <f>(K67+AH67)/(E67+AB67)</f>
        <v>#DIV/0!</v>
      </c>
      <c r="AB145" s="168" t="e">
        <f>((K67-Q67-R67)+(AH67-AN67-AO67))/(K67+AH67)</f>
        <v>#DIV/0!</v>
      </c>
      <c r="AC145" s="168" t="e">
        <f>(Q67+AN67)/(K67+AH67)</f>
        <v>#DIV/0!</v>
      </c>
      <c r="AD145" s="168" t="e">
        <f>(R67+AO67)/(K67+AH67)</f>
        <v>#DIV/0!</v>
      </c>
      <c r="AE145" s="216" t="e">
        <f>(M67+AJ67)/(E67+AB67)</f>
        <v>#DIV/0!</v>
      </c>
      <c r="AF145" s="168" t="e">
        <f>(M67+AJ67)/(K67+AH67)</f>
        <v>#DIV/0!</v>
      </c>
      <c r="AG145" s="168" t="e">
        <f>(N67+AK67)/(M67+AJ67)</f>
        <v>#DIV/0!</v>
      </c>
      <c r="BR145" s="843"/>
      <c r="BS145" s="221" t="s">
        <v>31</v>
      </c>
      <c r="BT145" s="168" t="e">
        <f>(AY67+BV67)/($AX$67+$BU$67)</f>
        <v>#DIV/0!</v>
      </c>
      <c r="BU145" s="168" t="e">
        <f>(BE67+CB67)/(AY67+BV67)</f>
        <v>#DIV/0!</v>
      </c>
      <c r="BV145" s="168" t="e">
        <f>((BE67-BK67-BL67)+(CB67-CH67-CI67))/(BE67+CB67)</f>
        <v>#DIV/0!</v>
      </c>
      <c r="BW145" s="168" t="e">
        <f>(BK67+CH67)/(BE67+CB67)</f>
        <v>#DIV/0!</v>
      </c>
      <c r="BX145" s="168" t="e">
        <f>(BL67+CI67)/(BE67+CB67)</f>
        <v>#DIV/0!</v>
      </c>
      <c r="BY145" s="216" t="e">
        <f>(BG67+CD67)/(AY67+BV67)</f>
        <v>#DIV/0!</v>
      </c>
      <c r="BZ145" s="168" t="e">
        <f>(BG67+CD67)/(BE67+CB67)</f>
        <v>#DIV/0!</v>
      </c>
      <c r="CA145" s="168" t="e">
        <f>(BH67+CE67)/(BG67+CD67)</f>
        <v>#DIV/0!</v>
      </c>
    </row>
    <row r="146" spans="24:79">
      <c r="X146" s="843" t="s">
        <v>62</v>
      </c>
      <c r="Y146" s="221" t="s">
        <v>29</v>
      </c>
      <c r="Z146" s="168" t="e">
        <f>(E69+AB69)/($D$73+$AA$73)</f>
        <v>#DIV/0!</v>
      </c>
      <c r="AA146" s="168" t="e">
        <f>(K69+AH69)/(E69+AB69)</f>
        <v>#DIV/0!</v>
      </c>
      <c r="AB146" s="168" t="e">
        <f>((K69-Q69-R69)+(AH69-AN69-AO69))/(K69+AH69)</f>
        <v>#DIV/0!</v>
      </c>
      <c r="AC146" s="168" t="e">
        <f>(Q69+AN69)/(K69+AH69)</f>
        <v>#DIV/0!</v>
      </c>
      <c r="AD146" s="168" t="e">
        <f>(R69+AO69)/(K69+AH69)</f>
        <v>#DIV/0!</v>
      </c>
      <c r="AE146" s="216" t="e">
        <f>(M69+AJ69)/(E69+AB69)</f>
        <v>#DIV/0!</v>
      </c>
      <c r="AF146" s="168" t="e">
        <f>(M69+AJ69)/(K69+AH69)</f>
        <v>#DIV/0!</v>
      </c>
      <c r="AG146" s="168" t="e">
        <f>(N69+AK69)/(M69+AJ69)</f>
        <v>#DIV/0!</v>
      </c>
      <c r="BR146" s="843" t="s">
        <v>62</v>
      </c>
      <c r="BS146" s="221" t="s">
        <v>29</v>
      </c>
      <c r="BT146" s="168" t="e">
        <f>(AY69+BV69)/($AX$73+$BU$73)</f>
        <v>#DIV/0!</v>
      </c>
      <c r="BU146" s="168" t="e">
        <f>(BE69+CB69)/(AY69+BV69)</f>
        <v>#DIV/0!</v>
      </c>
      <c r="BV146" s="168" t="e">
        <f>((BE69-BK69-BL69)+(CB69-CH69-CI69))/(BE69+CB69)</f>
        <v>#DIV/0!</v>
      </c>
      <c r="BW146" s="168" t="e">
        <f>(BK69+CH69)/(BE69+CB69)</f>
        <v>#DIV/0!</v>
      </c>
      <c r="BX146" s="168" t="e">
        <f>(BL69+CI69)/(BE69+CB69)</f>
        <v>#DIV/0!</v>
      </c>
      <c r="BY146" s="216" t="e">
        <f>(BG69+CD69)/(AY69+BV69)</f>
        <v>#DIV/0!</v>
      </c>
      <c r="BZ146" s="168" t="e">
        <f>(BG69+CD69)/(BE69+CB69)</f>
        <v>#DIV/0!</v>
      </c>
      <c r="CA146" s="168" t="e">
        <f>(BH69+CE69)/(BG69+CD69)</f>
        <v>#DIV/0!</v>
      </c>
    </row>
    <row r="147" spans="24:79" ht="13.5" customHeight="1">
      <c r="X147" s="843"/>
      <c r="Y147" s="221" t="s">
        <v>30</v>
      </c>
      <c r="Z147" s="168" t="e">
        <f>(E71+AB71)/($D$73+$AA$73)</f>
        <v>#DIV/0!</v>
      </c>
      <c r="AA147" s="168" t="e">
        <f>(K71+AH71)/(E71+AB71)</f>
        <v>#DIV/0!</v>
      </c>
      <c r="AB147" s="168" t="e">
        <f>((K71-Q71-R71)+(AH71-AN71-AO71))/(K71+AH71)</f>
        <v>#DIV/0!</v>
      </c>
      <c r="AC147" s="168" t="e">
        <f>(Q71+AN71)/(K71+AH71)</f>
        <v>#DIV/0!</v>
      </c>
      <c r="AD147" s="168" t="e">
        <f>(R71+AO71)/(K71+AH71)</f>
        <v>#DIV/0!</v>
      </c>
      <c r="AE147" s="216" t="e">
        <f>(M71+AJ71)/(E71+AB71)</f>
        <v>#DIV/0!</v>
      </c>
      <c r="AF147" s="168" t="e">
        <f>(M71+AJ71)/(K71+AH71)</f>
        <v>#DIV/0!</v>
      </c>
      <c r="AG147" s="168" t="e">
        <f>(N71+AK71)/(M71+AJ71)</f>
        <v>#DIV/0!</v>
      </c>
      <c r="BR147" s="843"/>
      <c r="BS147" s="221" t="s">
        <v>30</v>
      </c>
      <c r="BT147" s="168" t="e">
        <f>(AY71+BV71)/($AX$73+$BU$73)</f>
        <v>#DIV/0!</v>
      </c>
      <c r="BU147" s="168" t="e">
        <f>(BE71+CB71)/(AY71+BV71)</f>
        <v>#DIV/0!</v>
      </c>
      <c r="BV147" s="168" t="e">
        <f>((BE71-BK71-BL71)+(CB71-CH71-CI71))/(BE71+CB71)</f>
        <v>#DIV/0!</v>
      </c>
      <c r="BW147" s="168" t="e">
        <f>(BK71+CH71)/(BE71+CB71)</f>
        <v>#DIV/0!</v>
      </c>
      <c r="BX147" s="168" t="e">
        <f>(BL71+CI71)/(BE71+CB71)</f>
        <v>#DIV/0!</v>
      </c>
      <c r="BY147" s="216" t="e">
        <f>(BG71+CD71)/(AY71+BV71)</f>
        <v>#DIV/0!</v>
      </c>
      <c r="BZ147" s="168" t="e">
        <f>(BG71+CD71)/(BE71+CB71)</f>
        <v>#DIV/0!</v>
      </c>
      <c r="CA147" s="168" t="e">
        <f>(BH71+CE71)/(BG71+CD71)</f>
        <v>#DIV/0!</v>
      </c>
    </row>
    <row r="148" spans="24:79">
      <c r="X148" s="843"/>
      <c r="Y148" s="221" t="s">
        <v>31</v>
      </c>
      <c r="Z148" s="168" t="e">
        <f>(E73+AB73)/($D$73+$AA$73)</f>
        <v>#DIV/0!</v>
      </c>
      <c r="AA148" s="168" t="e">
        <f>(K73+AH73)/(E73+AB73)</f>
        <v>#DIV/0!</v>
      </c>
      <c r="AB148" s="168" t="e">
        <f>((K73-Q73-R73)+(AH73-AN73-AO73))/(K73+AH73)</f>
        <v>#DIV/0!</v>
      </c>
      <c r="AC148" s="168" t="e">
        <f>(Q73+AN73)/(K73+AH73)</f>
        <v>#DIV/0!</v>
      </c>
      <c r="AD148" s="168" t="e">
        <f>(R73+AO73)/(K73+AH73)</f>
        <v>#DIV/0!</v>
      </c>
      <c r="AE148" s="216" t="e">
        <f>(M73+AJ73)/(E73+AB73)</f>
        <v>#DIV/0!</v>
      </c>
      <c r="AF148" s="168" t="e">
        <f>(M73+AJ73)/(K73+AH73)</f>
        <v>#DIV/0!</v>
      </c>
      <c r="AG148" s="168" t="e">
        <f>(N73+AK73)/(M73+AJ73)</f>
        <v>#DIV/0!</v>
      </c>
      <c r="BR148" s="843"/>
      <c r="BS148" s="221" t="s">
        <v>31</v>
      </c>
      <c r="BT148" s="168" t="e">
        <f>(AY73+BV73)/($AX$73+$BU$73)</f>
        <v>#DIV/0!</v>
      </c>
      <c r="BU148" s="168" t="e">
        <f>(BE73+CB73)/(AY73+BV73)</f>
        <v>#DIV/0!</v>
      </c>
      <c r="BV148" s="168" t="e">
        <f>((BE73-BK73-BL73)+(CB73-CH73-CI73))/(BE73+CB73)</f>
        <v>#DIV/0!</v>
      </c>
      <c r="BW148" s="168" t="e">
        <f>(BK73+CH73)/(BE73+CB73)</f>
        <v>#DIV/0!</v>
      </c>
      <c r="BX148" s="168" t="e">
        <f>(BL73+CI73)/(BE73+CB73)</f>
        <v>#DIV/0!</v>
      </c>
      <c r="BY148" s="216" t="e">
        <f>(BG73+CD73)/(AY73+BV73)</f>
        <v>#DIV/0!</v>
      </c>
      <c r="BZ148" s="168" t="e">
        <f>(BG73+CD73)/(BE73+CB73)</f>
        <v>#DIV/0!</v>
      </c>
      <c r="CA148" s="168" t="e">
        <f>(BH73+CE73)/(BG73+CD73)</f>
        <v>#DIV/0!</v>
      </c>
    </row>
    <row r="149" spans="24:79">
      <c r="X149" s="819" t="s">
        <v>187</v>
      </c>
      <c r="Y149" s="221" t="s">
        <v>29</v>
      </c>
      <c r="Z149" s="168" t="e">
        <f>(E75+AB75)/($D$79+$AA$79)</f>
        <v>#DIV/0!</v>
      </c>
      <c r="AA149" s="168" t="e">
        <f>(K75+AH75)/(E75+AB75)</f>
        <v>#DIV/0!</v>
      </c>
      <c r="AB149" s="168" t="e">
        <f>((K75-Q75-R75)+(AH75-AN75-AO75))/(K75+AH75)</f>
        <v>#DIV/0!</v>
      </c>
      <c r="AC149" s="168" t="e">
        <f>(Q75+AN75)/(K75+AH75)</f>
        <v>#DIV/0!</v>
      </c>
      <c r="AD149" s="168" t="e">
        <f>(R75+AO75)/(K75+AH75)</f>
        <v>#DIV/0!</v>
      </c>
      <c r="AE149" s="216" t="e">
        <f>(M75+AJ75)/(E75+AB75)</f>
        <v>#DIV/0!</v>
      </c>
      <c r="AF149" s="168" t="e">
        <f>(M75+AJ75)/(K75+AH75)</f>
        <v>#DIV/0!</v>
      </c>
      <c r="AG149" s="168" t="e">
        <f>(N75+AK75)/(M75+AJ75)</f>
        <v>#DIV/0!</v>
      </c>
      <c r="BR149" s="849" t="s">
        <v>187</v>
      </c>
      <c r="BS149" s="221" t="s">
        <v>29</v>
      </c>
      <c r="BT149" s="168" t="e">
        <f>(AY75+BV75)/($AX$79+$BU$79)</f>
        <v>#DIV/0!</v>
      </c>
      <c r="BU149" s="168" t="e">
        <f>(BE75+CB75)/(AY75+BV75)</f>
        <v>#DIV/0!</v>
      </c>
      <c r="BV149" s="168" t="e">
        <f>((BE75-BK75-BL75)+(CB75-CH75-CI75))/(BE75+CB75)</f>
        <v>#DIV/0!</v>
      </c>
      <c r="BW149" s="168" t="e">
        <f>(BK75+CH75)/(BE75+CB75)</f>
        <v>#DIV/0!</v>
      </c>
      <c r="BX149" s="168" t="e">
        <f>(BL75+CI75)/(BE75+CB75)</f>
        <v>#DIV/0!</v>
      </c>
      <c r="BY149" s="216" t="e">
        <f>(BG75+CD75)/(AY75+BV75)</f>
        <v>#DIV/0!</v>
      </c>
      <c r="BZ149" s="168" t="e">
        <f>(BG75+CD75)/(BE75+CB75)</f>
        <v>#DIV/0!</v>
      </c>
      <c r="CA149" s="168" t="e">
        <f>(BH75+CE75)/(BG75+CD75)</f>
        <v>#DIV/0!</v>
      </c>
    </row>
    <row r="150" spans="24:79" ht="13.5" customHeight="1">
      <c r="X150" s="820"/>
      <c r="Y150" s="221" t="s">
        <v>30</v>
      </c>
      <c r="Z150" s="168" t="e">
        <f>(E77+AB77)/($D$79+$AA$79)</f>
        <v>#DIV/0!</v>
      </c>
      <c r="AA150" s="168" t="e">
        <f>(K77+AH77)/(E77+AB77)</f>
        <v>#DIV/0!</v>
      </c>
      <c r="AB150" s="168" t="e">
        <f>((K77-Q77-R77)+(AH77-AN77-AO77))/(K77+AH77)</f>
        <v>#DIV/0!</v>
      </c>
      <c r="AC150" s="168" t="e">
        <f>(Q77+AN77)/(K77+AH77)</f>
        <v>#DIV/0!</v>
      </c>
      <c r="AD150" s="168" t="e">
        <f>(R77+AO77)/(K77+AH77)</f>
        <v>#DIV/0!</v>
      </c>
      <c r="AE150" s="216" t="e">
        <f>(M77+AJ77)/(E77+AB77)</f>
        <v>#DIV/0!</v>
      </c>
      <c r="AF150" s="168" t="e">
        <f>(M77+AJ77)/(K77+AH77)</f>
        <v>#DIV/0!</v>
      </c>
      <c r="AG150" s="168" t="e">
        <f>(N77+AK77)/(M77+AJ77)</f>
        <v>#DIV/0!</v>
      </c>
      <c r="BR150" s="849"/>
      <c r="BS150" s="221" t="s">
        <v>30</v>
      </c>
      <c r="BT150" s="168" t="e">
        <f>(AY77+BV77)/($AX$79+$BU$79)</f>
        <v>#DIV/0!</v>
      </c>
      <c r="BU150" s="168" t="e">
        <f>(BE77+CB77)/(AY77+BV77)</f>
        <v>#DIV/0!</v>
      </c>
      <c r="BV150" s="168" t="e">
        <f>((BE77-BK77-BL77)+(CB77-CH77-CI77))/(BE77+CB77)</f>
        <v>#DIV/0!</v>
      </c>
      <c r="BW150" s="168" t="e">
        <f>(BK77+CH77)/(BE77+CB77)</f>
        <v>#DIV/0!</v>
      </c>
      <c r="BX150" s="168" t="e">
        <f>(BL77+CI77)/(BE77+CB77)</f>
        <v>#DIV/0!</v>
      </c>
      <c r="BY150" s="216" t="e">
        <f>(BG77+CD77)/(AY77+BV77)</f>
        <v>#DIV/0!</v>
      </c>
      <c r="BZ150" s="168" t="e">
        <f>(BG77+CD77)/(BE77+CB77)</f>
        <v>#DIV/0!</v>
      </c>
      <c r="CA150" s="168" t="e">
        <f>(BH77+CE77)/(BG77+CD77)</f>
        <v>#DIV/0!</v>
      </c>
    </row>
    <row r="151" spans="24:79" ht="13.5" customHeight="1">
      <c r="X151" s="848"/>
      <c r="Y151" s="221" t="s">
        <v>31</v>
      </c>
      <c r="Z151" s="168" t="e">
        <f>(E79+AB79)/($D$79+$AA$79)</f>
        <v>#DIV/0!</v>
      </c>
      <c r="AA151" s="168" t="e">
        <f>(K79+AH79)/(E79+AB79)</f>
        <v>#DIV/0!</v>
      </c>
      <c r="AB151" s="168" t="e">
        <f>((K79-Q79-R79)+(AH79-AN79-AO79))/(K79+AH79)</f>
        <v>#DIV/0!</v>
      </c>
      <c r="AC151" s="168" t="e">
        <f>(Q79+AN79)/(K79+AH79)</f>
        <v>#DIV/0!</v>
      </c>
      <c r="AD151" s="168" t="e">
        <f>(R79+AO79)/(K79+AH79)</f>
        <v>#DIV/0!</v>
      </c>
      <c r="AE151" s="216" t="e">
        <f>(M79+AJ79)/(E79+AB79)</f>
        <v>#DIV/0!</v>
      </c>
      <c r="AF151" s="168" t="e">
        <f>(M79+AJ79)/(K79+AH79)</f>
        <v>#DIV/0!</v>
      </c>
      <c r="AG151" s="168" t="e">
        <f>(N79+AK79)/(M79+AJ79)</f>
        <v>#DIV/0!</v>
      </c>
      <c r="BR151" s="849"/>
      <c r="BS151" s="221" t="s">
        <v>31</v>
      </c>
      <c r="BT151" s="168" t="e">
        <f>(AY79+BV79)/($AX$79+$BU$79)</f>
        <v>#DIV/0!</v>
      </c>
      <c r="BU151" s="168" t="e">
        <f>(BE79+CB79)/(AY79+BV79)</f>
        <v>#DIV/0!</v>
      </c>
      <c r="BV151" s="168" t="e">
        <f>((BE79-BK79-BL79)+(CB79-CH79-CI79))/(BE79+CB79)</f>
        <v>#DIV/0!</v>
      </c>
      <c r="BW151" s="168" t="e">
        <f>(BK79+CH79)/(BE79+CB79)</f>
        <v>#DIV/0!</v>
      </c>
      <c r="BX151" s="168" t="e">
        <f>(BL79+CI79)/(BE79+CB79)</f>
        <v>#DIV/0!</v>
      </c>
      <c r="BY151" s="216" t="e">
        <f>(BG79+CD79)/(AY79+BV79)</f>
        <v>#DIV/0!</v>
      </c>
      <c r="BZ151" s="168" t="e">
        <f>(BG79+CD79)/(BE79+CB79)</f>
        <v>#DIV/0!</v>
      </c>
      <c r="CA151" s="168" t="e">
        <f>(BH79+CE79)/(BG79+CD79)</f>
        <v>#DIV/0!</v>
      </c>
    </row>
    <row r="156" spans="24:79" ht="13.5" customHeight="1"/>
    <row r="187" ht="13.5" customHeight="1"/>
  </sheetData>
  <mergeCells count="469">
    <mergeCell ref="CR51:DA52"/>
    <mergeCell ref="BS50:BS51"/>
    <mergeCell ref="BS52:BS53"/>
    <mergeCell ref="BS54:BS55"/>
    <mergeCell ref="BR38:BR43"/>
    <mergeCell ref="BS38:BS39"/>
    <mergeCell ref="BS40:BS41"/>
    <mergeCell ref="BS42:BS43"/>
    <mergeCell ref="BR44:BR49"/>
    <mergeCell ref="BS44:BS45"/>
    <mergeCell ref="BR50:BR55"/>
    <mergeCell ref="BS46:BS47"/>
    <mergeCell ref="BS48:BS49"/>
    <mergeCell ref="X108:X110"/>
    <mergeCell ref="X111:X113"/>
    <mergeCell ref="X114:X116"/>
    <mergeCell ref="X105:X107"/>
    <mergeCell ref="AI93:AI95"/>
    <mergeCell ref="A120:A122"/>
    <mergeCell ref="A93:A95"/>
    <mergeCell ref="A96:A98"/>
    <mergeCell ref="A99:A101"/>
    <mergeCell ref="A117:A119"/>
    <mergeCell ref="X99:X101"/>
    <mergeCell ref="X102:X104"/>
    <mergeCell ref="A114:A116"/>
    <mergeCell ref="A111:A113"/>
    <mergeCell ref="A108:A110"/>
    <mergeCell ref="A105:A107"/>
    <mergeCell ref="A102:A104"/>
    <mergeCell ref="X120:X121"/>
    <mergeCell ref="Y120:Y121"/>
    <mergeCell ref="Z120:Z121"/>
    <mergeCell ref="AA120:AA121"/>
    <mergeCell ref="AB120:AB121"/>
    <mergeCell ref="AI114:AI116"/>
    <mergeCell ref="AI99:AI101"/>
    <mergeCell ref="A2:B2"/>
    <mergeCell ref="D11:D19"/>
    <mergeCell ref="P14:P19"/>
    <mergeCell ref="A44:A49"/>
    <mergeCell ref="B44:B45"/>
    <mergeCell ref="B46:B47"/>
    <mergeCell ref="B48:B49"/>
    <mergeCell ref="AC85:AC86"/>
    <mergeCell ref="A68:A73"/>
    <mergeCell ref="B68:B69"/>
    <mergeCell ref="B70:B71"/>
    <mergeCell ref="B72:B73"/>
    <mergeCell ref="A50:A55"/>
    <mergeCell ref="B50:B51"/>
    <mergeCell ref="A56:A61"/>
    <mergeCell ref="B56:B57"/>
    <mergeCell ref="B58:B59"/>
    <mergeCell ref="B60:B61"/>
    <mergeCell ref="A74:A79"/>
    <mergeCell ref="B74:B75"/>
    <mergeCell ref="B76:B77"/>
    <mergeCell ref="B78:B79"/>
    <mergeCell ref="X85:X86"/>
    <mergeCell ref="Y85:Y86"/>
    <mergeCell ref="A26:A31"/>
    <mergeCell ref="B26:B27"/>
    <mergeCell ref="O14:O18"/>
    <mergeCell ref="L15:L16"/>
    <mergeCell ref="C11:C19"/>
    <mergeCell ref="B22:B23"/>
    <mergeCell ref="B24:B25"/>
    <mergeCell ref="A62:A67"/>
    <mergeCell ref="A38:A43"/>
    <mergeCell ref="B38:B39"/>
    <mergeCell ref="B52:B53"/>
    <mergeCell ref="B54:B55"/>
    <mergeCell ref="M15:M19"/>
    <mergeCell ref="AU56:AU61"/>
    <mergeCell ref="AV56:AV57"/>
    <mergeCell ref="AV58:AV59"/>
    <mergeCell ref="AV60:AV61"/>
    <mergeCell ref="C2:E2"/>
    <mergeCell ref="G2:H2"/>
    <mergeCell ref="AD2:AE2"/>
    <mergeCell ref="Z2:AB2"/>
    <mergeCell ref="I2:J2"/>
    <mergeCell ref="AU38:AU43"/>
    <mergeCell ref="AV38:AV39"/>
    <mergeCell ref="AV40:AV41"/>
    <mergeCell ref="AV42:AV43"/>
    <mergeCell ref="AU44:AU49"/>
    <mergeCell ref="AV30:AV31"/>
    <mergeCell ref="AU32:AU37"/>
    <mergeCell ref="AV32:AV33"/>
    <mergeCell ref="AV34:AV35"/>
    <mergeCell ref="AV36:AV37"/>
    <mergeCell ref="Y60:Y61"/>
    <mergeCell ref="AU20:AU25"/>
    <mergeCell ref="AV20:AV21"/>
    <mergeCell ref="AV22:AV23"/>
    <mergeCell ref="AV24:AV25"/>
    <mergeCell ref="C84:C92"/>
    <mergeCell ref="B64:B65"/>
    <mergeCell ref="B66:B67"/>
    <mergeCell ref="Z85:Z86"/>
    <mergeCell ref="AA85:AA86"/>
    <mergeCell ref="AB85:AB86"/>
    <mergeCell ref="AE85:AE86"/>
    <mergeCell ref="AF85:AF86"/>
    <mergeCell ref="B40:B41"/>
    <mergeCell ref="B42:B43"/>
    <mergeCell ref="A82:K83"/>
    <mergeCell ref="S86:S92"/>
    <mergeCell ref="U86:U92"/>
    <mergeCell ref="T88:T92"/>
    <mergeCell ref="V88:V92"/>
    <mergeCell ref="O87:O91"/>
    <mergeCell ref="M88:M91"/>
    <mergeCell ref="P87:P92"/>
    <mergeCell ref="B62:B63"/>
    <mergeCell ref="B84:B92"/>
    <mergeCell ref="D84:D92"/>
    <mergeCell ref="L88:L89"/>
    <mergeCell ref="Y68:Y69"/>
    <mergeCell ref="Y70:Y71"/>
    <mergeCell ref="BT2:BV2"/>
    <mergeCell ref="BX2:BY2"/>
    <mergeCell ref="BZ2:CA2"/>
    <mergeCell ref="C4:E4"/>
    <mergeCell ref="G4:H4"/>
    <mergeCell ref="I4:N4"/>
    <mergeCell ref="X4:Y4"/>
    <mergeCell ref="Z4:AB4"/>
    <mergeCell ref="AF4:AK4"/>
    <mergeCell ref="AU4:AV4"/>
    <mergeCell ref="AW4:AY4"/>
    <mergeCell ref="BA4:BB4"/>
    <mergeCell ref="BC4:BH4"/>
    <mergeCell ref="BR4:BS4"/>
    <mergeCell ref="BT4:BV4"/>
    <mergeCell ref="BX4:BY4"/>
    <mergeCell ref="BZ4:CE4"/>
    <mergeCell ref="AD4:AE4"/>
    <mergeCell ref="BC2:BD2"/>
    <mergeCell ref="BR2:BS2"/>
    <mergeCell ref="BA2:BB2"/>
    <mergeCell ref="AF2:AG2"/>
    <mergeCell ref="AU2:AV2"/>
    <mergeCell ref="AW2:AY2"/>
    <mergeCell ref="AB11:AB19"/>
    <mergeCell ref="AH11:AH19"/>
    <mergeCell ref="AL14:AL18"/>
    <mergeCell ref="AM14:AM19"/>
    <mergeCell ref="AI15:AI16"/>
    <mergeCell ref="Z11:Z19"/>
    <mergeCell ref="AU50:AU55"/>
    <mergeCell ref="AV50:AV51"/>
    <mergeCell ref="AV52:AV53"/>
    <mergeCell ref="AV54:AV55"/>
    <mergeCell ref="AJ15:AJ19"/>
    <mergeCell ref="A4:B4"/>
    <mergeCell ref="X93:X95"/>
    <mergeCell ref="X96:X98"/>
    <mergeCell ref="X87:X89"/>
    <mergeCell ref="X90:X92"/>
    <mergeCell ref="A20:A25"/>
    <mergeCell ref="B20:B21"/>
    <mergeCell ref="X32:X37"/>
    <mergeCell ref="X56:X61"/>
    <mergeCell ref="X68:X73"/>
    <mergeCell ref="E84:E92"/>
    <mergeCell ref="K84:K92"/>
    <mergeCell ref="E11:E19"/>
    <mergeCell ref="K11:K19"/>
    <mergeCell ref="V15:V19"/>
    <mergeCell ref="B28:B29"/>
    <mergeCell ref="B30:B31"/>
    <mergeCell ref="A32:A37"/>
    <mergeCell ref="B32:B33"/>
    <mergeCell ref="B34:B35"/>
    <mergeCell ref="B36:B37"/>
    <mergeCell ref="B11:B19"/>
    <mergeCell ref="X82:AA82"/>
    <mergeCell ref="AA11:AA19"/>
    <mergeCell ref="X62:X67"/>
    <mergeCell ref="Y62:Y63"/>
    <mergeCell ref="Y64:Y65"/>
    <mergeCell ref="Y66:Y67"/>
    <mergeCell ref="X44:X49"/>
    <mergeCell ref="Y44:Y45"/>
    <mergeCell ref="Y46:Y47"/>
    <mergeCell ref="Y48:Y49"/>
    <mergeCell ref="X50:X55"/>
    <mergeCell ref="Y50:Y51"/>
    <mergeCell ref="Y52:Y53"/>
    <mergeCell ref="Y54:Y55"/>
    <mergeCell ref="AG85:AG86"/>
    <mergeCell ref="AD85:AD86"/>
    <mergeCell ref="X118:AG119"/>
    <mergeCell ref="X2:Y2"/>
    <mergeCell ref="Y11:Y19"/>
    <mergeCell ref="AP12:AQ12"/>
    <mergeCell ref="AP13:AP19"/>
    <mergeCell ref="AQ15:AQ19"/>
    <mergeCell ref="AP85:AP86"/>
    <mergeCell ref="Y72:Y73"/>
    <mergeCell ref="Y32:Y33"/>
    <mergeCell ref="Y34:Y35"/>
    <mergeCell ref="Y36:Y37"/>
    <mergeCell ref="X38:X43"/>
    <mergeCell ref="Y38:Y39"/>
    <mergeCell ref="Y40:Y41"/>
    <mergeCell ref="Y42:Y43"/>
    <mergeCell ref="Y56:Y57"/>
    <mergeCell ref="Y58:Y59"/>
    <mergeCell ref="X74:X79"/>
    <mergeCell ref="Y74:Y75"/>
    <mergeCell ref="Y76:Y77"/>
    <mergeCell ref="Y78:Y79"/>
    <mergeCell ref="X83:AG84"/>
    <mergeCell ref="AU62:AU67"/>
    <mergeCell ref="AV62:AV63"/>
    <mergeCell ref="AV64:AV65"/>
    <mergeCell ref="AV66:AV67"/>
    <mergeCell ref="AI83:AR84"/>
    <mergeCell ref="AQ85:AQ86"/>
    <mergeCell ref="AN85:AN86"/>
    <mergeCell ref="AU74:AU79"/>
    <mergeCell ref="AV74:AV75"/>
    <mergeCell ref="AV76:AV77"/>
    <mergeCell ref="AV78:AV79"/>
    <mergeCell ref="AI85:AI86"/>
    <mergeCell ref="AJ85:AJ86"/>
    <mergeCell ref="AK85:AK86"/>
    <mergeCell ref="AL85:AL86"/>
    <mergeCell ref="AM85:AM86"/>
    <mergeCell ref="AO85:AO86"/>
    <mergeCell ref="AR85:AR86"/>
    <mergeCell ref="AV72:AV73"/>
    <mergeCell ref="AV85:AV93"/>
    <mergeCell ref="AI87:AI89"/>
    <mergeCell ref="AI90:AI92"/>
    <mergeCell ref="AV70:AV71"/>
    <mergeCell ref="BG89:BG92"/>
    <mergeCell ref="BS72:BS73"/>
    <mergeCell ref="BN89:BN93"/>
    <mergeCell ref="BP89:BP93"/>
    <mergeCell ref="AY85:AY93"/>
    <mergeCell ref="BE85:BE93"/>
    <mergeCell ref="BM87:BM93"/>
    <mergeCell ref="AU83:BE84"/>
    <mergeCell ref="BZ85:BZ86"/>
    <mergeCell ref="BS85:BS86"/>
    <mergeCell ref="BR74:BR79"/>
    <mergeCell ref="BS74:BS75"/>
    <mergeCell ref="BS76:BS77"/>
    <mergeCell ref="BR83:CA84"/>
    <mergeCell ref="BO87:BO93"/>
    <mergeCell ref="BR87:BR89"/>
    <mergeCell ref="BR90:BR92"/>
    <mergeCell ref="CC99:CC101"/>
    <mergeCell ref="CC87:CC89"/>
    <mergeCell ref="CC90:CC92"/>
    <mergeCell ref="CC93:CC95"/>
    <mergeCell ref="CC96:CC98"/>
    <mergeCell ref="BW85:BW86"/>
    <mergeCell ref="BX85:BX86"/>
    <mergeCell ref="BY85:BY86"/>
    <mergeCell ref="BR85:BR86"/>
    <mergeCell ref="BT85:BT86"/>
    <mergeCell ref="BU85:BU86"/>
    <mergeCell ref="BV85:BV86"/>
    <mergeCell ref="CC85:CC86"/>
    <mergeCell ref="CA85:CA86"/>
    <mergeCell ref="AU109:AU111"/>
    <mergeCell ref="AU112:AU114"/>
    <mergeCell ref="AU97:AU99"/>
    <mergeCell ref="BR118:CA119"/>
    <mergeCell ref="BW120:BW121"/>
    <mergeCell ref="BX120:BX121"/>
    <mergeCell ref="BY120:BY121"/>
    <mergeCell ref="BR56:BR61"/>
    <mergeCell ref="BS56:BS57"/>
    <mergeCell ref="BS58:BS59"/>
    <mergeCell ref="BS60:BS61"/>
    <mergeCell ref="BS62:BS63"/>
    <mergeCell ref="BS64:BS65"/>
    <mergeCell ref="BS66:BS67"/>
    <mergeCell ref="BR68:BR73"/>
    <mergeCell ref="BS68:BS69"/>
    <mergeCell ref="BS70:BS71"/>
    <mergeCell ref="BR62:BR67"/>
    <mergeCell ref="BS78:BS79"/>
    <mergeCell ref="AW85:AW93"/>
    <mergeCell ref="AX85:AX93"/>
    <mergeCell ref="BI88:BI92"/>
    <mergeCell ref="BJ88:BJ93"/>
    <mergeCell ref="BF89:BF90"/>
    <mergeCell ref="CC108:CC110"/>
    <mergeCell ref="CC111:CC113"/>
    <mergeCell ref="CC114:CC116"/>
    <mergeCell ref="AU115:AU117"/>
    <mergeCell ref="BR114:BR116"/>
    <mergeCell ref="BR99:BR101"/>
    <mergeCell ref="AU94:AU96"/>
    <mergeCell ref="X143:X145"/>
    <mergeCell ref="X146:X148"/>
    <mergeCell ref="BR93:BR95"/>
    <mergeCell ref="BR96:BR98"/>
    <mergeCell ref="BV120:BV121"/>
    <mergeCell ref="BR102:BR104"/>
    <mergeCell ref="BR105:BR107"/>
    <mergeCell ref="BR108:BR110"/>
    <mergeCell ref="BR111:BR113"/>
    <mergeCell ref="AI102:AI104"/>
    <mergeCell ref="AI105:AI107"/>
    <mergeCell ref="AI108:AI110"/>
    <mergeCell ref="AI111:AI113"/>
    <mergeCell ref="AI96:AI98"/>
    <mergeCell ref="AU100:AU102"/>
    <mergeCell ref="AU103:AU105"/>
    <mergeCell ref="AU106:AU108"/>
    <mergeCell ref="X149:X151"/>
    <mergeCell ref="BR120:BR121"/>
    <mergeCell ref="BR131:BR133"/>
    <mergeCell ref="BR134:BR136"/>
    <mergeCell ref="BR137:BR139"/>
    <mergeCell ref="BR140:BR142"/>
    <mergeCell ref="BR143:BR145"/>
    <mergeCell ref="BR146:BR148"/>
    <mergeCell ref="BR149:BR151"/>
    <mergeCell ref="X122:X124"/>
    <mergeCell ref="X125:X127"/>
    <mergeCell ref="X128:X130"/>
    <mergeCell ref="BR122:BR124"/>
    <mergeCell ref="BR125:BR127"/>
    <mergeCell ref="AC120:AC121"/>
    <mergeCell ref="AD120:AD121"/>
    <mergeCell ref="AG120:AG121"/>
    <mergeCell ref="CK85:CK86"/>
    <mergeCell ref="CL85:CL86"/>
    <mergeCell ref="CD85:CD86"/>
    <mergeCell ref="CE85:CE86"/>
    <mergeCell ref="CF85:CF86"/>
    <mergeCell ref="CG85:CG86"/>
    <mergeCell ref="CH85:CH86"/>
    <mergeCell ref="CC83:CL84"/>
    <mergeCell ref="X140:X142"/>
    <mergeCell ref="BR128:BR130"/>
    <mergeCell ref="X131:X133"/>
    <mergeCell ref="X134:X136"/>
    <mergeCell ref="X137:X139"/>
    <mergeCell ref="BS120:BS121"/>
    <mergeCell ref="BT120:BT121"/>
    <mergeCell ref="BU120:BU121"/>
    <mergeCell ref="AE120:AE121"/>
    <mergeCell ref="AF120:AF121"/>
    <mergeCell ref="AU118:AU120"/>
    <mergeCell ref="AU121:AU123"/>
    <mergeCell ref="CC102:CC104"/>
    <mergeCell ref="CC105:CC107"/>
    <mergeCell ref="BZ120:BZ121"/>
    <mergeCell ref="CA120:CA121"/>
    <mergeCell ref="CR9:DB10"/>
    <mergeCell ref="AW11:AW19"/>
    <mergeCell ref="BT11:BT19"/>
    <mergeCell ref="CM15:CM19"/>
    <mergeCell ref="CJ13:CJ19"/>
    <mergeCell ref="CK15:CK19"/>
    <mergeCell ref="CL13:CL19"/>
    <mergeCell ref="BM12:BN12"/>
    <mergeCell ref="BM11:BP11"/>
    <mergeCell ref="BM13:BM19"/>
    <mergeCell ref="BN15:BN19"/>
    <mergeCell ref="BP15:BP19"/>
    <mergeCell ref="BO13:BO19"/>
    <mergeCell ref="CJ11:CM11"/>
    <mergeCell ref="CF14:CF18"/>
    <mergeCell ref="CG14:CG19"/>
    <mergeCell ref="CC15:CC16"/>
    <mergeCell ref="BS11:BS19"/>
    <mergeCell ref="BU11:BU19"/>
    <mergeCell ref="BI14:BI18"/>
    <mergeCell ref="CT11:CT19"/>
    <mergeCell ref="CU11:CU19"/>
    <mergeCell ref="CS11:CS19"/>
    <mergeCell ref="CR67:CR69"/>
    <mergeCell ref="CR70:CR72"/>
    <mergeCell ref="CR73:CR75"/>
    <mergeCell ref="CR76:CR78"/>
    <mergeCell ref="CR79:CR81"/>
    <mergeCell ref="CR82:CR84"/>
    <mergeCell ref="DA53:DA54"/>
    <mergeCell ref="CR55:CR57"/>
    <mergeCell ref="CR58:CR60"/>
    <mergeCell ref="CY53:CY54"/>
    <mergeCell ref="CZ53:CZ54"/>
    <mergeCell ref="CR64:CR66"/>
    <mergeCell ref="CR61:CR63"/>
    <mergeCell ref="CR53:CR54"/>
    <mergeCell ref="CS53:CS54"/>
    <mergeCell ref="CT53:CT54"/>
    <mergeCell ref="CU53:CU54"/>
    <mergeCell ref="CV53:CV54"/>
    <mergeCell ref="CW53:CW54"/>
    <mergeCell ref="CX53:CX54"/>
    <mergeCell ref="CI85:CI86"/>
    <mergeCell ref="CJ85:CJ86"/>
    <mergeCell ref="S13:S19"/>
    <mergeCell ref="T15:T19"/>
    <mergeCell ref="AV44:AV45"/>
    <mergeCell ref="AV46:AV47"/>
    <mergeCell ref="AV48:AV49"/>
    <mergeCell ref="X20:X25"/>
    <mergeCell ref="Y20:Y21"/>
    <mergeCell ref="Y22:Y23"/>
    <mergeCell ref="Y24:Y25"/>
    <mergeCell ref="X26:X31"/>
    <mergeCell ref="Y26:Y27"/>
    <mergeCell ref="Y28:Y29"/>
    <mergeCell ref="Y30:Y31"/>
    <mergeCell ref="AU26:AU31"/>
    <mergeCell ref="AV26:AV27"/>
    <mergeCell ref="AV28:AV29"/>
    <mergeCell ref="AV11:AV19"/>
    <mergeCell ref="AR13:AR19"/>
    <mergeCell ref="AS15:AS19"/>
    <mergeCell ref="U13:U19"/>
    <mergeCell ref="AU68:AU73"/>
    <mergeCell ref="AV68:AV69"/>
    <mergeCell ref="DL13:DL19"/>
    <mergeCell ref="DK15:DK19"/>
    <mergeCell ref="DM15:DM19"/>
    <mergeCell ref="AY11:AY19"/>
    <mergeCell ref="BE11:BE19"/>
    <mergeCell ref="BV11:BV19"/>
    <mergeCell ref="CB11:CB19"/>
    <mergeCell ref="CV11:CV19"/>
    <mergeCell ref="DB11:DB19"/>
    <mergeCell ref="DF14:DF18"/>
    <mergeCell ref="DG14:DG19"/>
    <mergeCell ref="DC15:DC16"/>
    <mergeCell ref="DD15:DD18"/>
    <mergeCell ref="CC11:CI11"/>
    <mergeCell ref="DJ13:DJ19"/>
    <mergeCell ref="BJ14:BJ19"/>
    <mergeCell ref="BF15:BF16"/>
    <mergeCell ref="BG15:BG19"/>
    <mergeCell ref="CD15:CD19"/>
    <mergeCell ref="BR20:BR25"/>
    <mergeCell ref="BS20:BS21"/>
    <mergeCell ref="BS22:BS23"/>
    <mergeCell ref="BS24:BS25"/>
    <mergeCell ref="AX11:AX19"/>
    <mergeCell ref="CR47:CR49"/>
    <mergeCell ref="CR20:CR22"/>
    <mergeCell ref="CR23:CR25"/>
    <mergeCell ref="CR26:CR28"/>
    <mergeCell ref="CR29:CR31"/>
    <mergeCell ref="CR32:CR34"/>
    <mergeCell ref="CR35:CR37"/>
    <mergeCell ref="CR38:CR40"/>
    <mergeCell ref="CR41:CR43"/>
    <mergeCell ref="BR26:BR31"/>
    <mergeCell ref="BS26:BS27"/>
    <mergeCell ref="BS28:BS29"/>
    <mergeCell ref="BS30:BS31"/>
    <mergeCell ref="BR32:BR37"/>
    <mergeCell ref="BS32:BS33"/>
    <mergeCell ref="BS34:BS35"/>
    <mergeCell ref="BS36:BS37"/>
    <mergeCell ref="CR44:CR46"/>
  </mergeCells>
  <phoneticPr fontId="2"/>
  <pageMargins left="0.25" right="0.25" top="0.75" bottom="0.75" header="0.3" footer="0.3"/>
  <pageSetup paperSize="9" scale="47" fitToWidth="0" orientation="landscape" r:id="rId1"/>
  <colBreaks count="3" manualBreakCount="3">
    <brk id="23" max="78" man="1"/>
    <brk id="46" max="78" man="1"/>
    <brk id="69" max="78" man="1"/>
  </colBreaks>
  <drawing r:id="rId2"/>
  <legacyDrawing r:id="rId3"/>
  <controls>
    <mc:AlternateContent xmlns:mc="http://schemas.openxmlformats.org/markup-compatibility/2006">
      <mc:Choice Requires="x14">
        <control shapeId="5142" r:id="rId4" name="CheckBox22">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42" r:id="rId4" name="CheckBox22"/>
      </mc:Fallback>
    </mc:AlternateContent>
    <mc:AlternateContent xmlns:mc="http://schemas.openxmlformats.org/markup-compatibility/2006">
      <mc:Choice Requires="x14">
        <control shapeId="5141" r:id="rId6" name="CheckBox21">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41" r:id="rId6" name="CheckBox21"/>
      </mc:Fallback>
    </mc:AlternateContent>
    <mc:AlternateContent xmlns:mc="http://schemas.openxmlformats.org/markup-compatibility/2006">
      <mc:Choice Requires="x14">
        <control shapeId="5140" r:id="rId7" name="CheckBox20">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40" r:id="rId7" name="CheckBox20"/>
      </mc:Fallback>
    </mc:AlternateContent>
    <mc:AlternateContent xmlns:mc="http://schemas.openxmlformats.org/markup-compatibility/2006">
      <mc:Choice Requires="x14">
        <control shapeId="5139" r:id="rId8" name="CheckBox19">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9" r:id="rId8" name="CheckBox19"/>
      </mc:Fallback>
    </mc:AlternateContent>
    <mc:AlternateContent xmlns:mc="http://schemas.openxmlformats.org/markup-compatibility/2006">
      <mc:Choice Requires="x14">
        <control shapeId="5138" r:id="rId9" name="CheckBox18">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8" r:id="rId9" name="CheckBox18"/>
      </mc:Fallback>
    </mc:AlternateContent>
    <mc:AlternateContent xmlns:mc="http://schemas.openxmlformats.org/markup-compatibility/2006">
      <mc:Choice Requires="x14">
        <control shapeId="5137" r:id="rId10" name="CheckBox17">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7" r:id="rId10" name="CheckBox17"/>
      </mc:Fallback>
    </mc:AlternateContent>
    <mc:AlternateContent xmlns:mc="http://schemas.openxmlformats.org/markup-compatibility/2006">
      <mc:Choice Requires="x14">
        <control shapeId="5136" r:id="rId11" name="CheckBox16">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6" r:id="rId11" name="CheckBox16"/>
      </mc:Fallback>
    </mc:AlternateContent>
    <mc:AlternateContent xmlns:mc="http://schemas.openxmlformats.org/markup-compatibility/2006">
      <mc:Choice Requires="x14">
        <control shapeId="5135" r:id="rId12" name="CheckBox15">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5" r:id="rId12" name="CheckBox15"/>
      </mc:Fallback>
    </mc:AlternateContent>
    <mc:AlternateContent xmlns:mc="http://schemas.openxmlformats.org/markup-compatibility/2006">
      <mc:Choice Requires="x14">
        <control shapeId="5134" r:id="rId13" name="CheckBox14">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4" r:id="rId13" name="CheckBox14"/>
      </mc:Fallback>
    </mc:AlternateContent>
    <mc:AlternateContent xmlns:mc="http://schemas.openxmlformats.org/markup-compatibility/2006">
      <mc:Choice Requires="x14">
        <control shapeId="5133" r:id="rId14" name="CheckBox13">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3" r:id="rId14" name="CheckBox13"/>
      </mc:Fallback>
    </mc:AlternateContent>
    <mc:AlternateContent xmlns:mc="http://schemas.openxmlformats.org/markup-compatibility/2006">
      <mc:Choice Requires="x14">
        <control shapeId="5132" r:id="rId15" name="CheckBox12">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2" r:id="rId15" name="CheckBox12"/>
      </mc:Fallback>
    </mc:AlternateContent>
    <mc:AlternateContent xmlns:mc="http://schemas.openxmlformats.org/markup-compatibility/2006">
      <mc:Choice Requires="x14">
        <control shapeId="5131" r:id="rId16" name="CheckBox11">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1" r:id="rId16" name="CheckBox11"/>
      </mc:Fallback>
    </mc:AlternateContent>
    <mc:AlternateContent xmlns:mc="http://schemas.openxmlformats.org/markup-compatibility/2006">
      <mc:Choice Requires="x14">
        <control shapeId="5130" r:id="rId17" name="CheckBox10">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30" r:id="rId17" name="CheckBox10"/>
      </mc:Fallback>
    </mc:AlternateContent>
    <mc:AlternateContent xmlns:mc="http://schemas.openxmlformats.org/markup-compatibility/2006">
      <mc:Choice Requires="x14">
        <control shapeId="5129" r:id="rId18" name="CheckBox9">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9" r:id="rId18" name="CheckBox9"/>
      </mc:Fallback>
    </mc:AlternateContent>
    <mc:AlternateContent xmlns:mc="http://schemas.openxmlformats.org/markup-compatibility/2006">
      <mc:Choice Requires="x14">
        <control shapeId="5128" r:id="rId19" name="CheckBox8">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8" r:id="rId19" name="CheckBox8"/>
      </mc:Fallback>
    </mc:AlternateContent>
    <mc:AlternateContent xmlns:mc="http://schemas.openxmlformats.org/markup-compatibility/2006">
      <mc:Choice Requires="x14">
        <control shapeId="5127" r:id="rId20" name="CheckBox7">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7" r:id="rId20" name="CheckBox7"/>
      </mc:Fallback>
    </mc:AlternateContent>
    <mc:AlternateContent xmlns:mc="http://schemas.openxmlformats.org/markup-compatibility/2006">
      <mc:Choice Requires="x14">
        <control shapeId="5126" r:id="rId21" name="CheckBox6">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6" r:id="rId21" name="CheckBox6"/>
      </mc:Fallback>
    </mc:AlternateContent>
    <mc:AlternateContent xmlns:mc="http://schemas.openxmlformats.org/markup-compatibility/2006">
      <mc:Choice Requires="x14">
        <control shapeId="5125" r:id="rId22" name="CheckBox5">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5" r:id="rId22" name="CheckBox5"/>
      </mc:Fallback>
    </mc:AlternateContent>
    <mc:AlternateContent xmlns:mc="http://schemas.openxmlformats.org/markup-compatibility/2006">
      <mc:Choice Requires="x14">
        <control shapeId="5124" r:id="rId23" name="CheckBox4">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4" r:id="rId23" name="CheckBox4"/>
      </mc:Fallback>
    </mc:AlternateContent>
    <mc:AlternateContent xmlns:mc="http://schemas.openxmlformats.org/markup-compatibility/2006">
      <mc:Choice Requires="x14">
        <control shapeId="5123" r:id="rId24" name="CheckBox3">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3" r:id="rId24" name="CheckBox3"/>
      </mc:Fallback>
    </mc:AlternateContent>
    <mc:AlternateContent xmlns:mc="http://schemas.openxmlformats.org/markup-compatibility/2006">
      <mc:Choice Requires="x14">
        <control shapeId="5122" r:id="rId25" name="CheckBox2">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2" r:id="rId25" name="CheckBox2"/>
      </mc:Fallback>
    </mc:AlternateContent>
    <mc:AlternateContent xmlns:mc="http://schemas.openxmlformats.org/markup-compatibility/2006">
      <mc:Choice Requires="x14">
        <control shapeId="5121" r:id="rId26" name="CheckBox1">
          <controlPr defaultSize="0" autoLine="0" r:id="rId5">
            <anchor moveWithCells="1">
              <from>
                <xdr:col>0</xdr:col>
                <xdr:colOff>487680</xdr:colOff>
                <xdr:row>81</xdr:row>
                <xdr:rowOff>0</xdr:rowOff>
              </from>
              <to>
                <xdr:col>1</xdr:col>
                <xdr:colOff>7620</xdr:colOff>
                <xdr:row>81</xdr:row>
                <xdr:rowOff>144780</xdr:rowOff>
              </to>
            </anchor>
          </controlPr>
        </control>
      </mc:Choice>
      <mc:Fallback>
        <control shapeId="5121" r:id="rId26" name="CheckBox1"/>
      </mc:Fallback>
    </mc:AlternateContent>
  </control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FF00"/>
  </sheetPr>
  <dimension ref="A1:EN191"/>
  <sheetViews>
    <sheetView view="pageBreakPreview" zoomScale="70" zoomScaleNormal="40" zoomScaleSheetLayoutView="70" zoomScalePageLayoutView="55" workbookViewId="0">
      <selection activeCell="CN4" sqref="CN4"/>
    </sheetView>
  </sheetViews>
  <sheetFormatPr defaultColWidth="9" defaultRowHeight="13.2"/>
  <cols>
    <col min="1" max="125" width="9.6640625" customWidth="1"/>
    <col min="145" max="16384" width="9" style="122"/>
  </cols>
  <sheetData>
    <row r="1" spans="1:144" ht="21.75" customHeight="1">
      <c r="A1" s="165" t="s">
        <v>239</v>
      </c>
      <c r="B1" s="412"/>
      <c r="C1" s="412"/>
      <c r="D1" s="412"/>
      <c r="E1" s="412"/>
      <c r="F1" s="412"/>
      <c r="G1" s="412"/>
      <c r="H1" s="412"/>
      <c r="I1" s="412"/>
      <c r="J1" s="412"/>
      <c r="K1" s="412"/>
      <c r="L1" s="412"/>
      <c r="M1" s="412"/>
      <c r="N1" s="412"/>
      <c r="O1" s="412"/>
      <c r="P1" s="412"/>
      <c r="Q1" s="412"/>
      <c r="R1" s="412"/>
      <c r="Z1" s="165" t="str">
        <f>$A$1</f>
        <v>肺がん検診結果入力シート（令和５年度実施分）</v>
      </c>
      <c r="AA1" s="412"/>
      <c r="AB1" s="412"/>
      <c r="AC1" s="412"/>
      <c r="AD1" s="412"/>
      <c r="AE1" s="412"/>
      <c r="AF1" s="412"/>
      <c r="AG1" s="412"/>
      <c r="AH1" s="412"/>
      <c r="AI1" s="412"/>
      <c r="AJ1" s="412"/>
      <c r="AK1" s="412"/>
      <c r="AL1" s="412"/>
      <c r="AM1" s="412"/>
      <c r="AN1" s="412"/>
      <c r="AO1" s="412"/>
      <c r="AP1" s="412"/>
      <c r="AQ1" s="412"/>
      <c r="AR1" s="412"/>
      <c r="AS1" s="412"/>
      <c r="AT1" s="412"/>
      <c r="AU1" s="412"/>
      <c r="AV1" s="412"/>
      <c r="AY1" s="165" t="str">
        <f>$A$1</f>
        <v>肺がん検診結果入力シート（令和５年度実施分）</v>
      </c>
      <c r="AZ1" s="412"/>
      <c r="BA1" s="412"/>
      <c r="BB1" s="412"/>
      <c r="BC1" s="412"/>
      <c r="BD1" s="412"/>
      <c r="BE1" s="412"/>
      <c r="BF1" s="412"/>
      <c r="BG1" s="412"/>
      <c r="BH1" s="412"/>
      <c r="BI1" s="412"/>
      <c r="BJ1" s="412"/>
      <c r="BK1" s="412"/>
      <c r="BL1" s="412"/>
      <c r="BM1" s="412"/>
      <c r="BN1" s="412"/>
      <c r="BO1" s="412"/>
      <c r="BX1" s="165" t="str">
        <f>$A$1</f>
        <v>肺がん検診結果入力シート（令和５年度実施分）</v>
      </c>
      <c r="BY1" s="412"/>
      <c r="BZ1" s="412"/>
      <c r="CA1" s="412"/>
      <c r="CB1" s="412"/>
      <c r="CC1" s="412"/>
      <c r="CD1" s="412"/>
      <c r="CE1" s="412"/>
      <c r="CF1" s="412"/>
      <c r="CK1" s="412"/>
    </row>
    <row r="2" spans="1:144" ht="29.25" customHeight="1">
      <c r="A2" s="785" t="s">
        <v>100</v>
      </c>
      <c r="B2" s="785"/>
      <c r="C2" s="746">
        <f>'01_R6対象者数'!$D$3</f>
        <v>0</v>
      </c>
      <c r="D2" s="747"/>
      <c r="E2" s="748"/>
      <c r="F2" s="425"/>
      <c r="G2" s="782" t="s">
        <v>85</v>
      </c>
      <c r="H2" s="782"/>
      <c r="I2" s="763" t="s">
        <v>99</v>
      </c>
      <c r="J2" s="764"/>
      <c r="K2" s="413"/>
      <c r="L2" s="413"/>
      <c r="M2" s="413"/>
      <c r="N2" s="421"/>
      <c r="O2" s="421"/>
      <c r="P2" s="421"/>
      <c r="Q2" s="413"/>
      <c r="Z2" s="785" t="s">
        <v>100</v>
      </c>
      <c r="AA2" s="785"/>
      <c r="AB2" s="746">
        <f>'01_R6対象者数'!$D$3</f>
        <v>0</v>
      </c>
      <c r="AC2" s="747"/>
      <c r="AD2" s="748"/>
      <c r="AF2" s="882" t="s">
        <v>85</v>
      </c>
      <c r="AG2" s="883"/>
      <c r="AH2" s="783" t="s">
        <v>103</v>
      </c>
      <c r="AI2" s="784"/>
      <c r="AJ2" s="413"/>
      <c r="AK2" s="413"/>
      <c r="AL2" s="413"/>
      <c r="AM2" s="421"/>
      <c r="AY2" s="785" t="s">
        <v>100</v>
      </c>
      <c r="AZ2" s="785"/>
      <c r="BA2" s="746">
        <f>'01_R6対象者数'!$D$3</f>
        <v>0</v>
      </c>
      <c r="BB2" s="747"/>
      <c r="BC2" s="748"/>
      <c r="BE2" s="782" t="s">
        <v>85</v>
      </c>
      <c r="BF2" s="782"/>
      <c r="BG2" s="763" t="s">
        <v>99</v>
      </c>
      <c r="BH2" s="764"/>
      <c r="BU2" s="421"/>
      <c r="BX2" s="785" t="s">
        <v>100</v>
      </c>
      <c r="BY2" s="785"/>
      <c r="BZ2" s="746">
        <f>'01_R6対象者数'!$D$3</f>
        <v>0</v>
      </c>
      <c r="CA2" s="747"/>
      <c r="CB2" s="748"/>
      <c r="CD2" s="782" t="s">
        <v>85</v>
      </c>
      <c r="CE2" s="782"/>
      <c r="CF2" s="783" t="s">
        <v>103</v>
      </c>
      <c r="CG2" s="784"/>
      <c r="CK2" s="413"/>
    </row>
    <row r="3" spans="1:144" s="190" customFormat="1" ht="13.5" customHeight="1">
      <c r="A3" s="427"/>
      <c r="B3" s="427"/>
      <c r="C3" s="427"/>
      <c r="D3" s="427"/>
      <c r="E3" s="427"/>
      <c r="F3" s="421"/>
      <c r="G3" s="428"/>
      <c r="H3" s="421"/>
      <c r="I3" s="421"/>
      <c r="J3" s="421"/>
      <c r="K3" s="421"/>
      <c r="L3" s="421"/>
      <c r="M3" s="427"/>
      <c r="N3" s="427"/>
      <c r="O3" s="427"/>
      <c r="P3" s="427"/>
      <c r="Q3" s="427"/>
      <c r="R3" s="427"/>
      <c r="S3" s="427"/>
      <c r="T3" s="427"/>
      <c r="U3" s="427"/>
      <c r="V3" s="427"/>
      <c r="W3" s="427"/>
      <c r="X3" s="427"/>
      <c r="Y3" s="427"/>
      <c r="Z3" s="427"/>
      <c r="AA3" s="427"/>
      <c r="AB3" s="427"/>
      <c r="AC3" s="427"/>
      <c r="AD3" s="427"/>
      <c r="AE3" s="427"/>
      <c r="AF3" s="428"/>
      <c r="AG3" s="421"/>
      <c r="AH3" s="421"/>
      <c r="AI3" s="421"/>
      <c r="AJ3" s="421"/>
      <c r="AK3" s="421"/>
      <c r="AL3" s="427"/>
      <c r="AM3" s="427"/>
      <c r="AN3" s="427"/>
      <c r="AO3" s="427"/>
      <c r="AP3" s="427"/>
      <c r="AQ3" s="427"/>
      <c r="AR3" s="427"/>
      <c r="AS3" s="427"/>
      <c r="AT3" s="427"/>
      <c r="AU3" s="427"/>
      <c r="AV3" s="427"/>
      <c r="AW3" s="427"/>
      <c r="AX3" s="427"/>
      <c r="AY3" s="427"/>
      <c r="AZ3" s="427"/>
      <c r="BA3" s="427"/>
      <c r="BB3" s="427"/>
      <c r="BC3" s="427"/>
      <c r="BD3" s="427"/>
      <c r="BE3" s="427"/>
      <c r="BF3" s="427"/>
      <c r="BG3" s="427"/>
      <c r="BH3" s="427"/>
      <c r="BI3" s="421"/>
      <c r="BJ3" s="421"/>
      <c r="BK3" s="421"/>
      <c r="BL3" s="427"/>
      <c r="BM3" s="427"/>
      <c r="BN3" s="427"/>
      <c r="BO3" s="427"/>
      <c r="BP3" s="427"/>
      <c r="BQ3" s="421"/>
      <c r="BR3" s="421"/>
      <c r="BS3" s="421"/>
      <c r="BT3" s="427"/>
      <c r="BU3" s="421"/>
      <c r="BV3" s="427"/>
      <c r="BW3" s="427"/>
      <c r="BX3" s="427"/>
      <c r="BY3" s="427"/>
      <c r="BZ3" s="427"/>
      <c r="CA3" s="427"/>
      <c r="CB3" s="427"/>
      <c r="CC3" s="427"/>
      <c r="CD3" s="427"/>
      <c r="CE3" s="427"/>
      <c r="CF3" s="427"/>
      <c r="CG3" s="427"/>
      <c r="CH3" s="427"/>
      <c r="CI3" s="427"/>
      <c r="CJ3" s="427"/>
      <c r="CK3" s="427"/>
      <c r="CL3" s="427"/>
      <c r="CM3" s="427"/>
      <c r="CN3" s="427"/>
      <c r="CO3" s="427"/>
      <c r="CP3" s="427"/>
      <c r="CQ3" s="427"/>
      <c r="CR3" s="427"/>
      <c r="CS3" s="427"/>
      <c r="CT3" s="427"/>
      <c r="CU3" s="427"/>
      <c r="CV3" s="427"/>
      <c r="CW3" s="427"/>
      <c r="CX3" s="427"/>
      <c r="CY3" s="427"/>
      <c r="CZ3" s="427"/>
      <c r="DA3" s="427"/>
      <c r="DB3" s="427"/>
      <c r="DC3" s="427"/>
      <c r="DD3" s="427"/>
      <c r="DE3" s="427"/>
      <c r="DF3" s="427"/>
      <c r="DG3" s="427"/>
      <c r="DH3" s="427"/>
      <c r="DI3" s="427"/>
      <c r="DJ3" s="427"/>
      <c r="DK3" s="427"/>
      <c r="DL3" s="427"/>
      <c r="DM3" s="427"/>
      <c r="DN3" s="427"/>
      <c r="DO3" s="427"/>
      <c r="DP3" s="427"/>
      <c r="DQ3" s="427"/>
      <c r="DR3" s="427"/>
      <c r="DS3" s="427"/>
      <c r="DT3" s="427"/>
      <c r="DU3" s="427"/>
      <c r="DV3" s="427"/>
      <c r="DW3" s="427"/>
      <c r="DX3" s="427"/>
      <c r="DY3" s="427"/>
      <c r="DZ3" s="427"/>
      <c r="EA3" s="427"/>
      <c r="EB3" s="427"/>
      <c r="EC3" s="427"/>
      <c r="ED3" s="427"/>
      <c r="EE3" s="427"/>
      <c r="EF3" s="427"/>
      <c r="EG3" s="427"/>
      <c r="EH3" s="427"/>
      <c r="EI3" s="427"/>
      <c r="EJ3" s="427"/>
      <c r="EK3" s="427"/>
      <c r="EL3" s="427"/>
      <c r="EM3" s="427"/>
      <c r="EN3" s="427"/>
    </row>
    <row r="4" spans="1:144" s="190" customFormat="1" ht="28.5" customHeight="1">
      <c r="A4" s="785" t="s">
        <v>73</v>
      </c>
      <c r="B4" s="785"/>
      <c r="C4" s="850" t="s">
        <v>97</v>
      </c>
      <c r="D4" s="851"/>
      <c r="E4" s="852"/>
      <c r="F4" s="440"/>
      <c r="G4" s="785" t="s">
        <v>54</v>
      </c>
      <c r="H4" s="785"/>
      <c r="I4" s="746" t="s">
        <v>88</v>
      </c>
      <c r="J4" s="747"/>
      <c r="K4" s="747"/>
      <c r="L4" s="747"/>
      <c r="M4" s="747"/>
      <c r="N4" s="748"/>
      <c r="O4" s="421"/>
      <c r="P4" s="421"/>
      <c r="Q4" s="421"/>
      <c r="R4" s="427"/>
      <c r="S4" s="427"/>
      <c r="T4" s="427"/>
      <c r="U4" s="427"/>
      <c r="V4" s="427"/>
      <c r="W4" s="427"/>
      <c r="X4" s="427"/>
      <c r="Y4" s="430"/>
      <c r="Z4" s="785" t="s">
        <v>73</v>
      </c>
      <c r="AA4" s="785"/>
      <c r="AB4" s="850" t="s">
        <v>97</v>
      </c>
      <c r="AC4" s="851"/>
      <c r="AD4" s="852"/>
      <c r="AE4" s="429"/>
      <c r="AF4" s="746" t="s">
        <v>54</v>
      </c>
      <c r="AG4" s="748"/>
      <c r="AH4" s="746" t="s">
        <v>88</v>
      </c>
      <c r="AI4" s="747"/>
      <c r="AJ4" s="747"/>
      <c r="AK4" s="747"/>
      <c r="AL4" s="747"/>
      <c r="AM4" s="748"/>
      <c r="AN4" s="427"/>
      <c r="AO4" s="427"/>
      <c r="AP4" s="427"/>
      <c r="AQ4" s="427"/>
      <c r="AR4" s="427"/>
      <c r="AS4" s="427"/>
      <c r="AT4" s="427"/>
      <c r="AU4" s="427"/>
      <c r="AV4" s="427"/>
      <c r="AW4" s="427"/>
      <c r="AX4" s="427"/>
      <c r="AY4" s="785" t="s">
        <v>73</v>
      </c>
      <c r="AZ4" s="785"/>
      <c r="BA4" s="853" t="s">
        <v>101</v>
      </c>
      <c r="BB4" s="856"/>
      <c r="BC4" s="857"/>
      <c r="BD4" s="427"/>
      <c r="BE4" s="785" t="s">
        <v>54</v>
      </c>
      <c r="BF4" s="785"/>
      <c r="BG4" s="746" t="s">
        <v>88</v>
      </c>
      <c r="BH4" s="747"/>
      <c r="BI4" s="747"/>
      <c r="BJ4" s="747"/>
      <c r="BK4" s="747"/>
      <c r="BL4" s="748"/>
      <c r="BM4" s="427"/>
      <c r="BN4" s="427"/>
      <c r="BO4" s="427"/>
      <c r="BP4" s="427"/>
      <c r="BQ4" s="427"/>
      <c r="BR4" s="427"/>
      <c r="BS4" s="427"/>
      <c r="BT4" s="427"/>
      <c r="BU4" s="427"/>
      <c r="BV4" s="427"/>
      <c r="BW4" s="430"/>
      <c r="BX4" s="785" t="s">
        <v>73</v>
      </c>
      <c r="BY4" s="785"/>
      <c r="BZ4" s="853" t="s">
        <v>101</v>
      </c>
      <c r="CA4" s="856"/>
      <c r="CB4" s="857"/>
      <c r="CC4" s="427"/>
      <c r="CD4" s="785" t="s">
        <v>54</v>
      </c>
      <c r="CE4" s="785"/>
      <c r="CF4" s="746" t="s">
        <v>88</v>
      </c>
      <c r="CG4" s="747"/>
      <c r="CH4" s="747"/>
      <c r="CI4" s="747"/>
      <c r="CJ4" s="747"/>
      <c r="CK4" s="748"/>
      <c r="CL4" s="427"/>
      <c r="CM4" s="427"/>
      <c r="CN4" s="427"/>
      <c r="CO4" s="427"/>
      <c r="CP4" s="427"/>
      <c r="CQ4" s="427"/>
      <c r="CR4" s="427"/>
      <c r="CS4" s="427"/>
      <c r="CT4" s="427"/>
      <c r="CU4" s="427"/>
      <c r="CV4" s="427"/>
      <c r="CW4" s="427"/>
      <c r="CX4" s="427"/>
      <c r="CY4" s="427"/>
      <c r="CZ4" s="427"/>
      <c r="DA4" s="427"/>
      <c r="DB4" s="427"/>
      <c r="DC4" s="427"/>
      <c r="DD4" s="427"/>
      <c r="DE4" s="427"/>
      <c r="DF4" s="427"/>
      <c r="DG4" s="427"/>
      <c r="DH4" s="427"/>
      <c r="DI4" s="427"/>
      <c r="DJ4" s="427"/>
      <c r="DK4" s="427"/>
      <c r="DL4" s="427"/>
      <c r="DM4" s="427"/>
      <c r="DN4" s="427"/>
      <c r="DO4" s="427"/>
      <c r="DP4" s="427"/>
      <c r="DQ4" s="427"/>
      <c r="DR4" s="427"/>
      <c r="DS4" s="427"/>
      <c r="DT4" s="427"/>
      <c r="DU4" s="427"/>
      <c r="DV4" s="427"/>
      <c r="DW4" s="427"/>
      <c r="DX4" s="427"/>
      <c r="DY4" s="427"/>
      <c r="DZ4" s="427"/>
      <c r="EA4" s="427"/>
      <c r="EB4" s="427"/>
      <c r="EC4" s="427"/>
      <c r="ED4" s="427"/>
      <c r="EE4" s="427"/>
      <c r="EF4" s="427"/>
      <c r="EG4" s="427"/>
      <c r="EH4" s="427"/>
      <c r="EI4" s="427"/>
      <c r="EJ4" s="427"/>
      <c r="EK4" s="427"/>
      <c r="EL4" s="427"/>
      <c r="EM4" s="427"/>
      <c r="EN4" s="427"/>
    </row>
    <row r="5" spans="1:144" ht="14.4">
      <c r="A5" s="434"/>
      <c r="B5" s="434"/>
      <c r="C5" s="433"/>
      <c r="D5" s="433"/>
      <c r="E5" s="433"/>
      <c r="F5" s="414"/>
      <c r="G5" s="433"/>
      <c r="M5" s="414"/>
      <c r="N5" s="414"/>
      <c r="O5" s="432"/>
      <c r="P5" s="414"/>
      <c r="Q5" s="414"/>
      <c r="R5" s="413"/>
      <c r="Y5" s="415"/>
      <c r="Z5" s="434"/>
      <c r="AA5" s="433"/>
      <c r="AB5" s="414"/>
      <c r="AC5" s="433"/>
      <c r="AD5" s="414"/>
      <c r="AE5" s="414"/>
      <c r="AF5" s="414"/>
      <c r="AL5" s="414"/>
      <c r="AM5" s="432"/>
      <c r="AN5" s="414"/>
      <c r="AO5" s="414"/>
      <c r="AP5" s="413"/>
      <c r="AW5" s="414"/>
      <c r="BC5" s="414"/>
      <c r="BD5" s="432"/>
      <c r="BE5" s="414"/>
      <c r="BF5" s="414"/>
      <c r="BG5" s="413"/>
      <c r="BN5" s="415"/>
      <c r="BO5" s="415"/>
      <c r="BT5" s="414"/>
      <c r="BU5" s="414"/>
      <c r="BV5" s="414"/>
      <c r="BW5" s="414"/>
      <c r="BX5" s="433"/>
      <c r="BY5" s="433"/>
      <c r="BZ5" s="433"/>
      <c r="CA5" s="433"/>
      <c r="CB5" s="432"/>
      <c r="CC5" s="414"/>
      <c r="CD5" s="414"/>
      <c r="CE5" s="413"/>
    </row>
    <row r="6" spans="1:144" ht="14.4">
      <c r="A6" s="416"/>
      <c r="B6" s="416"/>
      <c r="C6" s="417"/>
      <c r="D6" s="417"/>
      <c r="E6" s="417"/>
      <c r="F6" s="417"/>
      <c r="G6" s="414"/>
      <c r="H6" s="414"/>
      <c r="I6" s="414"/>
      <c r="J6" s="414"/>
      <c r="K6" s="414"/>
      <c r="L6" s="414"/>
      <c r="M6" s="414"/>
      <c r="N6" s="414"/>
      <c r="O6" s="432"/>
      <c r="P6" s="414"/>
      <c r="Q6" s="414"/>
      <c r="R6" s="413"/>
      <c r="Y6" s="416"/>
      <c r="Z6" s="416"/>
      <c r="AA6" s="414"/>
      <c r="AB6" s="414"/>
      <c r="AC6" s="414"/>
      <c r="AD6" s="414"/>
      <c r="AE6" s="414"/>
      <c r="AF6" s="414"/>
      <c r="AL6" s="414"/>
      <c r="AM6" s="432"/>
      <c r="AN6" s="414"/>
      <c r="AO6" s="414"/>
      <c r="AP6" s="413"/>
      <c r="AW6" s="416"/>
      <c r="AX6" s="416"/>
      <c r="AY6" s="417"/>
      <c r="AZ6" s="417"/>
      <c r="BA6" s="417"/>
      <c r="BB6" s="417"/>
      <c r="BC6" s="414"/>
      <c r="BD6" s="414"/>
      <c r="BE6" s="414"/>
      <c r="BF6" s="414"/>
      <c r="BG6" s="414"/>
      <c r="BH6" s="414"/>
      <c r="BI6" s="414"/>
      <c r="BJ6" s="414"/>
      <c r="BK6" s="432"/>
      <c r="BL6" s="414"/>
      <c r="BM6" s="414"/>
      <c r="BN6" s="413"/>
      <c r="BU6" s="416"/>
      <c r="BV6" s="416"/>
      <c r="BW6" s="417"/>
      <c r="BX6" s="417"/>
      <c r="BY6" s="417"/>
      <c r="BZ6" s="417"/>
      <c r="CA6" s="414"/>
      <c r="CB6" s="414"/>
      <c r="CC6" s="414"/>
      <c r="CD6" s="414"/>
      <c r="CE6" s="414"/>
      <c r="CF6" s="414"/>
      <c r="CG6" s="414"/>
      <c r="CH6" s="414"/>
      <c r="CI6" s="432"/>
      <c r="CJ6" s="414"/>
      <c r="CK6" s="414"/>
      <c r="CL6" s="413"/>
    </row>
    <row r="7" spans="1:144" ht="14.4">
      <c r="A7" s="416"/>
      <c r="B7" s="416"/>
      <c r="C7" s="417"/>
      <c r="D7" s="417"/>
      <c r="E7" s="417"/>
      <c r="F7" s="417"/>
      <c r="G7" s="414"/>
      <c r="H7" s="414"/>
      <c r="I7" s="414"/>
      <c r="J7" s="414"/>
      <c r="K7" s="414"/>
      <c r="L7" s="414"/>
      <c r="M7" s="414"/>
      <c r="N7" s="414"/>
      <c r="O7" s="432"/>
      <c r="P7" s="414"/>
      <c r="Q7" s="414"/>
      <c r="R7" s="413"/>
      <c r="Y7" s="416"/>
      <c r="Z7" s="416"/>
      <c r="AA7" s="417"/>
      <c r="AB7" s="417"/>
      <c r="AC7" s="417"/>
      <c r="AD7" s="417"/>
      <c r="AE7" s="414"/>
      <c r="AF7" s="414"/>
      <c r="AG7" s="414"/>
      <c r="AH7" s="414"/>
      <c r="AI7" s="414"/>
      <c r="AJ7" s="414"/>
      <c r="AK7" s="414"/>
      <c r="AL7" s="414"/>
      <c r="AM7" s="432"/>
      <c r="AN7" s="414"/>
      <c r="AO7" s="414"/>
      <c r="AP7" s="413"/>
      <c r="AW7" s="416"/>
      <c r="AX7" s="416"/>
      <c r="AY7" s="417"/>
      <c r="AZ7" s="417"/>
      <c r="BA7" s="417"/>
      <c r="BB7" s="417"/>
      <c r="BC7" s="414"/>
      <c r="BD7" s="414"/>
      <c r="BE7" s="414"/>
      <c r="BF7" s="414"/>
      <c r="BG7" s="414"/>
      <c r="BH7" s="414"/>
      <c r="BI7" s="414"/>
      <c r="BJ7" s="414"/>
      <c r="BK7" s="432"/>
      <c r="BL7" s="414"/>
      <c r="BM7" s="414"/>
      <c r="BN7" s="413"/>
      <c r="BU7" s="416"/>
      <c r="BV7" s="416"/>
      <c r="BW7" s="417"/>
      <c r="BX7" s="417"/>
      <c r="BY7" s="417"/>
      <c r="BZ7" s="417"/>
      <c r="CA7" s="414"/>
      <c r="CB7" s="414"/>
      <c r="CC7" s="414"/>
      <c r="CD7" s="414"/>
      <c r="CE7" s="414"/>
      <c r="CF7" s="414"/>
      <c r="CG7" s="414"/>
      <c r="CH7" s="414"/>
      <c r="CI7" s="432"/>
      <c r="CJ7" s="414"/>
      <c r="CK7" s="414"/>
      <c r="CL7" s="413"/>
    </row>
    <row r="8" spans="1:144" ht="14.4">
      <c r="A8" s="416"/>
      <c r="B8" s="416"/>
      <c r="C8" s="417"/>
      <c r="D8" s="417"/>
      <c r="E8" s="417"/>
      <c r="F8" s="417"/>
      <c r="G8" s="414"/>
      <c r="H8" s="414"/>
      <c r="I8" s="414"/>
      <c r="J8" s="414"/>
      <c r="K8" s="414"/>
      <c r="L8" s="414"/>
      <c r="M8" s="414"/>
      <c r="N8" s="414"/>
      <c r="O8" s="432"/>
      <c r="P8" s="414"/>
      <c r="Q8" s="414"/>
      <c r="R8" s="413"/>
      <c r="Y8" s="416"/>
      <c r="Z8" s="416"/>
      <c r="AA8" s="417"/>
      <c r="AB8" s="417"/>
      <c r="AC8" s="417"/>
      <c r="AD8" s="417"/>
      <c r="AE8" s="414"/>
      <c r="AF8" s="414"/>
      <c r="AG8" s="414"/>
      <c r="AH8" s="414"/>
      <c r="AI8" s="414"/>
      <c r="AJ8" s="414"/>
      <c r="AK8" s="414"/>
      <c r="AL8" s="414"/>
      <c r="AM8" s="432"/>
      <c r="AN8" s="414"/>
      <c r="AO8" s="414"/>
      <c r="AP8" s="413"/>
      <c r="AW8" s="416"/>
      <c r="AX8" s="416"/>
      <c r="AY8" s="417"/>
      <c r="AZ8" s="417"/>
      <c r="BA8" s="417"/>
      <c r="BB8" s="417"/>
      <c r="BC8" s="414"/>
      <c r="BD8" s="414"/>
      <c r="BE8" s="414"/>
      <c r="BF8" s="414"/>
      <c r="BG8" s="414"/>
      <c r="BH8" s="414"/>
      <c r="BI8" s="414"/>
      <c r="BJ8" s="414"/>
      <c r="BK8" s="432"/>
      <c r="BL8" s="414"/>
      <c r="BM8" s="414"/>
      <c r="BN8" s="413"/>
      <c r="BU8" s="416"/>
      <c r="BV8" s="416"/>
      <c r="BW8" s="417"/>
      <c r="BX8" s="417"/>
      <c r="BY8" s="417"/>
      <c r="BZ8" s="417"/>
      <c r="CA8" s="414"/>
      <c r="CB8" s="414"/>
      <c r="CC8" s="414"/>
      <c r="CD8" s="414"/>
      <c r="CE8" s="414"/>
      <c r="CF8" s="414"/>
      <c r="CG8" s="414"/>
      <c r="CH8" s="414"/>
      <c r="CI8" s="432"/>
      <c r="CJ8" s="414"/>
      <c r="CK8" s="414"/>
      <c r="CL8" s="413"/>
    </row>
    <row r="9" spans="1:144" ht="14.4">
      <c r="A9" s="416"/>
      <c r="B9" s="416"/>
      <c r="C9" s="417"/>
      <c r="D9" s="417"/>
      <c r="E9" s="417"/>
      <c r="F9" s="417"/>
      <c r="G9" s="414"/>
      <c r="H9" s="414"/>
      <c r="I9" s="414"/>
      <c r="J9" s="414"/>
      <c r="K9" s="414"/>
      <c r="L9" s="414"/>
      <c r="M9" s="414"/>
      <c r="N9" s="414"/>
      <c r="O9" s="432"/>
      <c r="P9" s="414"/>
      <c r="Q9" s="414"/>
      <c r="R9" s="413"/>
      <c r="Y9" s="416"/>
      <c r="Z9" s="416"/>
      <c r="AA9" s="417"/>
      <c r="AB9" s="417"/>
      <c r="AC9" s="417"/>
      <c r="AD9" s="417"/>
      <c r="AE9" s="414"/>
      <c r="AF9" s="414"/>
      <c r="AG9" s="414"/>
      <c r="AH9" s="414"/>
      <c r="AI9" s="414"/>
      <c r="AJ9" s="414"/>
      <c r="AK9" s="414"/>
      <c r="AL9" s="414"/>
      <c r="AM9" s="432"/>
      <c r="AN9" s="414"/>
      <c r="AO9" s="414"/>
      <c r="AP9" s="413"/>
      <c r="AW9" s="416"/>
      <c r="AX9" s="416"/>
      <c r="AY9" s="417"/>
      <c r="AZ9" s="417"/>
      <c r="BA9" s="417"/>
      <c r="BB9" s="417"/>
      <c r="BC9" s="414"/>
      <c r="BD9" s="414"/>
      <c r="BE9" s="414"/>
      <c r="BF9" s="414"/>
      <c r="BG9" s="414"/>
      <c r="BH9" s="414"/>
      <c r="BI9" s="414"/>
      <c r="BJ9" s="414"/>
      <c r="BK9" s="432"/>
      <c r="BL9" s="414"/>
      <c r="BM9" s="414"/>
      <c r="BN9" s="413"/>
      <c r="BU9" s="416"/>
      <c r="BV9" s="416"/>
      <c r="BW9" s="417"/>
      <c r="BX9" s="417"/>
      <c r="BY9" s="417"/>
      <c r="BZ9" s="417"/>
      <c r="CA9" s="414"/>
      <c r="CB9" s="414"/>
      <c r="CC9" s="414"/>
      <c r="CD9" s="414"/>
      <c r="CE9" s="414"/>
      <c r="CF9" s="414"/>
      <c r="CG9" s="414"/>
      <c r="CH9" s="414"/>
      <c r="CI9" s="432"/>
      <c r="CJ9" s="414"/>
      <c r="CK9" s="414"/>
      <c r="CL9" s="413"/>
      <c r="CX9" s="737" t="s">
        <v>179</v>
      </c>
      <c r="CY9" s="737"/>
      <c r="CZ9" s="737"/>
      <c r="DA9" s="737"/>
      <c r="DB9" s="737"/>
      <c r="DC9" s="737"/>
      <c r="DD9" s="737"/>
      <c r="DE9" s="737"/>
      <c r="DF9" s="737"/>
      <c r="DG9" s="737"/>
      <c r="DH9" s="737"/>
    </row>
    <row r="10" spans="1:144" ht="14.4">
      <c r="A10" s="416"/>
      <c r="B10" s="416"/>
      <c r="C10" s="417"/>
      <c r="D10" s="417"/>
      <c r="E10" s="417"/>
      <c r="F10" s="417"/>
      <c r="G10" s="414"/>
      <c r="H10" s="414"/>
      <c r="I10" s="414"/>
      <c r="J10" s="414"/>
      <c r="K10" s="414"/>
      <c r="L10" s="414"/>
      <c r="M10" s="414"/>
      <c r="N10" s="414"/>
      <c r="O10" s="432"/>
      <c r="P10" s="414"/>
      <c r="Q10" s="414"/>
      <c r="R10" s="413"/>
      <c r="Y10" s="416"/>
      <c r="Z10" s="416"/>
      <c r="AA10" s="417"/>
      <c r="AB10" s="417"/>
      <c r="AC10" s="417"/>
      <c r="AD10" s="417"/>
      <c r="AE10" s="414"/>
      <c r="AF10" s="414"/>
      <c r="AG10" s="414"/>
      <c r="AH10" s="414"/>
      <c r="AI10" s="414"/>
      <c r="AJ10" s="414"/>
      <c r="AK10" s="414"/>
      <c r="AL10" s="414"/>
      <c r="AM10" s="432"/>
      <c r="AN10" s="414"/>
      <c r="AO10" s="414"/>
      <c r="AP10" s="413"/>
      <c r="AW10" s="435"/>
      <c r="AX10" s="414"/>
      <c r="AY10" s="414"/>
      <c r="AZ10" s="414"/>
      <c r="BA10" s="414"/>
      <c r="BB10" s="414"/>
      <c r="BC10" s="414"/>
      <c r="BD10" s="414"/>
      <c r="BE10" s="414"/>
      <c r="BF10" s="414"/>
      <c r="BG10" s="414"/>
      <c r="BH10" s="414"/>
      <c r="BI10" s="414"/>
      <c r="BJ10" s="414"/>
      <c r="BK10" s="414"/>
      <c r="BL10" s="414"/>
      <c r="BM10" s="414"/>
      <c r="BN10" s="413"/>
      <c r="BU10" s="416"/>
      <c r="BV10" s="416"/>
      <c r="BW10" s="417"/>
      <c r="BX10" s="417"/>
      <c r="BY10" s="417"/>
      <c r="BZ10" s="417"/>
      <c r="CA10" s="414"/>
      <c r="CB10" s="414"/>
      <c r="CC10" s="414"/>
      <c r="CD10" s="414"/>
      <c r="CE10" s="414"/>
      <c r="CF10" s="414"/>
      <c r="CG10" s="414"/>
      <c r="CH10" s="414"/>
      <c r="CI10" s="432"/>
      <c r="CJ10" s="414"/>
      <c r="CK10" s="414"/>
      <c r="CL10" s="413"/>
      <c r="CX10" s="833"/>
      <c r="CY10" s="833"/>
      <c r="CZ10" s="833"/>
      <c r="DA10" s="833"/>
      <c r="DB10" s="833"/>
      <c r="DC10" s="833"/>
      <c r="DD10" s="833"/>
      <c r="DE10" s="833"/>
      <c r="DF10" s="833"/>
      <c r="DG10" s="833"/>
      <c r="DH10" s="833"/>
    </row>
    <row r="11" spans="1:144" ht="13.5" customHeight="1">
      <c r="A11" s="1"/>
      <c r="B11" s="690" t="s">
        <v>10</v>
      </c>
      <c r="C11" s="749" t="s">
        <v>258</v>
      </c>
      <c r="D11" s="720" t="s">
        <v>109</v>
      </c>
      <c r="E11" s="891" t="s">
        <v>51</v>
      </c>
      <c r="F11" s="892"/>
      <c r="G11" s="28" t="s">
        <v>52</v>
      </c>
      <c r="H11" s="29"/>
      <c r="I11" s="29"/>
      <c r="J11" s="29"/>
      <c r="K11" s="30"/>
      <c r="L11" s="837" t="s">
        <v>266</v>
      </c>
      <c r="M11" s="4" t="s">
        <v>11</v>
      </c>
      <c r="N11" s="5"/>
      <c r="O11" s="5"/>
      <c r="P11" s="5"/>
      <c r="Q11" s="5"/>
      <c r="R11" s="5"/>
      <c r="S11" s="5"/>
      <c r="T11" s="6"/>
      <c r="U11" s="5" t="s">
        <v>12</v>
      </c>
      <c r="V11" s="5"/>
      <c r="W11" s="5"/>
      <c r="X11" s="5"/>
      <c r="Z11" s="1"/>
      <c r="AA11" s="690" t="s">
        <v>10</v>
      </c>
      <c r="AB11" s="749" t="str">
        <f>$C$11</f>
        <v>住基台帳人口(令和５年度)</v>
      </c>
      <c r="AC11" s="720" t="s">
        <v>64</v>
      </c>
      <c r="AD11" s="891" t="s">
        <v>51</v>
      </c>
      <c r="AE11" s="892"/>
      <c r="AF11" s="28" t="s">
        <v>52</v>
      </c>
      <c r="AG11" s="29"/>
      <c r="AH11" s="29"/>
      <c r="AI11" s="29"/>
      <c r="AJ11" s="30"/>
      <c r="AK11" s="837" t="str">
        <f>$L$11</f>
        <v>要精密検査者数(令和５年度中）</v>
      </c>
      <c r="AL11" s="4" t="s">
        <v>11</v>
      </c>
      <c r="AM11" s="5"/>
      <c r="AN11" s="5"/>
      <c r="AO11" s="5"/>
      <c r="AP11" s="5"/>
      <c r="AQ11" s="5"/>
      <c r="AR11" s="5"/>
      <c r="AS11" s="6"/>
      <c r="AT11" s="5" t="s">
        <v>12</v>
      </c>
      <c r="AU11" s="5"/>
      <c r="AV11" s="5"/>
      <c r="AW11" s="5"/>
      <c r="AY11" s="1"/>
      <c r="AZ11" s="690" t="s">
        <v>10</v>
      </c>
      <c r="BA11" s="749" t="str">
        <f>$C$11</f>
        <v>住基台帳人口(令和５年度)</v>
      </c>
      <c r="BB11" s="720" t="s">
        <v>197</v>
      </c>
      <c r="BC11" s="891" t="s">
        <v>51</v>
      </c>
      <c r="BD11" s="892"/>
      <c r="BE11" s="28" t="s">
        <v>52</v>
      </c>
      <c r="BF11" s="29"/>
      <c r="BG11" s="29"/>
      <c r="BH11" s="29"/>
      <c r="BI11" s="30"/>
      <c r="BJ11" s="837" t="str">
        <f>$L$11</f>
        <v>要精密検査者数(令和５年度中）</v>
      </c>
      <c r="BK11" s="4" t="s">
        <v>11</v>
      </c>
      <c r="BL11" s="5"/>
      <c r="BM11" s="5"/>
      <c r="BN11" s="5"/>
      <c r="BO11" s="5"/>
      <c r="BP11" s="5"/>
      <c r="BQ11" s="5"/>
      <c r="BR11" s="6"/>
      <c r="BS11" s="5" t="s">
        <v>12</v>
      </c>
      <c r="BT11" s="5"/>
      <c r="BU11" s="5"/>
      <c r="BV11" s="5"/>
      <c r="BX11" s="1"/>
      <c r="BY11" s="690" t="s">
        <v>10</v>
      </c>
      <c r="BZ11" s="749" t="str">
        <f>$C$11</f>
        <v>住基台帳人口(令和５年度)</v>
      </c>
      <c r="CA11" s="720" t="s">
        <v>197</v>
      </c>
      <c r="CB11" s="891" t="s">
        <v>51</v>
      </c>
      <c r="CC11" s="892"/>
      <c r="CD11" s="28" t="s">
        <v>52</v>
      </c>
      <c r="CE11" s="29"/>
      <c r="CF11" s="29"/>
      <c r="CG11" s="29"/>
      <c r="CH11" s="30"/>
      <c r="CI11" s="837" t="str">
        <f>$L$11</f>
        <v>要精密検査者数(令和５年度中）</v>
      </c>
      <c r="CJ11" s="4" t="s">
        <v>11</v>
      </c>
      <c r="CK11" s="5"/>
      <c r="CL11" s="5"/>
      <c r="CM11" s="5"/>
      <c r="CN11" s="5"/>
      <c r="CO11" s="5"/>
      <c r="CP11" s="5"/>
      <c r="CQ11" s="6"/>
      <c r="CR11" s="873" t="s">
        <v>12</v>
      </c>
      <c r="CS11" s="697"/>
      <c r="CT11" s="697"/>
      <c r="CU11" s="765"/>
      <c r="CV11" s="446"/>
      <c r="CX11" s="1"/>
      <c r="CY11" s="690" t="s">
        <v>10</v>
      </c>
      <c r="CZ11" s="749" t="str">
        <f>$C$11</f>
        <v>住基台帳人口(令和５年度)</v>
      </c>
      <c r="DA11" s="720" t="s">
        <v>197</v>
      </c>
      <c r="DB11" s="33" t="s">
        <v>51</v>
      </c>
      <c r="DC11" s="39"/>
      <c r="DD11" s="28" t="s">
        <v>52</v>
      </c>
      <c r="DE11" s="29"/>
      <c r="DF11" s="29"/>
      <c r="DG11" s="29"/>
      <c r="DH11" s="30"/>
      <c r="DI11" s="837" t="str">
        <f>$L$11</f>
        <v>要精密検査者数(令和５年度中）</v>
      </c>
      <c r="DJ11" s="4" t="s">
        <v>11</v>
      </c>
      <c r="DK11" s="5"/>
      <c r="DL11" s="5"/>
      <c r="DM11" s="5"/>
      <c r="DN11" s="5"/>
      <c r="DO11" s="5"/>
      <c r="DP11" s="5"/>
      <c r="DQ11" s="6"/>
      <c r="DR11" s="5" t="s">
        <v>12</v>
      </c>
      <c r="DS11" s="5"/>
      <c r="DT11" s="5"/>
      <c r="DU11" s="5"/>
    </row>
    <row r="12" spans="1:144">
      <c r="A12" s="7"/>
      <c r="B12" s="840"/>
      <c r="C12" s="750"/>
      <c r="D12" s="720"/>
      <c r="E12" s="711" t="s">
        <v>264</v>
      </c>
      <c r="F12" s="40"/>
      <c r="G12" s="31"/>
      <c r="H12" s="67"/>
      <c r="I12" s="67"/>
      <c r="J12" s="67"/>
      <c r="K12" s="68"/>
      <c r="L12" s="838"/>
      <c r="M12" s="8" t="s">
        <v>13</v>
      </c>
      <c r="N12" s="9"/>
      <c r="O12" s="9"/>
      <c r="P12" s="9"/>
      <c r="Q12" s="9"/>
      <c r="R12" s="9"/>
      <c r="S12" s="394"/>
      <c r="T12" s="32"/>
      <c r="U12" s="62" t="s">
        <v>14</v>
      </c>
      <c r="V12" s="63"/>
      <c r="W12" s="63" t="s">
        <v>15</v>
      </c>
      <c r="X12" s="63"/>
      <c r="Z12" s="7"/>
      <c r="AA12" s="840"/>
      <c r="AB12" s="750"/>
      <c r="AC12" s="720"/>
      <c r="AD12" s="711" t="str">
        <f>$E$12</f>
        <v>配布数（令和５年度中）</v>
      </c>
      <c r="AE12" s="40"/>
      <c r="AF12" s="31"/>
      <c r="AG12" s="67"/>
      <c r="AH12" s="67"/>
      <c r="AI12" s="67"/>
      <c r="AJ12" s="68"/>
      <c r="AK12" s="838"/>
      <c r="AL12" s="8" t="s">
        <v>13</v>
      </c>
      <c r="AM12" s="9"/>
      <c r="AN12" s="9"/>
      <c r="AO12" s="9"/>
      <c r="AP12" s="9"/>
      <c r="AQ12" s="9"/>
      <c r="AR12" s="394"/>
      <c r="AS12" s="32"/>
      <c r="AT12" s="62" t="s">
        <v>14</v>
      </c>
      <c r="AU12" s="63"/>
      <c r="AV12" s="63" t="s">
        <v>15</v>
      </c>
      <c r="AW12" s="63"/>
      <c r="AY12" s="7"/>
      <c r="AZ12" s="840"/>
      <c r="BA12" s="750"/>
      <c r="BB12" s="720"/>
      <c r="BC12" s="711" t="str">
        <f>$E$12</f>
        <v>配布数（令和５年度中）</v>
      </c>
      <c r="BD12" s="40"/>
      <c r="BE12" s="31"/>
      <c r="BF12" s="67"/>
      <c r="BG12" s="67"/>
      <c r="BH12" s="67"/>
      <c r="BI12" s="68"/>
      <c r="BJ12" s="838"/>
      <c r="BK12" s="8" t="s">
        <v>13</v>
      </c>
      <c r="BL12" s="9"/>
      <c r="BM12" s="9"/>
      <c r="BN12" s="9"/>
      <c r="BO12" s="9"/>
      <c r="BP12" s="9"/>
      <c r="BQ12" s="394"/>
      <c r="BR12" s="32"/>
      <c r="BS12" s="62" t="s">
        <v>14</v>
      </c>
      <c r="BT12" s="63"/>
      <c r="BU12" s="63" t="s">
        <v>15</v>
      </c>
      <c r="BV12" s="63"/>
      <c r="BX12" s="7"/>
      <c r="BY12" s="840"/>
      <c r="BZ12" s="750"/>
      <c r="CA12" s="720"/>
      <c r="CB12" s="711" t="str">
        <f>$E$12</f>
        <v>配布数（令和５年度中）</v>
      </c>
      <c r="CC12" s="40"/>
      <c r="CD12" s="31"/>
      <c r="CE12" s="67"/>
      <c r="CF12" s="67"/>
      <c r="CG12" s="67"/>
      <c r="CH12" s="68"/>
      <c r="CI12" s="838"/>
      <c r="CJ12" s="8" t="s">
        <v>13</v>
      </c>
      <c r="CK12" s="9"/>
      <c r="CL12" s="9"/>
      <c r="CM12" s="9"/>
      <c r="CN12" s="9"/>
      <c r="CO12" s="9"/>
      <c r="CP12" s="394"/>
      <c r="CQ12" s="32"/>
      <c r="CR12" s="62" t="s">
        <v>14</v>
      </c>
      <c r="CS12" s="63"/>
      <c r="CT12" s="891" t="s">
        <v>15</v>
      </c>
      <c r="CU12" s="872"/>
      <c r="CV12" s="447"/>
      <c r="CX12" s="7"/>
      <c r="CY12" s="840"/>
      <c r="CZ12" s="750"/>
      <c r="DA12" s="720"/>
      <c r="DB12" s="711" t="str">
        <f>$E$12</f>
        <v>配布数（令和５年度中）</v>
      </c>
      <c r="DC12" s="40"/>
      <c r="DD12" s="31"/>
      <c r="DE12" s="67"/>
      <c r="DF12" s="67"/>
      <c r="DG12" s="67"/>
      <c r="DH12" s="68"/>
      <c r="DI12" s="838"/>
      <c r="DJ12" s="8" t="s">
        <v>13</v>
      </c>
      <c r="DK12" s="9"/>
      <c r="DL12" s="9"/>
      <c r="DM12" s="9"/>
      <c r="DN12" s="9"/>
      <c r="DO12" s="9"/>
      <c r="DP12" s="394"/>
      <c r="DQ12" s="32"/>
      <c r="DR12" s="62" t="s">
        <v>14</v>
      </c>
      <c r="DS12" s="63"/>
      <c r="DT12" s="63" t="s">
        <v>15</v>
      </c>
      <c r="DU12" s="63"/>
    </row>
    <row r="13" spans="1:144" ht="13.5" customHeight="1">
      <c r="A13" s="7"/>
      <c r="B13" s="840"/>
      <c r="C13" s="750"/>
      <c r="D13" s="720"/>
      <c r="E13" s="713"/>
      <c r="F13" s="887" t="s">
        <v>265</v>
      </c>
      <c r="G13" s="31"/>
      <c r="H13" s="67"/>
      <c r="I13" s="67"/>
      <c r="J13" s="67"/>
      <c r="K13" s="68"/>
      <c r="L13" s="838"/>
      <c r="M13" s="11"/>
      <c r="N13" s="8" t="s">
        <v>110</v>
      </c>
      <c r="O13" s="9"/>
      <c r="P13" s="9"/>
      <c r="Q13" s="12"/>
      <c r="R13" s="12"/>
      <c r="S13" s="395"/>
      <c r="T13" s="34"/>
      <c r="U13" s="699" t="s">
        <v>112</v>
      </c>
      <c r="V13" s="5"/>
      <c r="W13" s="772" t="s">
        <v>112</v>
      </c>
      <c r="X13" s="5"/>
      <c r="Z13" s="7"/>
      <c r="AA13" s="840"/>
      <c r="AB13" s="750"/>
      <c r="AC13" s="720"/>
      <c r="AD13" s="713"/>
      <c r="AE13" s="887" t="str">
        <f>$F$13</f>
        <v xml:space="preserve">
回収数（受診者数）（令和５年度中）</v>
      </c>
      <c r="AF13" s="31"/>
      <c r="AG13" s="67"/>
      <c r="AH13" s="67"/>
      <c r="AI13" s="67"/>
      <c r="AJ13" s="68"/>
      <c r="AK13" s="838"/>
      <c r="AL13" s="11"/>
      <c r="AM13" s="8" t="s">
        <v>16</v>
      </c>
      <c r="AN13" s="9"/>
      <c r="AO13" s="9"/>
      <c r="AP13" s="12"/>
      <c r="AQ13" s="12"/>
      <c r="AR13" s="395"/>
      <c r="AS13" s="34"/>
      <c r="AT13" s="699" t="s">
        <v>112</v>
      </c>
      <c r="AU13" s="5"/>
      <c r="AV13" s="772" t="s">
        <v>112</v>
      </c>
      <c r="AW13" s="5"/>
      <c r="AY13" s="7"/>
      <c r="AZ13" s="840"/>
      <c r="BA13" s="750"/>
      <c r="BB13" s="720"/>
      <c r="BC13" s="713"/>
      <c r="BD13" s="887" t="str">
        <f>$F$13</f>
        <v xml:space="preserve">
回収数（受診者数）（令和５年度中）</v>
      </c>
      <c r="BE13" s="31"/>
      <c r="BF13" s="67"/>
      <c r="BG13" s="67"/>
      <c r="BH13" s="67"/>
      <c r="BI13" s="68"/>
      <c r="BJ13" s="838"/>
      <c r="BK13" s="11"/>
      <c r="BL13" s="8" t="s">
        <v>16</v>
      </c>
      <c r="BM13" s="9"/>
      <c r="BN13" s="9"/>
      <c r="BO13" s="12"/>
      <c r="BP13" s="12"/>
      <c r="BQ13" s="395"/>
      <c r="BR13" s="34"/>
      <c r="BS13" s="699" t="s">
        <v>112</v>
      </c>
      <c r="BT13" s="5"/>
      <c r="BU13" s="772" t="s">
        <v>112</v>
      </c>
      <c r="BV13" s="5"/>
      <c r="BX13" s="7"/>
      <c r="BY13" s="840"/>
      <c r="BZ13" s="750"/>
      <c r="CA13" s="720"/>
      <c r="CB13" s="713"/>
      <c r="CC13" s="887" t="str">
        <f>$F$13</f>
        <v xml:space="preserve">
回収数（受診者数）（令和５年度中）</v>
      </c>
      <c r="CD13" s="31"/>
      <c r="CE13" s="67"/>
      <c r="CF13" s="67"/>
      <c r="CG13" s="67"/>
      <c r="CH13" s="68"/>
      <c r="CI13" s="838"/>
      <c r="CJ13" s="11"/>
      <c r="CK13" s="8" t="s">
        <v>16</v>
      </c>
      <c r="CL13" s="9"/>
      <c r="CM13" s="9"/>
      <c r="CN13" s="12"/>
      <c r="CO13" s="12"/>
      <c r="CP13" s="395"/>
      <c r="CQ13" s="34"/>
      <c r="CR13" s="699" t="s">
        <v>112</v>
      </c>
      <c r="CS13" s="5"/>
      <c r="CT13" s="772" t="s">
        <v>145</v>
      </c>
      <c r="CU13" s="5"/>
      <c r="CV13" s="446"/>
      <c r="CX13" s="7"/>
      <c r="CY13" s="840"/>
      <c r="CZ13" s="750"/>
      <c r="DA13" s="720"/>
      <c r="DB13" s="713"/>
      <c r="DC13" s="887" t="str">
        <f>$F$13</f>
        <v xml:space="preserve">
回収数（受診者数）（令和５年度中）</v>
      </c>
      <c r="DD13" s="31"/>
      <c r="DE13" s="67"/>
      <c r="DF13" s="67"/>
      <c r="DG13" s="67"/>
      <c r="DH13" s="68"/>
      <c r="DI13" s="838"/>
      <c r="DJ13" s="11"/>
      <c r="DK13" s="8" t="s">
        <v>16</v>
      </c>
      <c r="DL13" s="9"/>
      <c r="DM13" s="9"/>
      <c r="DN13" s="12"/>
      <c r="DO13" s="12"/>
      <c r="DP13" s="395"/>
      <c r="DQ13" s="34"/>
      <c r="DR13" s="699" t="s">
        <v>22</v>
      </c>
      <c r="DS13" s="5"/>
      <c r="DT13" s="772" t="s">
        <v>22</v>
      </c>
      <c r="DU13" s="5"/>
    </row>
    <row r="14" spans="1:144" ht="13.5" customHeight="1">
      <c r="A14" s="7"/>
      <c r="B14" s="840"/>
      <c r="C14" s="750"/>
      <c r="D14" s="720"/>
      <c r="E14" s="713"/>
      <c r="F14" s="887"/>
      <c r="G14" s="35" t="s">
        <v>44</v>
      </c>
      <c r="H14" s="36" t="s">
        <v>45</v>
      </c>
      <c r="I14" s="36" t="s">
        <v>46</v>
      </c>
      <c r="J14" s="36" t="s">
        <v>47</v>
      </c>
      <c r="K14" s="37" t="s">
        <v>48</v>
      </c>
      <c r="L14" s="838"/>
      <c r="M14" s="14"/>
      <c r="N14" s="398"/>
      <c r="O14" s="15"/>
      <c r="P14" s="15"/>
      <c r="Q14" s="711" t="s">
        <v>106</v>
      </c>
      <c r="R14" s="711" t="s">
        <v>104</v>
      </c>
      <c r="S14" s="399" t="s">
        <v>18</v>
      </c>
      <c r="T14" s="68" t="s">
        <v>19</v>
      </c>
      <c r="U14" s="829"/>
      <c r="V14" s="16"/>
      <c r="W14" s="811"/>
      <c r="X14" s="16"/>
      <c r="Z14" s="7"/>
      <c r="AA14" s="840"/>
      <c r="AB14" s="750"/>
      <c r="AC14" s="720"/>
      <c r="AD14" s="713"/>
      <c r="AE14" s="887"/>
      <c r="AF14" s="35" t="s">
        <v>44</v>
      </c>
      <c r="AG14" s="36" t="s">
        <v>45</v>
      </c>
      <c r="AH14" s="36" t="s">
        <v>46</v>
      </c>
      <c r="AI14" s="36" t="s">
        <v>47</v>
      </c>
      <c r="AJ14" s="37" t="s">
        <v>48</v>
      </c>
      <c r="AK14" s="838"/>
      <c r="AL14" s="14"/>
      <c r="AM14" s="398"/>
      <c r="AN14" s="15"/>
      <c r="AO14" s="15"/>
      <c r="AP14" s="711" t="s">
        <v>106</v>
      </c>
      <c r="AQ14" s="711" t="s">
        <v>104</v>
      </c>
      <c r="AR14" s="399" t="s">
        <v>18</v>
      </c>
      <c r="AS14" s="68" t="s">
        <v>19</v>
      </c>
      <c r="AT14" s="829"/>
      <c r="AU14" s="16"/>
      <c r="AV14" s="811"/>
      <c r="AW14" s="16"/>
      <c r="AY14" s="7"/>
      <c r="AZ14" s="840"/>
      <c r="BA14" s="750"/>
      <c r="BB14" s="720"/>
      <c r="BC14" s="713"/>
      <c r="BD14" s="887"/>
      <c r="BE14" s="35" t="s">
        <v>44</v>
      </c>
      <c r="BF14" s="36" t="s">
        <v>45</v>
      </c>
      <c r="BG14" s="36" t="s">
        <v>46</v>
      </c>
      <c r="BH14" s="36" t="s">
        <v>47</v>
      </c>
      <c r="BI14" s="37" t="s">
        <v>48</v>
      </c>
      <c r="BJ14" s="838"/>
      <c r="BK14" s="14"/>
      <c r="BL14" s="398"/>
      <c r="BM14" s="15"/>
      <c r="BN14" s="15"/>
      <c r="BO14" s="711" t="s">
        <v>106</v>
      </c>
      <c r="BP14" s="711" t="s">
        <v>104</v>
      </c>
      <c r="BQ14" s="399" t="s">
        <v>18</v>
      </c>
      <c r="BR14" s="68" t="s">
        <v>19</v>
      </c>
      <c r="BS14" s="829"/>
      <c r="BT14" s="16"/>
      <c r="BU14" s="811"/>
      <c r="BV14" s="16"/>
      <c r="BX14" s="7"/>
      <c r="BY14" s="840"/>
      <c r="BZ14" s="750"/>
      <c r="CA14" s="720"/>
      <c r="CB14" s="713"/>
      <c r="CC14" s="887"/>
      <c r="CD14" s="35" t="s">
        <v>44</v>
      </c>
      <c r="CE14" s="36" t="s">
        <v>45</v>
      </c>
      <c r="CF14" s="36" t="s">
        <v>46</v>
      </c>
      <c r="CG14" s="36" t="s">
        <v>47</v>
      </c>
      <c r="CH14" s="37" t="s">
        <v>48</v>
      </c>
      <c r="CI14" s="838"/>
      <c r="CJ14" s="14"/>
      <c r="CK14" s="398"/>
      <c r="CL14" s="15"/>
      <c r="CM14" s="15"/>
      <c r="CN14" s="711" t="s">
        <v>106</v>
      </c>
      <c r="CO14" s="711" t="s">
        <v>104</v>
      </c>
      <c r="CP14" s="399" t="s">
        <v>18</v>
      </c>
      <c r="CQ14" s="68" t="s">
        <v>19</v>
      </c>
      <c r="CR14" s="829"/>
      <c r="CS14" s="16"/>
      <c r="CT14" s="811"/>
      <c r="CU14" s="16"/>
      <c r="CV14" s="448"/>
      <c r="CX14" s="7"/>
      <c r="CY14" s="840"/>
      <c r="CZ14" s="750"/>
      <c r="DA14" s="720"/>
      <c r="DB14" s="713"/>
      <c r="DC14" s="887"/>
      <c r="DD14" s="35" t="s">
        <v>44</v>
      </c>
      <c r="DE14" s="36" t="s">
        <v>45</v>
      </c>
      <c r="DF14" s="36" t="s">
        <v>46</v>
      </c>
      <c r="DG14" s="36" t="s">
        <v>47</v>
      </c>
      <c r="DH14" s="37" t="s">
        <v>48</v>
      </c>
      <c r="DI14" s="838"/>
      <c r="DJ14" s="14"/>
      <c r="DK14" s="398"/>
      <c r="DL14" s="15"/>
      <c r="DM14" s="15"/>
      <c r="DN14" s="711" t="s">
        <v>106</v>
      </c>
      <c r="DO14" s="711" t="s">
        <v>104</v>
      </c>
      <c r="DP14" s="399" t="s">
        <v>18</v>
      </c>
      <c r="DQ14" s="68" t="s">
        <v>19</v>
      </c>
      <c r="DR14" s="829"/>
      <c r="DS14" s="16"/>
      <c r="DT14" s="811"/>
      <c r="DU14" s="16"/>
    </row>
    <row r="15" spans="1:144" ht="17.25" customHeight="1">
      <c r="A15" s="7"/>
      <c r="B15" s="840"/>
      <c r="C15" s="750"/>
      <c r="D15" s="720"/>
      <c r="E15" s="713"/>
      <c r="F15" s="887"/>
      <c r="G15" s="35"/>
      <c r="H15" s="36"/>
      <c r="I15" s="36"/>
      <c r="J15" s="36"/>
      <c r="K15" s="37"/>
      <c r="L15" s="838"/>
      <c r="M15" s="839" t="s">
        <v>111</v>
      </c>
      <c r="N15" s="828" t="s">
        <v>21</v>
      </c>
      <c r="O15" s="41"/>
      <c r="P15" s="17"/>
      <c r="Q15" s="713"/>
      <c r="R15" s="713"/>
      <c r="S15" s="399"/>
      <c r="T15" s="18"/>
      <c r="U15" s="829"/>
      <c r="V15" s="711" t="s">
        <v>113</v>
      </c>
      <c r="W15" s="811"/>
      <c r="X15" s="711" t="s">
        <v>113</v>
      </c>
      <c r="Z15" s="7"/>
      <c r="AA15" s="840"/>
      <c r="AB15" s="750"/>
      <c r="AC15" s="720"/>
      <c r="AD15" s="713"/>
      <c r="AE15" s="887"/>
      <c r="AF15" s="35"/>
      <c r="AG15" s="36"/>
      <c r="AH15" s="36"/>
      <c r="AI15" s="36"/>
      <c r="AJ15" s="37"/>
      <c r="AK15" s="838"/>
      <c r="AL15" s="839" t="s">
        <v>20</v>
      </c>
      <c r="AM15" s="828" t="s">
        <v>21</v>
      </c>
      <c r="AN15" s="41"/>
      <c r="AO15" s="17"/>
      <c r="AP15" s="713"/>
      <c r="AQ15" s="713"/>
      <c r="AR15" s="399"/>
      <c r="AS15" s="18"/>
      <c r="AT15" s="829"/>
      <c r="AU15" s="711" t="s">
        <v>113</v>
      </c>
      <c r="AV15" s="811"/>
      <c r="AW15" s="711" t="s">
        <v>113</v>
      </c>
      <c r="AY15" s="7"/>
      <c r="AZ15" s="840"/>
      <c r="BA15" s="750"/>
      <c r="BB15" s="720"/>
      <c r="BC15" s="713"/>
      <c r="BD15" s="887"/>
      <c r="BE15" s="35"/>
      <c r="BF15" s="36"/>
      <c r="BG15" s="36"/>
      <c r="BH15" s="36"/>
      <c r="BI15" s="37"/>
      <c r="BJ15" s="838"/>
      <c r="BK15" s="839" t="s">
        <v>20</v>
      </c>
      <c r="BL15" s="828" t="s">
        <v>21</v>
      </c>
      <c r="BM15" s="41"/>
      <c r="BN15" s="17"/>
      <c r="BO15" s="713"/>
      <c r="BP15" s="713"/>
      <c r="BQ15" s="399"/>
      <c r="BR15" s="18"/>
      <c r="BS15" s="829"/>
      <c r="BT15" s="711" t="s">
        <v>113</v>
      </c>
      <c r="BU15" s="811"/>
      <c r="BV15" s="711" t="s">
        <v>113</v>
      </c>
      <c r="BX15" s="7"/>
      <c r="BY15" s="840"/>
      <c r="BZ15" s="750"/>
      <c r="CA15" s="720"/>
      <c r="CB15" s="713"/>
      <c r="CC15" s="887"/>
      <c r="CD15" s="35"/>
      <c r="CE15" s="36"/>
      <c r="CF15" s="36"/>
      <c r="CG15" s="36"/>
      <c r="CH15" s="37"/>
      <c r="CI15" s="838"/>
      <c r="CJ15" s="839" t="s">
        <v>20</v>
      </c>
      <c r="CK15" s="828" t="s">
        <v>21</v>
      </c>
      <c r="CL15" s="41"/>
      <c r="CM15" s="17"/>
      <c r="CN15" s="713"/>
      <c r="CO15" s="713"/>
      <c r="CP15" s="399"/>
      <c r="CQ15" s="18"/>
      <c r="CR15" s="829"/>
      <c r="CS15" s="711" t="s">
        <v>113</v>
      </c>
      <c r="CT15" s="811"/>
      <c r="CU15" s="711" t="s">
        <v>113</v>
      </c>
      <c r="CV15" s="449"/>
      <c r="CX15" s="7"/>
      <c r="CY15" s="840"/>
      <c r="CZ15" s="750"/>
      <c r="DA15" s="720"/>
      <c r="DB15" s="713"/>
      <c r="DC15" s="887"/>
      <c r="DD15" s="35"/>
      <c r="DE15" s="36"/>
      <c r="DF15" s="36"/>
      <c r="DG15" s="36"/>
      <c r="DH15" s="37"/>
      <c r="DI15" s="838"/>
      <c r="DJ15" s="839" t="s">
        <v>20</v>
      </c>
      <c r="DK15" s="828" t="s">
        <v>21</v>
      </c>
      <c r="DL15" s="41"/>
      <c r="DM15" s="17"/>
      <c r="DN15" s="713"/>
      <c r="DO15" s="713"/>
      <c r="DP15" s="399"/>
      <c r="DQ15" s="18"/>
      <c r="DR15" s="829"/>
      <c r="DS15" s="711" t="s">
        <v>23</v>
      </c>
      <c r="DT15" s="811"/>
      <c r="DU15" s="711" t="s">
        <v>23</v>
      </c>
    </row>
    <row r="16" spans="1:144" ht="17.25" customHeight="1">
      <c r="A16" s="7"/>
      <c r="B16" s="840"/>
      <c r="C16" s="750"/>
      <c r="D16" s="720"/>
      <c r="E16" s="713"/>
      <c r="F16" s="887"/>
      <c r="G16" s="38"/>
      <c r="H16" s="19"/>
      <c r="I16" s="19"/>
      <c r="J16" s="19"/>
      <c r="K16" s="20"/>
      <c r="L16" s="838"/>
      <c r="M16" s="839"/>
      <c r="N16" s="828"/>
      <c r="O16" s="889" t="s">
        <v>102</v>
      </c>
      <c r="P16" s="42" t="s">
        <v>53</v>
      </c>
      <c r="Q16" s="713"/>
      <c r="R16" s="713"/>
      <c r="S16" s="19"/>
      <c r="T16" s="20"/>
      <c r="U16" s="829"/>
      <c r="V16" s="713"/>
      <c r="W16" s="811"/>
      <c r="X16" s="713"/>
      <c r="Z16" s="7"/>
      <c r="AA16" s="840"/>
      <c r="AB16" s="750"/>
      <c r="AC16" s="720"/>
      <c r="AD16" s="713"/>
      <c r="AE16" s="887"/>
      <c r="AF16" s="38"/>
      <c r="AG16" s="19"/>
      <c r="AH16" s="19"/>
      <c r="AI16" s="19"/>
      <c r="AJ16" s="20"/>
      <c r="AK16" s="838"/>
      <c r="AL16" s="839"/>
      <c r="AM16" s="828"/>
      <c r="AN16" s="889" t="s">
        <v>102</v>
      </c>
      <c r="AO16" s="42" t="s">
        <v>53</v>
      </c>
      <c r="AP16" s="713"/>
      <c r="AQ16" s="713"/>
      <c r="AR16" s="19"/>
      <c r="AS16" s="20"/>
      <c r="AT16" s="829"/>
      <c r="AU16" s="713"/>
      <c r="AV16" s="811"/>
      <c r="AW16" s="713"/>
      <c r="AY16" s="7"/>
      <c r="AZ16" s="840"/>
      <c r="BA16" s="750"/>
      <c r="BB16" s="720"/>
      <c r="BC16" s="713"/>
      <c r="BD16" s="887"/>
      <c r="BE16" s="38"/>
      <c r="BF16" s="19"/>
      <c r="BG16" s="19"/>
      <c r="BH16" s="19"/>
      <c r="BI16" s="20"/>
      <c r="BJ16" s="838"/>
      <c r="BK16" s="839"/>
      <c r="BL16" s="828"/>
      <c r="BM16" s="889" t="s">
        <v>102</v>
      </c>
      <c r="BN16" s="42" t="s">
        <v>53</v>
      </c>
      <c r="BO16" s="713"/>
      <c r="BP16" s="713"/>
      <c r="BQ16" s="19"/>
      <c r="BR16" s="20"/>
      <c r="BS16" s="829"/>
      <c r="BT16" s="713"/>
      <c r="BU16" s="811"/>
      <c r="BV16" s="713"/>
      <c r="BX16" s="7"/>
      <c r="BY16" s="840"/>
      <c r="BZ16" s="750"/>
      <c r="CA16" s="720"/>
      <c r="CB16" s="713"/>
      <c r="CC16" s="887"/>
      <c r="CD16" s="38"/>
      <c r="CE16" s="19"/>
      <c r="CF16" s="19"/>
      <c r="CG16" s="19"/>
      <c r="CH16" s="20"/>
      <c r="CI16" s="838"/>
      <c r="CJ16" s="839"/>
      <c r="CK16" s="828"/>
      <c r="CL16" s="889" t="s">
        <v>102</v>
      </c>
      <c r="CM16" s="42" t="s">
        <v>53</v>
      </c>
      <c r="CN16" s="713"/>
      <c r="CO16" s="713"/>
      <c r="CP16" s="19"/>
      <c r="CQ16" s="20"/>
      <c r="CR16" s="829"/>
      <c r="CS16" s="713"/>
      <c r="CT16" s="811"/>
      <c r="CU16" s="713"/>
      <c r="CV16" s="449"/>
      <c r="CX16" s="7"/>
      <c r="CY16" s="840"/>
      <c r="CZ16" s="750"/>
      <c r="DA16" s="720"/>
      <c r="DB16" s="713"/>
      <c r="DC16" s="887"/>
      <c r="DD16" s="38"/>
      <c r="DE16" s="19"/>
      <c r="DF16" s="19"/>
      <c r="DG16" s="19"/>
      <c r="DH16" s="20"/>
      <c r="DI16" s="838"/>
      <c r="DJ16" s="839"/>
      <c r="DK16" s="828"/>
      <c r="DL16" s="889" t="s">
        <v>102</v>
      </c>
      <c r="DM16" s="42" t="s">
        <v>53</v>
      </c>
      <c r="DN16" s="713"/>
      <c r="DO16" s="713"/>
      <c r="DP16" s="19"/>
      <c r="DQ16" s="20"/>
      <c r="DR16" s="829"/>
      <c r="DS16" s="713"/>
      <c r="DT16" s="811"/>
      <c r="DU16" s="713"/>
    </row>
    <row r="17" spans="1:125" ht="17.25" customHeight="1">
      <c r="A17" s="7"/>
      <c r="B17" s="840"/>
      <c r="C17" s="750"/>
      <c r="D17" s="720"/>
      <c r="E17" s="713"/>
      <c r="F17" s="887"/>
      <c r="G17" s="38"/>
      <c r="H17" s="19"/>
      <c r="I17" s="19"/>
      <c r="J17" s="19"/>
      <c r="K17" s="20"/>
      <c r="L17" s="838"/>
      <c r="M17" s="27"/>
      <c r="N17" s="828"/>
      <c r="O17" s="839"/>
      <c r="P17" s="27" t="s">
        <v>114</v>
      </c>
      <c r="Q17" s="713"/>
      <c r="R17" s="713"/>
      <c r="S17" s="19"/>
      <c r="T17" s="20"/>
      <c r="U17" s="829"/>
      <c r="V17" s="713"/>
      <c r="W17" s="811"/>
      <c r="X17" s="713"/>
      <c r="Z17" s="7"/>
      <c r="AA17" s="840"/>
      <c r="AB17" s="750"/>
      <c r="AC17" s="720"/>
      <c r="AD17" s="713"/>
      <c r="AE17" s="887"/>
      <c r="AF17" s="38"/>
      <c r="AG17" s="19"/>
      <c r="AH17" s="19"/>
      <c r="AI17" s="19"/>
      <c r="AJ17" s="20"/>
      <c r="AK17" s="838"/>
      <c r="AL17" s="27"/>
      <c r="AM17" s="828"/>
      <c r="AN17" s="839"/>
      <c r="AO17" s="27" t="s">
        <v>114</v>
      </c>
      <c r="AP17" s="713"/>
      <c r="AQ17" s="713"/>
      <c r="AR17" s="19"/>
      <c r="AS17" s="20"/>
      <c r="AT17" s="829"/>
      <c r="AU17" s="713"/>
      <c r="AV17" s="811"/>
      <c r="AW17" s="713"/>
      <c r="AY17" s="7"/>
      <c r="AZ17" s="840"/>
      <c r="BA17" s="750"/>
      <c r="BB17" s="720"/>
      <c r="BC17" s="713"/>
      <c r="BD17" s="887"/>
      <c r="BE17" s="38"/>
      <c r="BF17" s="19"/>
      <c r="BG17" s="19"/>
      <c r="BH17" s="19"/>
      <c r="BI17" s="20"/>
      <c r="BJ17" s="838"/>
      <c r="BK17" s="27"/>
      <c r="BL17" s="828"/>
      <c r="BM17" s="839"/>
      <c r="BN17" s="27" t="s">
        <v>114</v>
      </c>
      <c r="BO17" s="713"/>
      <c r="BP17" s="713"/>
      <c r="BQ17" s="19"/>
      <c r="BR17" s="20"/>
      <c r="BS17" s="829"/>
      <c r="BT17" s="713"/>
      <c r="BU17" s="811"/>
      <c r="BV17" s="713"/>
      <c r="BX17" s="7"/>
      <c r="BY17" s="840"/>
      <c r="BZ17" s="750"/>
      <c r="CA17" s="720"/>
      <c r="CB17" s="713"/>
      <c r="CC17" s="887"/>
      <c r="CD17" s="38"/>
      <c r="CE17" s="19"/>
      <c r="CF17" s="19"/>
      <c r="CG17" s="19"/>
      <c r="CH17" s="20"/>
      <c r="CI17" s="838"/>
      <c r="CJ17" s="27"/>
      <c r="CK17" s="828"/>
      <c r="CL17" s="839"/>
      <c r="CM17" s="27" t="s">
        <v>114</v>
      </c>
      <c r="CN17" s="713"/>
      <c r="CO17" s="713"/>
      <c r="CP17" s="19"/>
      <c r="CQ17" s="20"/>
      <c r="CR17" s="829"/>
      <c r="CS17" s="713"/>
      <c r="CT17" s="811"/>
      <c r="CU17" s="713"/>
      <c r="CV17" s="449"/>
      <c r="CX17" s="7"/>
      <c r="CY17" s="840"/>
      <c r="CZ17" s="750"/>
      <c r="DA17" s="720"/>
      <c r="DB17" s="713"/>
      <c r="DC17" s="887"/>
      <c r="DD17" s="38"/>
      <c r="DE17" s="19"/>
      <c r="DF17" s="19"/>
      <c r="DG17" s="19"/>
      <c r="DH17" s="20"/>
      <c r="DI17" s="838"/>
      <c r="DJ17" s="27"/>
      <c r="DK17" s="828"/>
      <c r="DL17" s="839"/>
      <c r="DM17" s="27" t="s">
        <v>114</v>
      </c>
      <c r="DN17" s="713"/>
      <c r="DO17" s="713"/>
      <c r="DP17" s="19"/>
      <c r="DQ17" s="20"/>
      <c r="DR17" s="829"/>
      <c r="DS17" s="713"/>
      <c r="DT17" s="811"/>
      <c r="DU17" s="713"/>
    </row>
    <row r="18" spans="1:125" ht="17.25" customHeight="1">
      <c r="A18" s="7"/>
      <c r="B18" s="840"/>
      <c r="C18" s="750"/>
      <c r="D18" s="720"/>
      <c r="E18" s="713"/>
      <c r="F18" s="887"/>
      <c r="G18" s="38"/>
      <c r="H18" s="19"/>
      <c r="I18" s="19"/>
      <c r="J18" s="19"/>
      <c r="K18" s="20"/>
      <c r="L18" s="838"/>
      <c r="M18" s="27"/>
      <c r="N18" s="828"/>
      <c r="O18" s="839"/>
      <c r="P18" s="27" t="s">
        <v>26</v>
      </c>
      <c r="Q18" s="713"/>
      <c r="R18" s="713"/>
      <c r="S18" s="19"/>
      <c r="T18" s="20"/>
      <c r="U18" s="829"/>
      <c r="V18" s="713"/>
      <c r="W18" s="811"/>
      <c r="X18" s="713"/>
      <c r="Z18" s="7"/>
      <c r="AA18" s="840"/>
      <c r="AB18" s="750"/>
      <c r="AC18" s="720"/>
      <c r="AD18" s="713"/>
      <c r="AE18" s="887"/>
      <c r="AF18" s="38"/>
      <c r="AG18" s="19"/>
      <c r="AH18" s="19"/>
      <c r="AI18" s="19"/>
      <c r="AJ18" s="20"/>
      <c r="AK18" s="838"/>
      <c r="AL18" s="27"/>
      <c r="AM18" s="828"/>
      <c r="AN18" s="839"/>
      <c r="AO18" s="27" t="s">
        <v>26</v>
      </c>
      <c r="AP18" s="713"/>
      <c r="AQ18" s="713"/>
      <c r="AR18" s="19"/>
      <c r="AS18" s="20"/>
      <c r="AT18" s="829"/>
      <c r="AU18" s="713"/>
      <c r="AV18" s="811"/>
      <c r="AW18" s="713"/>
      <c r="AY18" s="7"/>
      <c r="AZ18" s="840"/>
      <c r="BA18" s="750"/>
      <c r="BB18" s="720"/>
      <c r="BC18" s="713"/>
      <c r="BD18" s="887"/>
      <c r="BE18" s="38"/>
      <c r="BF18" s="19"/>
      <c r="BG18" s="19"/>
      <c r="BH18" s="19"/>
      <c r="BI18" s="20"/>
      <c r="BJ18" s="838"/>
      <c r="BK18" s="27"/>
      <c r="BL18" s="828"/>
      <c r="BM18" s="839"/>
      <c r="BN18" s="27" t="s">
        <v>26</v>
      </c>
      <c r="BO18" s="713"/>
      <c r="BP18" s="713"/>
      <c r="BQ18" s="19"/>
      <c r="BR18" s="20"/>
      <c r="BS18" s="829"/>
      <c r="BT18" s="713"/>
      <c r="BU18" s="811"/>
      <c r="BV18" s="713"/>
      <c r="BX18" s="7"/>
      <c r="BY18" s="840"/>
      <c r="BZ18" s="750"/>
      <c r="CA18" s="720"/>
      <c r="CB18" s="713"/>
      <c r="CC18" s="887"/>
      <c r="CD18" s="38"/>
      <c r="CE18" s="19"/>
      <c r="CF18" s="19"/>
      <c r="CG18" s="19"/>
      <c r="CH18" s="20"/>
      <c r="CI18" s="838"/>
      <c r="CJ18" s="27"/>
      <c r="CK18" s="828"/>
      <c r="CL18" s="839"/>
      <c r="CM18" s="27" t="s">
        <v>26</v>
      </c>
      <c r="CN18" s="713"/>
      <c r="CO18" s="713"/>
      <c r="CP18" s="19"/>
      <c r="CQ18" s="20"/>
      <c r="CR18" s="829"/>
      <c r="CS18" s="713"/>
      <c r="CT18" s="811"/>
      <c r="CU18" s="713"/>
      <c r="CV18" s="450"/>
      <c r="CX18" s="7"/>
      <c r="CY18" s="840"/>
      <c r="CZ18" s="750"/>
      <c r="DA18" s="720"/>
      <c r="DB18" s="713"/>
      <c r="DC18" s="887"/>
      <c r="DD18" s="38"/>
      <c r="DE18" s="19"/>
      <c r="DF18" s="19"/>
      <c r="DG18" s="19"/>
      <c r="DH18" s="20"/>
      <c r="DI18" s="838"/>
      <c r="DJ18" s="27"/>
      <c r="DK18" s="828"/>
      <c r="DL18" s="839"/>
      <c r="DM18" s="27" t="s">
        <v>26</v>
      </c>
      <c r="DN18" s="713"/>
      <c r="DO18" s="713"/>
      <c r="DP18" s="19"/>
      <c r="DQ18" s="20"/>
      <c r="DR18" s="829"/>
      <c r="DS18" s="713"/>
      <c r="DT18" s="811"/>
      <c r="DU18" s="713"/>
    </row>
    <row r="19" spans="1:125" ht="18.75" customHeight="1" thickBot="1">
      <c r="A19" s="64"/>
      <c r="B19" s="692"/>
      <c r="C19" s="810"/>
      <c r="D19" s="720"/>
      <c r="E19" s="713"/>
      <c r="F19" s="887"/>
      <c r="G19" s="38"/>
      <c r="H19" s="19"/>
      <c r="I19" s="19"/>
      <c r="J19" s="19"/>
      <c r="K19" s="20"/>
      <c r="L19" s="838"/>
      <c r="M19" s="27"/>
      <c r="N19" s="15"/>
      <c r="O19" s="839"/>
      <c r="P19" s="27" t="s">
        <v>115</v>
      </c>
      <c r="Q19" s="19"/>
      <c r="R19" s="713"/>
      <c r="S19" s="19"/>
      <c r="T19" s="20"/>
      <c r="U19" s="829"/>
      <c r="V19" s="713"/>
      <c r="W19" s="811"/>
      <c r="X19" s="713"/>
      <c r="Z19" s="64"/>
      <c r="AA19" s="692"/>
      <c r="AB19" s="810"/>
      <c r="AC19" s="720"/>
      <c r="AD19" s="712"/>
      <c r="AE19" s="888"/>
      <c r="AF19" s="65"/>
      <c r="AG19" s="59"/>
      <c r="AH19" s="59"/>
      <c r="AI19" s="59"/>
      <c r="AJ19" s="60"/>
      <c r="AK19" s="842"/>
      <c r="AL19" s="66"/>
      <c r="AM19" s="41"/>
      <c r="AN19" s="890"/>
      <c r="AO19" s="66" t="s">
        <v>115</v>
      </c>
      <c r="AP19" s="59"/>
      <c r="AQ19" s="712"/>
      <c r="AR19" s="59"/>
      <c r="AS19" s="60"/>
      <c r="AT19" s="701"/>
      <c r="AU19" s="712"/>
      <c r="AV19" s="813"/>
      <c r="AW19" s="712"/>
      <c r="AY19" s="64"/>
      <c r="AZ19" s="692"/>
      <c r="BA19" s="810"/>
      <c r="BB19" s="720"/>
      <c r="BC19" s="713"/>
      <c r="BD19" s="887"/>
      <c r="BE19" s="38"/>
      <c r="BF19" s="19"/>
      <c r="BG19" s="19"/>
      <c r="BH19" s="19"/>
      <c r="BI19" s="20"/>
      <c r="BJ19" s="838"/>
      <c r="BK19" s="27"/>
      <c r="BL19" s="15"/>
      <c r="BM19" s="839"/>
      <c r="BN19" s="27" t="s">
        <v>115</v>
      </c>
      <c r="BO19" s="19"/>
      <c r="BP19" s="713"/>
      <c r="BQ19" s="19"/>
      <c r="BR19" s="20"/>
      <c r="BS19" s="829"/>
      <c r="BT19" s="713"/>
      <c r="BU19" s="811"/>
      <c r="BV19" s="713"/>
      <c r="BX19" s="64"/>
      <c r="BY19" s="692"/>
      <c r="BZ19" s="810"/>
      <c r="CA19" s="720"/>
      <c r="CB19" s="712"/>
      <c r="CC19" s="888"/>
      <c r="CD19" s="65"/>
      <c r="CE19" s="59"/>
      <c r="CF19" s="59"/>
      <c r="CG19" s="59"/>
      <c r="CH19" s="60"/>
      <c r="CI19" s="842"/>
      <c r="CJ19" s="66"/>
      <c r="CK19" s="41"/>
      <c r="CL19" s="890"/>
      <c r="CM19" s="66" t="s">
        <v>115</v>
      </c>
      <c r="CN19" s="59"/>
      <c r="CO19" s="712"/>
      <c r="CP19" s="59"/>
      <c r="CQ19" s="60"/>
      <c r="CR19" s="701"/>
      <c r="CS19" s="712"/>
      <c r="CT19" s="813"/>
      <c r="CU19" s="712"/>
      <c r="CV19" s="450"/>
      <c r="CX19" s="64"/>
      <c r="CY19" s="692"/>
      <c r="CZ19" s="810"/>
      <c r="DA19" s="720"/>
      <c r="DB19" s="712"/>
      <c r="DC19" s="888"/>
      <c r="DD19" s="65"/>
      <c r="DE19" s="59"/>
      <c r="DF19" s="59"/>
      <c r="DG19" s="59"/>
      <c r="DH19" s="60"/>
      <c r="DI19" s="842"/>
      <c r="DJ19" s="66"/>
      <c r="DK19" s="41"/>
      <c r="DL19" s="890"/>
      <c r="DM19" s="66" t="s">
        <v>115</v>
      </c>
      <c r="DN19" s="59"/>
      <c r="DO19" s="712"/>
      <c r="DP19" s="59"/>
      <c r="DQ19" s="60"/>
      <c r="DR19" s="701"/>
      <c r="DS19" s="712"/>
      <c r="DT19" s="813"/>
      <c r="DU19" s="712"/>
    </row>
    <row r="20" spans="1:125" ht="13.8" thickTop="1">
      <c r="A20" s="711" t="s">
        <v>28</v>
      </c>
      <c r="B20" s="772" t="s">
        <v>29</v>
      </c>
      <c r="C20" s="92"/>
      <c r="D20" s="211"/>
      <c r="E20" s="357"/>
      <c r="F20" s="358"/>
      <c r="G20" s="359"/>
      <c r="H20" s="360"/>
      <c r="I20" s="360"/>
      <c r="J20" s="360"/>
      <c r="K20" s="358"/>
      <c r="L20" s="361"/>
      <c r="M20" s="362"/>
      <c r="N20" s="362"/>
      <c r="O20" s="362"/>
      <c r="P20" s="362"/>
      <c r="Q20" s="362"/>
      <c r="R20" s="362"/>
      <c r="S20" s="362"/>
      <c r="T20" s="363"/>
      <c r="U20" s="361"/>
      <c r="V20" s="362"/>
      <c r="W20" s="362"/>
      <c r="X20" s="364"/>
      <c r="Z20" s="711" t="s">
        <v>28</v>
      </c>
      <c r="AA20" s="772" t="s">
        <v>29</v>
      </c>
      <c r="AB20" s="201"/>
      <c r="AC20" s="211"/>
      <c r="AD20" s="357"/>
      <c r="AE20" s="358"/>
      <c r="AF20" s="359"/>
      <c r="AG20" s="360"/>
      <c r="AH20" s="360"/>
      <c r="AI20" s="360"/>
      <c r="AJ20" s="358"/>
      <c r="AK20" s="361"/>
      <c r="AL20" s="362"/>
      <c r="AM20" s="362"/>
      <c r="AN20" s="362"/>
      <c r="AO20" s="362"/>
      <c r="AP20" s="362"/>
      <c r="AQ20" s="362"/>
      <c r="AR20" s="362"/>
      <c r="AS20" s="363"/>
      <c r="AT20" s="361"/>
      <c r="AU20" s="362"/>
      <c r="AV20" s="362"/>
      <c r="AW20" s="364"/>
      <c r="AY20" s="711" t="s">
        <v>28</v>
      </c>
      <c r="AZ20" s="772" t="s">
        <v>29</v>
      </c>
      <c r="BA20" s="92"/>
      <c r="BB20" s="211"/>
      <c r="BC20" s="357"/>
      <c r="BD20" s="358"/>
      <c r="BE20" s="359"/>
      <c r="BF20" s="360"/>
      <c r="BG20" s="360"/>
      <c r="BH20" s="360"/>
      <c r="BI20" s="358"/>
      <c r="BJ20" s="361"/>
      <c r="BK20" s="362"/>
      <c r="BL20" s="362"/>
      <c r="BM20" s="362"/>
      <c r="BN20" s="362"/>
      <c r="BO20" s="362"/>
      <c r="BP20" s="362"/>
      <c r="BQ20" s="362"/>
      <c r="BR20" s="363"/>
      <c r="BS20" s="361"/>
      <c r="BT20" s="362"/>
      <c r="BU20" s="362"/>
      <c r="BV20" s="364"/>
      <c r="BX20" s="711" t="s">
        <v>28</v>
      </c>
      <c r="BY20" s="772" t="s">
        <v>29</v>
      </c>
      <c r="BZ20" s="201"/>
      <c r="CA20" s="211"/>
      <c r="CB20" s="357"/>
      <c r="CC20" s="358"/>
      <c r="CD20" s="359"/>
      <c r="CE20" s="360"/>
      <c r="CF20" s="360"/>
      <c r="CG20" s="360"/>
      <c r="CH20" s="358"/>
      <c r="CI20" s="361"/>
      <c r="CJ20" s="362"/>
      <c r="CK20" s="362"/>
      <c r="CL20" s="362"/>
      <c r="CM20" s="362"/>
      <c r="CN20" s="362"/>
      <c r="CO20" s="362"/>
      <c r="CP20" s="362"/>
      <c r="CQ20" s="363"/>
      <c r="CR20" s="361"/>
      <c r="CS20" s="362"/>
      <c r="CT20" s="362"/>
      <c r="CU20" s="364"/>
      <c r="CV20" s="451"/>
      <c r="CX20" s="711" t="s">
        <v>28</v>
      </c>
      <c r="CY20" s="76" t="s">
        <v>29</v>
      </c>
      <c r="CZ20" s="96"/>
      <c r="DA20" s="104"/>
      <c r="DB20" s="245">
        <f t="shared" ref="DB20:DB49" si="0">E93+BC93</f>
        <v>0</v>
      </c>
      <c r="DC20" s="87">
        <f t="shared" ref="DC20:DC49" si="1">F93+BD93</f>
        <v>0</v>
      </c>
      <c r="DD20" s="247">
        <f t="shared" ref="DD20:DD49" si="2">G93+BE93</f>
        <v>0</v>
      </c>
      <c r="DE20" s="245">
        <f t="shared" ref="DE20:DE49" si="3">H93+BF93</f>
        <v>0</v>
      </c>
      <c r="DF20" s="245">
        <f t="shared" ref="DF20:DF49" si="4">I93+BG93</f>
        <v>0</v>
      </c>
      <c r="DG20" s="88">
        <f t="shared" ref="DG20:DG49" si="5">J93+BH93</f>
        <v>0</v>
      </c>
      <c r="DH20" s="91">
        <f t="shared" ref="DH20:DH49" si="6">K93+BI93</f>
        <v>0</v>
      </c>
      <c r="DI20" s="90">
        <f t="shared" ref="DI20:DI49" si="7">L93+BJ93</f>
        <v>0</v>
      </c>
      <c r="DJ20" s="88">
        <f t="shared" ref="DJ20:DJ49" si="8">M93+BK93</f>
        <v>0</v>
      </c>
      <c r="DK20" s="88">
        <f t="shared" ref="DK20:DK49" si="9">N93+BL93</f>
        <v>0</v>
      </c>
      <c r="DL20" s="88">
        <f t="shared" ref="DL20:DL49" si="10">O93+BM93</f>
        <v>0</v>
      </c>
      <c r="DM20" s="88">
        <f t="shared" ref="DM20:DM49" si="11">P93+BN93</f>
        <v>0</v>
      </c>
      <c r="DN20" s="88">
        <f t="shared" ref="DN20:DN49" si="12">Q93+BO93</f>
        <v>0</v>
      </c>
      <c r="DO20" s="88">
        <f t="shared" ref="DO20:DO49" si="13">R93+BP93</f>
        <v>0</v>
      </c>
      <c r="DP20" s="88">
        <f t="shared" ref="DP20:DP49" si="14">S93+BQ93</f>
        <v>0</v>
      </c>
      <c r="DQ20" s="91">
        <f t="shared" ref="DQ20:DQ49" si="15">T93+BR93</f>
        <v>0</v>
      </c>
      <c r="DR20" s="89">
        <f t="shared" ref="DR20:DR49" si="16">U93+BS93</f>
        <v>0</v>
      </c>
      <c r="DS20" s="88">
        <f t="shared" ref="DS20:DS49" si="17">V93+BT93</f>
        <v>0</v>
      </c>
      <c r="DT20" s="88">
        <f t="shared" ref="DT20:DT49" si="18">W93+BU93</f>
        <v>0</v>
      </c>
      <c r="DU20" s="85">
        <f t="shared" ref="DU20:DU49" si="19">X93+BV93</f>
        <v>0</v>
      </c>
    </row>
    <row r="21" spans="1:125">
      <c r="A21" s="713"/>
      <c r="B21" s="813"/>
      <c r="C21" s="93"/>
      <c r="D21" s="212"/>
      <c r="E21" s="365"/>
      <c r="F21" s="366"/>
      <c r="G21" s="367"/>
      <c r="H21" s="368"/>
      <c r="I21" s="368"/>
      <c r="J21" s="368"/>
      <c r="K21" s="366"/>
      <c r="L21" s="369"/>
      <c r="M21" s="370"/>
      <c r="N21" s="370"/>
      <c r="O21" s="370"/>
      <c r="P21" s="370"/>
      <c r="Q21" s="370"/>
      <c r="R21" s="370"/>
      <c r="S21" s="370"/>
      <c r="T21" s="371"/>
      <c r="U21" s="369"/>
      <c r="V21" s="370"/>
      <c r="W21" s="370"/>
      <c r="X21" s="372"/>
      <c r="Z21" s="713"/>
      <c r="AA21" s="813"/>
      <c r="AB21" s="201"/>
      <c r="AC21" s="212"/>
      <c r="AD21" s="365"/>
      <c r="AE21" s="366"/>
      <c r="AF21" s="367"/>
      <c r="AG21" s="368"/>
      <c r="AH21" s="368"/>
      <c r="AI21" s="368"/>
      <c r="AJ21" s="366"/>
      <c r="AK21" s="369"/>
      <c r="AL21" s="370"/>
      <c r="AM21" s="370"/>
      <c r="AN21" s="370"/>
      <c r="AO21" s="370"/>
      <c r="AP21" s="370"/>
      <c r="AQ21" s="370"/>
      <c r="AR21" s="370"/>
      <c r="AS21" s="371"/>
      <c r="AT21" s="369"/>
      <c r="AU21" s="370"/>
      <c r="AV21" s="370"/>
      <c r="AW21" s="372"/>
      <c r="AY21" s="713"/>
      <c r="AZ21" s="813"/>
      <c r="BA21" s="93"/>
      <c r="BB21" s="212"/>
      <c r="BC21" s="365"/>
      <c r="BD21" s="366"/>
      <c r="BE21" s="367"/>
      <c r="BF21" s="368"/>
      <c r="BG21" s="368"/>
      <c r="BH21" s="368"/>
      <c r="BI21" s="366"/>
      <c r="BJ21" s="369"/>
      <c r="BK21" s="370"/>
      <c r="BL21" s="370"/>
      <c r="BM21" s="370"/>
      <c r="BN21" s="370"/>
      <c r="BO21" s="370"/>
      <c r="BP21" s="370"/>
      <c r="BQ21" s="370"/>
      <c r="BR21" s="371"/>
      <c r="BS21" s="369"/>
      <c r="BT21" s="370"/>
      <c r="BU21" s="370"/>
      <c r="BV21" s="372"/>
      <c r="BX21" s="713"/>
      <c r="BY21" s="813"/>
      <c r="BZ21" s="201"/>
      <c r="CA21" s="212"/>
      <c r="CB21" s="365"/>
      <c r="CC21" s="366"/>
      <c r="CD21" s="367"/>
      <c r="CE21" s="368"/>
      <c r="CF21" s="368"/>
      <c r="CG21" s="368"/>
      <c r="CH21" s="366"/>
      <c r="CI21" s="369"/>
      <c r="CJ21" s="370"/>
      <c r="CK21" s="370"/>
      <c r="CL21" s="370"/>
      <c r="CM21" s="370"/>
      <c r="CN21" s="370"/>
      <c r="CO21" s="370"/>
      <c r="CP21" s="370"/>
      <c r="CQ21" s="371"/>
      <c r="CR21" s="369"/>
      <c r="CS21" s="370"/>
      <c r="CT21" s="370"/>
      <c r="CU21" s="372"/>
      <c r="CV21" s="451"/>
      <c r="CX21" s="713"/>
      <c r="CY21" s="76" t="s">
        <v>30</v>
      </c>
      <c r="CZ21" s="96"/>
      <c r="DA21" s="104"/>
      <c r="DB21" s="245">
        <f t="shared" si="0"/>
        <v>0</v>
      </c>
      <c r="DC21" s="87">
        <f t="shared" si="1"/>
        <v>0</v>
      </c>
      <c r="DD21" s="247">
        <f t="shared" si="2"/>
        <v>0</v>
      </c>
      <c r="DE21" s="245">
        <f t="shared" si="3"/>
        <v>0</v>
      </c>
      <c r="DF21" s="245">
        <f t="shared" si="4"/>
        <v>0</v>
      </c>
      <c r="DG21" s="88">
        <f t="shared" si="5"/>
        <v>0</v>
      </c>
      <c r="DH21" s="91">
        <f t="shared" si="6"/>
        <v>0</v>
      </c>
      <c r="DI21" s="90">
        <f t="shared" si="7"/>
        <v>0</v>
      </c>
      <c r="DJ21" s="88">
        <f t="shared" si="8"/>
        <v>0</v>
      </c>
      <c r="DK21" s="88">
        <f t="shared" si="9"/>
        <v>0</v>
      </c>
      <c r="DL21" s="88">
        <f t="shared" si="10"/>
        <v>0</v>
      </c>
      <c r="DM21" s="88">
        <f t="shared" si="11"/>
        <v>0</v>
      </c>
      <c r="DN21" s="88">
        <f t="shared" si="12"/>
        <v>0</v>
      </c>
      <c r="DO21" s="88">
        <f t="shared" si="13"/>
        <v>0</v>
      </c>
      <c r="DP21" s="88">
        <f t="shared" si="14"/>
        <v>0</v>
      </c>
      <c r="DQ21" s="91">
        <f t="shared" si="15"/>
        <v>0</v>
      </c>
      <c r="DR21" s="89">
        <f t="shared" si="16"/>
        <v>0</v>
      </c>
      <c r="DS21" s="88">
        <f t="shared" si="17"/>
        <v>0</v>
      </c>
      <c r="DT21" s="88">
        <f t="shared" si="18"/>
        <v>0</v>
      </c>
      <c r="DU21" s="85">
        <f t="shared" si="19"/>
        <v>0</v>
      </c>
    </row>
    <row r="22" spans="1:125" ht="13.5" customHeight="1">
      <c r="A22" s="713"/>
      <c r="B22" s="772" t="s">
        <v>30</v>
      </c>
      <c r="C22" s="92"/>
      <c r="D22" s="212"/>
      <c r="E22" s="373"/>
      <c r="F22" s="374"/>
      <c r="G22" s="375"/>
      <c r="H22" s="376"/>
      <c r="I22" s="376"/>
      <c r="J22" s="376"/>
      <c r="K22" s="374"/>
      <c r="L22" s="377"/>
      <c r="M22" s="378"/>
      <c r="N22" s="378"/>
      <c r="O22" s="378"/>
      <c r="P22" s="378"/>
      <c r="Q22" s="378"/>
      <c r="R22" s="378"/>
      <c r="S22" s="378"/>
      <c r="T22" s="379"/>
      <c r="U22" s="377"/>
      <c r="V22" s="378"/>
      <c r="W22" s="378"/>
      <c r="X22" s="380"/>
      <c r="Z22" s="713"/>
      <c r="AA22" s="772" t="s">
        <v>30</v>
      </c>
      <c r="AB22" s="201"/>
      <c r="AC22" s="212"/>
      <c r="AD22" s="373"/>
      <c r="AE22" s="374"/>
      <c r="AF22" s="375"/>
      <c r="AG22" s="376"/>
      <c r="AH22" s="376"/>
      <c r="AI22" s="376"/>
      <c r="AJ22" s="374"/>
      <c r="AK22" s="377"/>
      <c r="AL22" s="378"/>
      <c r="AM22" s="378"/>
      <c r="AN22" s="378"/>
      <c r="AO22" s="378"/>
      <c r="AP22" s="378"/>
      <c r="AQ22" s="378"/>
      <c r="AR22" s="378"/>
      <c r="AS22" s="379"/>
      <c r="AT22" s="377"/>
      <c r="AU22" s="378"/>
      <c r="AV22" s="378"/>
      <c r="AW22" s="380"/>
      <c r="AY22" s="713"/>
      <c r="AZ22" s="772" t="s">
        <v>30</v>
      </c>
      <c r="BA22" s="92"/>
      <c r="BB22" s="212"/>
      <c r="BC22" s="373"/>
      <c r="BD22" s="374"/>
      <c r="BE22" s="375"/>
      <c r="BF22" s="376"/>
      <c r="BG22" s="376"/>
      <c r="BH22" s="376"/>
      <c r="BI22" s="374"/>
      <c r="BJ22" s="377"/>
      <c r="BK22" s="378"/>
      <c r="BL22" s="378"/>
      <c r="BM22" s="378"/>
      <c r="BN22" s="378"/>
      <c r="BO22" s="378"/>
      <c r="BP22" s="378"/>
      <c r="BQ22" s="378"/>
      <c r="BR22" s="379"/>
      <c r="BS22" s="377"/>
      <c r="BT22" s="378"/>
      <c r="BU22" s="378"/>
      <c r="BV22" s="380"/>
      <c r="BX22" s="713"/>
      <c r="BY22" s="772" t="s">
        <v>30</v>
      </c>
      <c r="BZ22" s="201"/>
      <c r="CA22" s="212"/>
      <c r="CB22" s="373"/>
      <c r="CC22" s="374"/>
      <c r="CD22" s="375"/>
      <c r="CE22" s="376"/>
      <c r="CF22" s="376"/>
      <c r="CG22" s="376"/>
      <c r="CH22" s="374"/>
      <c r="CI22" s="377"/>
      <c r="CJ22" s="378"/>
      <c r="CK22" s="378"/>
      <c r="CL22" s="378"/>
      <c r="CM22" s="378"/>
      <c r="CN22" s="378"/>
      <c r="CO22" s="378"/>
      <c r="CP22" s="378"/>
      <c r="CQ22" s="379"/>
      <c r="CR22" s="377"/>
      <c r="CS22" s="378"/>
      <c r="CT22" s="378"/>
      <c r="CU22" s="380"/>
      <c r="CV22" s="451"/>
      <c r="CX22" s="712"/>
      <c r="CY22" s="76" t="s">
        <v>31</v>
      </c>
      <c r="CZ22" s="244">
        <f>C95</f>
        <v>0</v>
      </c>
      <c r="DA22" s="108">
        <f>D95</f>
        <v>0</v>
      </c>
      <c r="DB22" s="245">
        <f t="shared" si="0"/>
        <v>0</v>
      </c>
      <c r="DC22" s="87">
        <f t="shared" si="1"/>
        <v>0</v>
      </c>
      <c r="DD22" s="247">
        <f t="shared" si="2"/>
        <v>0</v>
      </c>
      <c r="DE22" s="245">
        <f t="shared" si="3"/>
        <v>0</v>
      </c>
      <c r="DF22" s="245">
        <f t="shared" si="4"/>
        <v>0</v>
      </c>
      <c r="DG22" s="88">
        <f t="shared" si="5"/>
        <v>0</v>
      </c>
      <c r="DH22" s="91">
        <f t="shared" si="6"/>
        <v>0</v>
      </c>
      <c r="DI22" s="90">
        <f t="shared" si="7"/>
        <v>0</v>
      </c>
      <c r="DJ22" s="88">
        <f t="shared" si="8"/>
        <v>0</v>
      </c>
      <c r="DK22" s="88">
        <f t="shared" si="9"/>
        <v>0</v>
      </c>
      <c r="DL22" s="88">
        <f t="shared" si="10"/>
        <v>0</v>
      </c>
      <c r="DM22" s="88">
        <f t="shared" si="11"/>
        <v>0</v>
      </c>
      <c r="DN22" s="88">
        <f t="shared" si="12"/>
        <v>0</v>
      </c>
      <c r="DO22" s="88">
        <f t="shared" si="13"/>
        <v>0</v>
      </c>
      <c r="DP22" s="88">
        <f t="shared" si="14"/>
        <v>0</v>
      </c>
      <c r="DQ22" s="91">
        <f t="shared" si="15"/>
        <v>0</v>
      </c>
      <c r="DR22" s="89">
        <f t="shared" si="16"/>
        <v>0</v>
      </c>
      <c r="DS22" s="88">
        <f t="shared" si="17"/>
        <v>0</v>
      </c>
      <c r="DT22" s="88">
        <f t="shared" si="18"/>
        <v>0</v>
      </c>
      <c r="DU22" s="85">
        <f t="shared" si="19"/>
        <v>0</v>
      </c>
    </row>
    <row r="23" spans="1:125">
      <c r="A23" s="713"/>
      <c r="B23" s="813"/>
      <c r="C23" s="92"/>
      <c r="D23" s="212"/>
      <c r="E23" s="365"/>
      <c r="F23" s="366"/>
      <c r="G23" s="367"/>
      <c r="H23" s="368"/>
      <c r="I23" s="368"/>
      <c r="J23" s="368"/>
      <c r="K23" s="366"/>
      <c r="L23" s="369"/>
      <c r="M23" s="370"/>
      <c r="N23" s="370"/>
      <c r="O23" s="370"/>
      <c r="P23" s="370"/>
      <c r="Q23" s="370"/>
      <c r="R23" s="370"/>
      <c r="S23" s="370"/>
      <c r="T23" s="371"/>
      <c r="U23" s="369"/>
      <c r="V23" s="370"/>
      <c r="W23" s="370"/>
      <c r="X23" s="372"/>
      <c r="Z23" s="713"/>
      <c r="AA23" s="813"/>
      <c r="AB23" s="201"/>
      <c r="AC23" s="212"/>
      <c r="AD23" s="365"/>
      <c r="AE23" s="366"/>
      <c r="AF23" s="367"/>
      <c r="AG23" s="368"/>
      <c r="AH23" s="368"/>
      <c r="AI23" s="368"/>
      <c r="AJ23" s="366"/>
      <c r="AK23" s="369"/>
      <c r="AL23" s="370"/>
      <c r="AM23" s="370"/>
      <c r="AN23" s="370"/>
      <c r="AO23" s="370"/>
      <c r="AP23" s="370"/>
      <c r="AQ23" s="370"/>
      <c r="AR23" s="370"/>
      <c r="AS23" s="371"/>
      <c r="AT23" s="369"/>
      <c r="AU23" s="370"/>
      <c r="AV23" s="370"/>
      <c r="AW23" s="372"/>
      <c r="AY23" s="713"/>
      <c r="AZ23" s="813"/>
      <c r="BA23" s="92"/>
      <c r="BB23" s="212"/>
      <c r="BC23" s="365"/>
      <c r="BD23" s="366"/>
      <c r="BE23" s="367"/>
      <c r="BF23" s="368"/>
      <c r="BG23" s="368"/>
      <c r="BH23" s="368"/>
      <c r="BI23" s="366"/>
      <c r="BJ23" s="369"/>
      <c r="BK23" s="370"/>
      <c r="BL23" s="370"/>
      <c r="BM23" s="370"/>
      <c r="BN23" s="370"/>
      <c r="BO23" s="370"/>
      <c r="BP23" s="370"/>
      <c r="BQ23" s="370"/>
      <c r="BR23" s="371"/>
      <c r="BS23" s="369"/>
      <c r="BT23" s="370"/>
      <c r="BU23" s="370"/>
      <c r="BV23" s="372"/>
      <c r="BX23" s="713"/>
      <c r="BY23" s="813"/>
      <c r="BZ23" s="201"/>
      <c r="CA23" s="212"/>
      <c r="CB23" s="365"/>
      <c r="CC23" s="366"/>
      <c r="CD23" s="367"/>
      <c r="CE23" s="368"/>
      <c r="CF23" s="368"/>
      <c r="CG23" s="368"/>
      <c r="CH23" s="366"/>
      <c r="CI23" s="369"/>
      <c r="CJ23" s="370"/>
      <c r="CK23" s="370"/>
      <c r="CL23" s="370"/>
      <c r="CM23" s="370"/>
      <c r="CN23" s="370"/>
      <c r="CO23" s="370"/>
      <c r="CP23" s="370"/>
      <c r="CQ23" s="371"/>
      <c r="CR23" s="369"/>
      <c r="CS23" s="370"/>
      <c r="CT23" s="370"/>
      <c r="CU23" s="372"/>
      <c r="CV23" s="451"/>
      <c r="CX23" s="711" t="s">
        <v>32</v>
      </c>
      <c r="CY23" s="76" t="s">
        <v>29</v>
      </c>
      <c r="CZ23" s="96"/>
      <c r="DA23" s="104"/>
      <c r="DB23" s="245">
        <f t="shared" si="0"/>
        <v>0</v>
      </c>
      <c r="DC23" s="87">
        <f t="shared" si="1"/>
        <v>0</v>
      </c>
      <c r="DD23" s="247">
        <f t="shared" si="2"/>
        <v>0</v>
      </c>
      <c r="DE23" s="245">
        <f t="shared" si="3"/>
        <v>0</v>
      </c>
      <c r="DF23" s="245">
        <f t="shared" si="4"/>
        <v>0</v>
      </c>
      <c r="DG23" s="88">
        <f t="shared" si="5"/>
        <v>0</v>
      </c>
      <c r="DH23" s="91">
        <f t="shared" si="6"/>
        <v>0</v>
      </c>
      <c r="DI23" s="90">
        <f t="shared" si="7"/>
        <v>0</v>
      </c>
      <c r="DJ23" s="88">
        <f t="shared" si="8"/>
        <v>0</v>
      </c>
      <c r="DK23" s="88">
        <f t="shared" si="9"/>
        <v>0</v>
      </c>
      <c r="DL23" s="88">
        <f t="shared" si="10"/>
        <v>0</v>
      </c>
      <c r="DM23" s="88">
        <f t="shared" si="11"/>
        <v>0</v>
      </c>
      <c r="DN23" s="88">
        <f t="shared" si="12"/>
        <v>0</v>
      </c>
      <c r="DO23" s="88">
        <f t="shared" si="13"/>
        <v>0</v>
      </c>
      <c r="DP23" s="88">
        <f t="shared" si="14"/>
        <v>0</v>
      </c>
      <c r="DQ23" s="91">
        <f t="shared" si="15"/>
        <v>0</v>
      </c>
      <c r="DR23" s="89">
        <f t="shared" si="16"/>
        <v>0</v>
      </c>
      <c r="DS23" s="88">
        <f t="shared" si="17"/>
        <v>0</v>
      </c>
      <c r="DT23" s="88">
        <f t="shared" si="18"/>
        <v>0</v>
      </c>
      <c r="DU23" s="85">
        <f t="shared" si="19"/>
        <v>0</v>
      </c>
    </row>
    <row r="24" spans="1:125">
      <c r="A24" s="713"/>
      <c r="B24" s="772" t="s">
        <v>31</v>
      </c>
      <c r="C24" s="93"/>
      <c r="D24" s="215"/>
      <c r="E24" s="373"/>
      <c r="F24" s="374"/>
      <c r="G24" s="375"/>
      <c r="H24" s="376"/>
      <c r="I24" s="376"/>
      <c r="J24" s="376"/>
      <c r="K24" s="374"/>
      <c r="L24" s="377"/>
      <c r="M24" s="378"/>
      <c r="N24" s="378"/>
      <c r="O24" s="378"/>
      <c r="P24" s="378"/>
      <c r="Q24" s="378"/>
      <c r="R24" s="378"/>
      <c r="S24" s="378"/>
      <c r="T24" s="379"/>
      <c r="U24" s="377"/>
      <c r="V24" s="378"/>
      <c r="W24" s="378"/>
      <c r="X24" s="380"/>
      <c r="Z24" s="713"/>
      <c r="AA24" s="772" t="s">
        <v>31</v>
      </c>
      <c r="AB24" s="202"/>
      <c r="AC24" s="224"/>
      <c r="AD24" s="373"/>
      <c r="AE24" s="374"/>
      <c r="AF24" s="375"/>
      <c r="AG24" s="376"/>
      <c r="AH24" s="376"/>
      <c r="AI24" s="376"/>
      <c r="AJ24" s="374"/>
      <c r="AK24" s="377"/>
      <c r="AL24" s="378"/>
      <c r="AM24" s="378"/>
      <c r="AN24" s="378"/>
      <c r="AO24" s="378"/>
      <c r="AP24" s="378"/>
      <c r="AQ24" s="378"/>
      <c r="AR24" s="378"/>
      <c r="AS24" s="379"/>
      <c r="AT24" s="377"/>
      <c r="AU24" s="378"/>
      <c r="AV24" s="378"/>
      <c r="AW24" s="380"/>
      <c r="AY24" s="713"/>
      <c r="AZ24" s="772" t="s">
        <v>31</v>
      </c>
      <c r="BA24" s="93"/>
      <c r="BB24" s="212"/>
      <c r="BC24" s="373"/>
      <c r="BD24" s="374"/>
      <c r="BE24" s="375"/>
      <c r="BF24" s="376"/>
      <c r="BG24" s="376"/>
      <c r="BH24" s="376"/>
      <c r="BI24" s="374"/>
      <c r="BJ24" s="377"/>
      <c r="BK24" s="378"/>
      <c r="BL24" s="378"/>
      <c r="BM24" s="378"/>
      <c r="BN24" s="378"/>
      <c r="BO24" s="378"/>
      <c r="BP24" s="378"/>
      <c r="BQ24" s="378"/>
      <c r="BR24" s="379"/>
      <c r="BS24" s="377"/>
      <c r="BT24" s="378"/>
      <c r="BU24" s="378"/>
      <c r="BV24" s="380"/>
      <c r="BX24" s="713"/>
      <c r="BY24" s="772" t="s">
        <v>31</v>
      </c>
      <c r="BZ24" s="202"/>
      <c r="CA24" s="215"/>
      <c r="CB24" s="373"/>
      <c r="CC24" s="374"/>
      <c r="CD24" s="375"/>
      <c r="CE24" s="376"/>
      <c r="CF24" s="376"/>
      <c r="CG24" s="376"/>
      <c r="CH24" s="374"/>
      <c r="CI24" s="377"/>
      <c r="CJ24" s="378"/>
      <c r="CK24" s="378"/>
      <c r="CL24" s="378"/>
      <c r="CM24" s="378"/>
      <c r="CN24" s="378"/>
      <c r="CO24" s="378"/>
      <c r="CP24" s="378"/>
      <c r="CQ24" s="379"/>
      <c r="CR24" s="377"/>
      <c r="CS24" s="378"/>
      <c r="CT24" s="378"/>
      <c r="CU24" s="380"/>
      <c r="CV24" s="451"/>
      <c r="CX24" s="713"/>
      <c r="CY24" s="76" t="s">
        <v>30</v>
      </c>
      <c r="CZ24" s="96"/>
      <c r="DA24" s="104"/>
      <c r="DB24" s="245">
        <f t="shared" si="0"/>
        <v>0</v>
      </c>
      <c r="DC24" s="87">
        <f t="shared" si="1"/>
        <v>0</v>
      </c>
      <c r="DD24" s="247">
        <f t="shared" si="2"/>
        <v>0</v>
      </c>
      <c r="DE24" s="245">
        <f t="shared" si="3"/>
        <v>0</v>
      </c>
      <c r="DF24" s="245">
        <f t="shared" si="4"/>
        <v>0</v>
      </c>
      <c r="DG24" s="88">
        <f t="shared" si="5"/>
        <v>0</v>
      </c>
      <c r="DH24" s="91">
        <f t="shared" si="6"/>
        <v>0</v>
      </c>
      <c r="DI24" s="90">
        <f t="shared" si="7"/>
        <v>0</v>
      </c>
      <c r="DJ24" s="88">
        <f t="shared" si="8"/>
        <v>0</v>
      </c>
      <c r="DK24" s="88">
        <f t="shared" si="9"/>
        <v>0</v>
      </c>
      <c r="DL24" s="88">
        <f t="shared" si="10"/>
        <v>0</v>
      </c>
      <c r="DM24" s="88">
        <f t="shared" si="11"/>
        <v>0</v>
      </c>
      <c r="DN24" s="88">
        <f t="shared" si="12"/>
        <v>0</v>
      </c>
      <c r="DO24" s="88">
        <f t="shared" si="13"/>
        <v>0</v>
      </c>
      <c r="DP24" s="88">
        <f t="shared" si="14"/>
        <v>0</v>
      </c>
      <c r="DQ24" s="91">
        <f t="shared" si="15"/>
        <v>0</v>
      </c>
      <c r="DR24" s="89">
        <f t="shared" si="16"/>
        <v>0</v>
      </c>
      <c r="DS24" s="88">
        <f t="shared" si="17"/>
        <v>0</v>
      </c>
      <c r="DT24" s="88">
        <f t="shared" si="18"/>
        <v>0</v>
      </c>
      <c r="DU24" s="85">
        <f t="shared" si="19"/>
        <v>0</v>
      </c>
    </row>
    <row r="25" spans="1:125" ht="13.5" customHeight="1">
      <c r="A25" s="712"/>
      <c r="B25" s="813"/>
      <c r="C25" s="74">
        <f>'03_R5対象者数'!E11</f>
        <v>0</v>
      </c>
      <c r="D25" s="214">
        <f>'03_R5対象者数'!F11</f>
        <v>0</v>
      </c>
      <c r="E25" s="381"/>
      <c r="F25" s="382"/>
      <c r="G25" s="383"/>
      <c r="H25" s="384"/>
      <c r="I25" s="384"/>
      <c r="J25" s="384"/>
      <c r="K25" s="382"/>
      <c r="L25" s="383"/>
      <c r="M25" s="384"/>
      <c r="N25" s="384"/>
      <c r="O25" s="384"/>
      <c r="P25" s="384"/>
      <c r="Q25" s="384"/>
      <c r="R25" s="384"/>
      <c r="S25" s="384"/>
      <c r="T25" s="382"/>
      <c r="U25" s="383"/>
      <c r="V25" s="384"/>
      <c r="W25" s="384"/>
      <c r="X25" s="385"/>
      <c r="Z25" s="712"/>
      <c r="AA25" s="813"/>
      <c r="AB25" s="203">
        <f>'03_R5対象者数'!E29</f>
        <v>0</v>
      </c>
      <c r="AC25" s="214">
        <f>'03_R5対象者数'!F29</f>
        <v>0</v>
      </c>
      <c r="AD25" s="381"/>
      <c r="AE25" s="382"/>
      <c r="AF25" s="383"/>
      <c r="AG25" s="384"/>
      <c r="AH25" s="384"/>
      <c r="AI25" s="384"/>
      <c r="AJ25" s="382"/>
      <c r="AK25" s="383"/>
      <c r="AL25" s="384"/>
      <c r="AM25" s="384"/>
      <c r="AN25" s="384"/>
      <c r="AO25" s="384"/>
      <c r="AP25" s="384"/>
      <c r="AQ25" s="384"/>
      <c r="AR25" s="384"/>
      <c r="AS25" s="382"/>
      <c r="AT25" s="383"/>
      <c r="AU25" s="384"/>
      <c r="AV25" s="384"/>
      <c r="AW25" s="385"/>
      <c r="AY25" s="712"/>
      <c r="AZ25" s="813"/>
      <c r="BA25" s="74">
        <f>'03_R5対象者数'!E11</f>
        <v>0</v>
      </c>
      <c r="BB25" s="214">
        <f>'03_R5対象者数'!F11</f>
        <v>0</v>
      </c>
      <c r="BC25" s="381"/>
      <c r="BD25" s="382"/>
      <c r="BE25" s="383"/>
      <c r="BF25" s="384"/>
      <c r="BG25" s="384"/>
      <c r="BH25" s="384"/>
      <c r="BI25" s="382"/>
      <c r="BJ25" s="383"/>
      <c r="BK25" s="384"/>
      <c r="BL25" s="384"/>
      <c r="BM25" s="384"/>
      <c r="BN25" s="384"/>
      <c r="BO25" s="384"/>
      <c r="BP25" s="384"/>
      <c r="BQ25" s="384"/>
      <c r="BR25" s="382"/>
      <c r="BS25" s="383"/>
      <c r="BT25" s="384"/>
      <c r="BU25" s="384"/>
      <c r="BV25" s="385"/>
      <c r="BX25" s="712"/>
      <c r="BY25" s="813"/>
      <c r="BZ25" s="203">
        <f>'03_R5対象者数'!E29</f>
        <v>0</v>
      </c>
      <c r="CA25" s="214">
        <f>'03_R5対象者数'!F29</f>
        <v>0</v>
      </c>
      <c r="CB25" s="381"/>
      <c r="CC25" s="382"/>
      <c r="CD25" s="383"/>
      <c r="CE25" s="384"/>
      <c r="CF25" s="384"/>
      <c r="CG25" s="384"/>
      <c r="CH25" s="382"/>
      <c r="CI25" s="383"/>
      <c r="CJ25" s="384"/>
      <c r="CK25" s="384"/>
      <c r="CL25" s="384"/>
      <c r="CM25" s="384"/>
      <c r="CN25" s="384"/>
      <c r="CO25" s="384"/>
      <c r="CP25" s="384"/>
      <c r="CQ25" s="382"/>
      <c r="CR25" s="383"/>
      <c r="CS25" s="384"/>
      <c r="CT25" s="384"/>
      <c r="CU25" s="385"/>
      <c r="CV25" s="451"/>
      <c r="CX25" s="712"/>
      <c r="CY25" s="76" t="s">
        <v>31</v>
      </c>
      <c r="CZ25" s="244">
        <f>C98</f>
        <v>0</v>
      </c>
      <c r="DA25" s="108">
        <f>D98</f>
        <v>0</v>
      </c>
      <c r="DB25" s="245">
        <f t="shared" si="0"/>
        <v>0</v>
      </c>
      <c r="DC25" s="87">
        <f t="shared" si="1"/>
        <v>0</v>
      </c>
      <c r="DD25" s="247">
        <f t="shared" si="2"/>
        <v>0</v>
      </c>
      <c r="DE25" s="245">
        <f t="shared" si="3"/>
        <v>0</v>
      </c>
      <c r="DF25" s="245">
        <f t="shared" si="4"/>
        <v>0</v>
      </c>
      <c r="DG25" s="88">
        <f t="shared" si="5"/>
        <v>0</v>
      </c>
      <c r="DH25" s="91">
        <f t="shared" si="6"/>
        <v>0</v>
      </c>
      <c r="DI25" s="90">
        <f t="shared" si="7"/>
        <v>0</v>
      </c>
      <c r="DJ25" s="88">
        <f t="shared" si="8"/>
        <v>0</v>
      </c>
      <c r="DK25" s="88">
        <f t="shared" si="9"/>
        <v>0</v>
      </c>
      <c r="DL25" s="88">
        <f t="shared" si="10"/>
        <v>0</v>
      </c>
      <c r="DM25" s="88">
        <f t="shared" si="11"/>
        <v>0</v>
      </c>
      <c r="DN25" s="88">
        <f t="shared" si="12"/>
        <v>0</v>
      </c>
      <c r="DO25" s="88">
        <f t="shared" si="13"/>
        <v>0</v>
      </c>
      <c r="DP25" s="88">
        <f t="shared" si="14"/>
        <v>0</v>
      </c>
      <c r="DQ25" s="91">
        <f t="shared" si="15"/>
        <v>0</v>
      </c>
      <c r="DR25" s="89">
        <f t="shared" si="16"/>
        <v>0</v>
      </c>
      <c r="DS25" s="88">
        <f t="shared" si="17"/>
        <v>0</v>
      </c>
      <c r="DT25" s="88">
        <f t="shared" si="18"/>
        <v>0</v>
      </c>
      <c r="DU25" s="85">
        <f t="shared" si="19"/>
        <v>0</v>
      </c>
    </row>
    <row r="26" spans="1:125">
      <c r="A26" s="711" t="s">
        <v>32</v>
      </c>
      <c r="B26" s="772" t="s">
        <v>29</v>
      </c>
      <c r="C26" s="92"/>
      <c r="D26" s="212"/>
      <c r="E26" s="373"/>
      <c r="F26" s="374"/>
      <c r="G26" s="375"/>
      <c r="H26" s="376"/>
      <c r="I26" s="376"/>
      <c r="J26" s="376"/>
      <c r="K26" s="374"/>
      <c r="L26" s="377"/>
      <c r="M26" s="378"/>
      <c r="N26" s="378"/>
      <c r="O26" s="378"/>
      <c r="P26" s="378"/>
      <c r="Q26" s="378"/>
      <c r="R26" s="378"/>
      <c r="S26" s="378"/>
      <c r="T26" s="379"/>
      <c r="U26" s="377"/>
      <c r="V26" s="378"/>
      <c r="W26" s="378"/>
      <c r="X26" s="380"/>
      <c r="Z26" s="711" t="s">
        <v>32</v>
      </c>
      <c r="AA26" s="772" t="s">
        <v>29</v>
      </c>
      <c r="AB26" s="201"/>
      <c r="AC26" s="212"/>
      <c r="AD26" s="373"/>
      <c r="AE26" s="374"/>
      <c r="AF26" s="375"/>
      <c r="AG26" s="376"/>
      <c r="AH26" s="376"/>
      <c r="AI26" s="376"/>
      <c r="AJ26" s="374"/>
      <c r="AK26" s="377"/>
      <c r="AL26" s="378"/>
      <c r="AM26" s="378"/>
      <c r="AN26" s="378"/>
      <c r="AO26" s="378"/>
      <c r="AP26" s="378"/>
      <c r="AQ26" s="378"/>
      <c r="AR26" s="378"/>
      <c r="AS26" s="379"/>
      <c r="AT26" s="377"/>
      <c r="AU26" s="378"/>
      <c r="AV26" s="378"/>
      <c r="AW26" s="380"/>
      <c r="AY26" s="711" t="s">
        <v>32</v>
      </c>
      <c r="AZ26" s="772" t="s">
        <v>29</v>
      </c>
      <c r="BA26" s="92"/>
      <c r="BB26" s="212"/>
      <c r="BC26" s="373"/>
      <c r="BD26" s="374"/>
      <c r="BE26" s="375"/>
      <c r="BF26" s="376"/>
      <c r="BG26" s="376"/>
      <c r="BH26" s="376"/>
      <c r="BI26" s="374"/>
      <c r="BJ26" s="377"/>
      <c r="BK26" s="378"/>
      <c r="BL26" s="378"/>
      <c r="BM26" s="378"/>
      <c r="BN26" s="378"/>
      <c r="BO26" s="378"/>
      <c r="BP26" s="378"/>
      <c r="BQ26" s="378"/>
      <c r="BR26" s="379"/>
      <c r="BS26" s="377"/>
      <c r="BT26" s="378"/>
      <c r="BU26" s="378"/>
      <c r="BV26" s="380"/>
      <c r="BX26" s="711" t="s">
        <v>32</v>
      </c>
      <c r="BY26" s="772" t="s">
        <v>29</v>
      </c>
      <c r="BZ26" s="201"/>
      <c r="CA26" s="212"/>
      <c r="CB26" s="373"/>
      <c r="CC26" s="374"/>
      <c r="CD26" s="375"/>
      <c r="CE26" s="376"/>
      <c r="CF26" s="376"/>
      <c r="CG26" s="376"/>
      <c r="CH26" s="374"/>
      <c r="CI26" s="377"/>
      <c r="CJ26" s="378"/>
      <c r="CK26" s="378"/>
      <c r="CL26" s="378"/>
      <c r="CM26" s="378"/>
      <c r="CN26" s="378"/>
      <c r="CO26" s="378"/>
      <c r="CP26" s="378"/>
      <c r="CQ26" s="379"/>
      <c r="CR26" s="377"/>
      <c r="CS26" s="378"/>
      <c r="CT26" s="378"/>
      <c r="CU26" s="380"/>
      <c r="CV26" s="451"/>
      <c r="CX26" s="711" t="s">
        <v>33</v>
      </c>
      <c r="CY26" s="76" t="s">
        <v>29</v>
      </c>
      <c r="CZ26" s="96"/>
      <c r="DA26" s="104"/>
      <c r="DB26" s="245">
        <f t="shared" si="0"/>
        <v>0</v>
      </c>
      <c r="DC26" s="87">
        <f t="shared" si="1"/>
        <v>0</v>
      </c>
      <c r="DD26" s="247">
        <f t="shared" si="2"/>
        <v>0</v>
      </c>
      <c r="DE26" s="245">
        <f t="shared" si="3"/>
        <v>0</v>
      </c>
      <c r="DF26" s="245">
        <f t="shared" si="4"/>
        <v>0</v>
      </c>
      <c r="DG26" s="88">
        <f t="shared" si="5"/>
        <v>0</v>
      </c>
      <c r="DH26" s="91">
        <f t="shared" si="6"/>
        <v>0</v>
      </c>
      <c r="DI26" s="90">
        <f t="shared" si="7"/>
        <v>0</v>
      </c>
      <c r="DJ26" s="88">
        <f t="shared" si="8"/>
        <v>0</v>
      </c>
      <c r="DK26" s="88">
        <f t="shared" si="9"/>
        <v>0</v>
      </c>
      <c r="DL26" s="88">
        <f t="shared" si="10"/>
        <v>0</v>
      </c>
      <c r="DM26" s="88">
        <f t="shared" si="11"/>
        <v>0</v>
      </c>
      <c r="DN26" s="88">
        <f t="shared" si="12"/>
        <v>0</v>
      </c>
      <c r="DO26" s="88">
        <f t="shared" si="13"/>
        <v>0</v>
      </c>
      <c r="DP26" s="88">
        <f t="shared" si="14"/>
        <v>0</v>
      </c>
      <c r="DQ26" s="91">
        <f t="shared" si="15"/>
        <v>0</v>
      </c>
      <c r="DR26" s="89">
        <f t="shared" si="16"/>
        <v>0</v>
      </c>
      <c r="DS26" s="88">
        <f t="shared" si="17"/>
        <v>0</v>
      </c>
      <c r="DT26" s="88">
        <f t="shared" si="18"/>
        <v>0</v>
      </c>
      <c r="DU26" s="85">
        <f t="shared" si="19"/>
        <v>0</v>
      </c>
    </row>
    <row r="27" spans="1:125">
      <c r="A27" s="713"/>
      <c r="B27" s="813"/>
      <c r="C27" s="92"/>
      <c r="D27" s="212"/>
      <c r="E27" s="365"/>
      <c r="F27" s="366"/>
      <c r="G27" s="367"/>
      <c r="H27" s="368"/>
      <c r="I27" s="368"/>
      <c r="J27" s="368"/>
      <c r="K27" s="366"/>
      <c r="L27" s="369"/>
      <c r="M27" s="370"/>
      <c r="N27" s="370"/>
      <c r="O27" s="370"/>
      <c r="P27" s="370"/>
      <c r="Q27" s="370"/>
      <c r="R27" s="370"/>
      <c r="S27" s="370"/>
      <c r="T27" s="371"/>
      <c r="U27" s="369"/>
      <c r="V27" s="370"/>
      <c r="W27" s="370"/>
      <c r="X27" s="372"/>
      <c r="Z27" s="713"/>
      <c r="AA27" s="813"/>
      <c r="AB27" s="201"/>
      <c r="AC27" s="212"/>
      <c r="AD27" s="365"/>
      <c r="AE27" s="366"/>
      <c r="AF27" s="367"/>
      <c r="AG27" s="368"/>
      <c r="AH27" s="368"/>
      <c r="AI27" s="368"/>
      <c r="AJ27" s="366"/>
      <c r="AK27" s="369"/>
      <c r="AL27" s="370"/>
      <c r="AM27" s="370"/>
      <c r="AN27" s="370"/>
      <c r="AO27" s="370"/>
      <c r="AP27" s="370"/>
      <c r="AQ27" s="370"/>
      <c r="AR27" s="370"/>
      <c r="AS27" s="371"/>
      <c r="AT27" s="369"/>
      <c r="AU27" s="370"/>
      <c r="AV27" s="370"/>
      <c r="AW27" s="372"/>
      <c r="AY27" s="713"/>
      <c r="AZ27" s="813"/>
      <c r="BA27" s="92"/>
      <c r="BB27" s="212"/>
      <c r="BC27" s="365"/>
      <c r="BD27" s="366"/>
      <c r="BE27" s="367"/>
      <c r="BF27" s="368"/>
      <c r="BG27" s="368"/>
      <c r="BH27" s="368"/>
      <c r="BI27" s="366"/>
      <c r="BJ27" s="369"/>
      <c r="BK27" s="370"/>
      <c r="BL27" s="370"/>
      <c r="BM27" s="370"/>
      <c r="BN27" s="370"/>
      <c r="BO27" s="370"/>
      <c r="BP27" s="370"/>
      <c r="BQ27" s="370"/>
      <c r="BR27" s="371"/>
      <c r="BS27" s="369"/>
      <c r="BT27" s="370"/>
      <c r="BU27" s="370"/>
      <c r="BV27" s="372"/>
      <c r="BX27" s="713"/>
      <c r="BY27" s="813"/>
      <c r="BZ27" s="201"/>
      <c r="CA27" s="212"/>
      <c r="CB27" s="365"/>
      <c r="CC27" s="366"/>
      <c r="CD27" s="367"/>
      <c r="CE27" s="368"/>
      <c r="CF27" s="368"/>
      <c r="CG27" s="368"/>
      <c r="CH27" s="366"/>
      <c r="CI27" s="369"/>
      <c r="CJ27" s="370"/>
      <c r="CK27" s="370"/>
      <c r="CL27" s="370"/>
      <c r="CM27" s="370"/>
      <c r="CN27" s="370"/>
      <c r="CO27" s="370"/>
      <c r="CP27" s="370"/>
      <c r="CQ27" s="371"/>
      <c r="CR27" s="369"/>
      <c r="CS27" s="370"/>
      <c r="CT27" s="370"/>
      <c r="CU27" s="372"/>
      <c r="CV27" s="451"/>
      <c r="CX27" s="713"/>
      <c r="CY27" s="76" t="s">
        <v>30</v>
      </c>
      <c r="CZ27" s="96"/>
      <c r="DA27" s="104"/>
      <c r="DB27" s="245">
        <f t="shared" si="0"/>
        <v>0</v>
      </c>
      <c r="DC27" s="87">
        <f t="shared" si="1"/>
        <v>0</v>
      </c>
      <c r="DD27" s="247">
        <f t="shared" si="2"/>
        <v>0</v>
      </c>
      <c r="DE27" s="245">
        <f t="shared" si="3"/>
        <v>0</v>
      </c>
      <c r="DF27" s="245">
        <f t="shared" si="4"/>
        <v>0</v>
      </c>
      <c r="DG27" s="88">
        <f t="shared" si="5"/>
        <v>0</v>
      </c>
      <c r="DH27" s="91">
        <f t="shared" si="6"/>
        <v>0</v>
      </c>
      <c r="DI27" s="90">
        <f t="shared" si="7"/>
        <v>0</v>
      </c>
      <c r="DJ27" s="88">
        <f t="shared" si="8"/>
        <v>0</v>
      </c>
      <c r="DK27" s="88">
        <f t="shared" si="9"/>
        <v>0</v>
      </c>
      <c r="DL27" s="88">
        <f t="shared" si="10"/>
        <v>0</v>
      </c>
      <c r="DM27" s="88">
        <f t="shared" si="11"/>
        <v>0</v>
      </c>
      <c r="DN27" s="88">
        <f t="shared" si="12"/>
        <v>0</v>
      </c>
      <c r="DO27" s="88">
        <f t="shared" si="13"/>
        <v>0</v>
      </c>
      <c r="DP27" s="88">
        <f t="shared" si="14"/>
        <v>0</v>
      </c>
      <c r="DQ27" s="91">
        <f t="shared" si="15"/>
        <v>0</v>
      </c>
      <c r="DR27" s="89">
        <f t="shared" si="16"/>
        <v>0</v>
      </c>
      <c r="DS27" s="88">
        <f t="shared" si="17"/>
        <v>0</v>
      </c>
      <c r="DT27" s="88">
        <f t="shared" si="18"/>
        <v>0</v>
      </c>
      <c r="DU27" s="85">
        <f t="shared" si="19"/>
        <v>0</v>
      </c>
    </row>
    <row r="28" spans="1:125">
      <c r="A28" s="713"/>
      <c r="B28" s="772" t="s">
        <v>30</v>
      </c>
      <c r="C28" s="92"/>
      <c r="D28" s="212"/>
      <c r="E28" s="373"/>
      <c r="F28" s="374"/>
      <c r="G28" s="375"/>
      <c r="H28" s="376"/>
      <c r="I28" s="376"/>
      <c r="J28" s="376"/>
      <c r="K28" s="374"/>
      <c r="L28" s="377"/>
      <c r="M28" s="378"/>
      <c r="N28" s="378"/>
      <c r="O28" s="378"/>
      <c r="P28" s="378"/>
      <c r="Q28" s="378"/>
      <c r="R28" s="378"/>
      <c r="S28" s="378"/>
      <c r="T28" s="379"/>
      <c r="U28" s="377"/>
      <c r="V28" s="378"/>
      <c r="W28" s="378"/>
      <c r="X28" s="380"/>
      <c r="Z28" s="713"/>
      <c r="AA28" s="772" t="s">
        <v>30</v>
      </c>
      <c r="AB28" s="201"/>
      <c r="AC28" s="212"/>
      <c r="AD28" s="373"/>
      <c r="AE28" s="374"/>
      <c r="AF28" s="375"/>
      <c r="AG28" s="376"/>
      <c r="AH28" s="376"/>
      <c r="AI28" s="376"/>
      <c r="AJ28" s="374"/>
      <c r="AK28" s="377"/>
      <c r="AL28" s="378"/>
      <c r="AM28" s="378"/>
      <c r="AN28" s="378"/>
      <c r="AO28" s="378"/>
      <c r="AP28" s="378"/>
      <c r="AQ28" s="378"/>
      <c r="AR28" s="378"/>
      <c r="AS28" s="379"/>
      <c r="AT28" s="377"/>
      <c r="AU28" s="378"/>
      <c r="AV28" s="378"/>
      <c r="AW28" s="380"/>
      <c r="AY28" s="713"/>
      <c r="AZ28" s="772" t="s">
        <v>30</v>
      </c>
      <c r="BA28" s="92"/>
      <c r="BB28" s="212"/>
      <c r="BC28" s="373"/>
      <c r="BD28" s="374"/>
      <c r="BE28" s="375"/>
      <c r="BF28" s="376"/>
      <c r="BG28" s="376"/>
      <c r="BH28" s="376"/>
      <c r="BI28" s="374"/>
      <c r="BJ28" s="377"/>
      <c r="BK28" s="378"/>
      <c r="BL28" s="378"/>
      <c r="BM28" s="378"/>
      <c r="BN28" s="378"/>
      <c r="BO28" s="378"/>
      <c r="BP28" s="378"/>
      <c r="BQ28" s="378"/>
      <c r="BR28" s="379"/>
      <c r="BS28" s="377"/>
      <c r="BT28" s="378"/>
      <c r="BU28" s="378"/>
      <c r="BV28" s="380"/>
      <c r="BX28" s="713"/>
      <c r="BY28" s="772" t="s">
        <v>30</v>
      </c>
      <c r="BZ28" s="201"/>
      <c r="CA28" s="212"/>
      <c r="CB28" s="373"/>
      <c r="CC28" s="374"/>
      <c r="CD28" s="375"/>
      <c r="CE28" s="376"/>
      <c r="CF28" s="376"/>
      <c r="CG28" s="376"/>
      <c r="CH28" s="374"/>
      <c r="CI28" s="377"/>
      <c r="CJ28" s="378"/>
      <c r="CK28" s="378"/>
      <c r="CL28" s="378"/>
      <c r="CM28" s="378"/>
      <c r="CN28" s="378"/>
      <c r="CO28" s="378"/>
      <c r="CP28" s="378"/>
      <c r="CQ28" s="379"/>
      <c r="CR28" s="377"/>
      <c r="CS28" s="378"/>
      <c r="CT28" s="378"/>
      <c r="CU28" s="380"/>
      <c r="CV28" s="70"/>
      <c r="CX28" s="712"/>
      <c r="CY28" s="76" t="s">
        <v>31</v>
      </c>
      <c r="CZ28" s="244">
        <f>C101</f>
        <v>0</v>
      </c>
      <c r="DA28" s="108">
        <f>D101</f>
        <v>0</v>
      </c>
      <c r="DB28" s="245">
        <f t="shared" si="0"/>
        <v>0</v>
      </c>
      <c r="DC28" s="87">
        <f t="shared" si="1"/>
        <v>0</v>
      </c>
      <c r="DD28" s="247">
        <f t="shared" si="2"/>
        <v>0</v>
      </c>
      <c r="DE28" s="245">
        <f t="shared" si="3"/>
        <v>0</v>
      </c>
      <c r="DF28" s="245">
        <f t="shared" si="4"/>
        <v>0</v>
      </c>
      <c r="DG28" s="88">
        <f t="shared" si="5"/>
        <v>0</v>
      </c>
      <c r="DH28" s="91">
        <f t="shared" si="6"/>
        <v>0</v>
      </c>
      <c r="DI28" s="90">
        <f t="shared" si="7"/>
        <v>0</v>
      </c>
      <c r="DJ28" s="88">
        <f t="shared" si="8"/>
        <v>0</v>
      </c>
      <c r="DK28" s="88">
        <f t="shared" si="9"/>
        <v>0</v>
      </c>
      <c r="DL28" s="88">
        <f t="shared" si="10"/>
        <v>0</v>
      </c>
      <c r="DM28" s="88">
        <f t="shared" si="11"/>
        <v>0</v>
      </c>
      <c r="DN28" s="88">
        <f t="shared" si="12"/>
        <v>0</v>
      </c>
      <c r="DO28" s="88">
        <f t="shared" si="13"/>
        <v>0</v>
      </c>
      <c r="DP28" s="88">
        <f t="shared" si="14"/>
        <v>0</v>
      </c>
      <c r="DQ28" s="91">
        <f t="shared" si="15"/>
        <v>0</v>
      </c>
      <c r="DR28" s="89">
        <f t="shared" si="16"/>
        <v>0</v>
      </c>
      <c r="DS28" s="88">
        <f t="shared" si="17"/>
        <v>0</v>
      </c>
      <c r="DT28" s="88">
        <f t="shared" si="18"/>
        <v>0</v>
      </c>
      <c r="DU28" s="85">
        <f t="shared" si="19"/>
        <v>0</v>
      </c>
    </row>
    <row r="29" spans="1:125">
      <c r="A29" s="713"/>
      <c r="B29" s="813"/>
      <c r="C29" s="92"/>
      <c r="D29" s="212"/>
      <c r="E29" s="365"/>
      <c r="F29" s="366"/>
      <c r="G29" s="367"/>
      <c r="H29" s="368"/>
      <c r="I29" s="368"/>
      <c r="J29" s="368"/>
      <c r="K29" s="366"/>
      <c r="L29" s="369"/>
      <c r="M29" s="370"/>
      <c r="N29" s="370"/>
      <c r="O29" s="370"/>
      <c r="P29" s="370"/>
      <c r="Q29" s="370"/>
      <c r="R29" s="370"/>
      <c r="S29" s="370"/>
      <c r="T29" s="371"/>
      <c r="U29" s="369"/>
      <c r="V29" s="370"/>
      <c r="W29" s="370"/>
      <c r="X29" s="372"/>
      <c r="Z29" s="713"/>
      <c r="AA29" s="813"/>
      <c r="AB29" s="201"/>
      <c r="AC29" s="212"/>
      <c r="AD29" s="365"/>
      <c r="AE29" s="366"/>
      <c r="AF29" s="367"/>
      <c r="AG29" s="368"/>
      <c r="AH29" s="368"/>
      <c r="AI29" s="368"/>
      <c r="AJ29" s="366"/>
      <c r="AK29" s="369"/>
      <c r="AL29" s="370"/>
      <c r="AM29" s="370"/>
      <c r="AN29" s="370"/>
      <c r="AO29" s="370"/>
      <c r="AP29" s="370"/>
      <c r="AQ29" s="370"/>
      <c r="AR29" s="370"/>
      <c r="AS29" s="371"/>
      <c r="AT29" s="369"/>
      <c r="AU29" s="370"/>
      <c r="AV29" s="370"/>
      <c r="AW29" s="372"/>
      <c r="AY29" s="713"/>
      <c r="AZ29" s="813"/>
      <c r="BA29" s="92"/>
      <c r="BB29" s="212"/>
      <c r="BC29" s="365"/>
      <c r="BD29" s="366"/>
      <c r="BE29" s="367"/>
      <c r="BF29" s="368"/>
      <c r="BG29" s="368"/>
      <c r="BH29" s="368"/>
      <c r="BI29" s="366"/>
      <c r="BJ29" s="369"/>
      <c r="BK29" s="370"/>
      <c r="BL29" s="370"/>
      <c r="BM29" s="370"/>
      <c r="BN29" s="370"/>
      <c r="BO29" s="370"/>
      <c r="BP29" s="370"/>
      <c r="BQ29" s="370"/>
      <c r="BR29" s="371"/>
      <c r="BS29" s="369"/>
      <c r="BT29" s="370"/>
      <c r="BU29" s="370"/>
      <c r="BV29" s="372"/>
      <c r="BX29" s="713"/>
      <c r="BY29" s="813"/>
      <c r="BZ29" s="201"/>
      <c r="CA29" s="212"/>
      <c r="CB29" s="365"/>
      <c r="CC29" s="366"/>
      <c r="CD29" s="367"/>
      <c r="CE29" s="368"/>
      <c r="CF29" s="368"/>
      <c r="CG29" s="368"/>
      <c r="CH29" s="366"/>
      <c r="CI29" s="369"/>
      <c r="CJ29" s="370"/>
      <c r="CK29" s="370"/>
      <c r="CL29" s="370"/>
      <c r="CM29" s="370"/>
      <c r="CN29" s="370"/>
      <c r="CO29" s="370"/>
      <c r="CP29" s="370"/>
      <c r="CQ29" s="371"/>
      <c r="CR29" s="369"/>
      <c r="CS29" s="370"/>
      <c r="CT29" s="370"/>
      <c r="CU29" s="372"/>
      <c r="CV29" s="451"/>
      <c r="CX29" s="711" t="s">
        <v>34</v>
      </c>
      <c r="CY29" s="76" t="s">
        <v>29</v>
      </c>
      <c r="CZ29" s="96"/>
      <c r="DA29" s="104"/>
      <c r="DB29" s="245">
        <f t="shared" si="0"/>
        <v>0</v>
      </c>
      <c r="DC29" s="87">
        <f t="shared" si="1"/>
        <v>0</v>
      </c>
      <c r="DD29" s="247">
        <f t="shared" si="2"/>
        <v>0</v>
      </c>
      <c r="DE29" s="245">
        <f t="shared" si="3"/>
        <v>0</v>
      </c>
      <c r="DF29" s="245">
        <f t="shared" si="4"/>
        <v>0</v>
      </c>
      <c r="DG29" s="88">
        <f t="shared" si="5"/>
        <v>0</v>
      </c>
      <c r="DH29" s="91">
        <f t="shared" si="6"/>
        <v>0</v>
      </c>
      <c r="DI29" s="90">
        <f t="shared" si="7"/>
        <v>0</v>
      </c>
      <c r="DJ29" s="88">
        <f t="shared" si="8"/>
        <v>0</v>
      </c>
      <c r="DK29" s="88">
        <f t="shared" si="9"/>
        <v>0</v>
      </c>
      <c r="DL29" s="88">
        <f t="shared" si="10"/>
        <v>0</v>
      </c>
      <c r="DM29" s="88">
        <f t="shared" si="11"/>
        <v>0</v>
      </c>
      <c r="DN29" s="88">
        <f t="shared" si="12"/>
        <v>0</v>
      </c>
      <c r="DO29" s="88">
        <f t="shared" si="13"/>
        <v>0</v>
      </c>
      <c r="DP29" s="88">
        <f t="shared" si="14"/>
        <v>0</v>
      </c>
      <c r="DQ29" s="91">
        <f t="shared" si="15"/>
        <v>0</v>
      </c>
      <c r="DR29" s="89">
        <f t="shared" si="16"/>
        <v>0</v>
      </c>
      <c r="DS29" s="88">
        <f t="shared" si="17"/>
        <v>0</v>
      </c>
      <c r="DT29" s="88">
        <f t="shared" si="18"/>
        <v>0</v>
      </c>
      <c r="DU29" s="85">
        <f t="shared" si="19"/>
        <v>0</v>
      </c>
    </row>
    <row r="30" spans="1:125">
      <c r="A30" s="713"/>
      <c r="B30" s="772" t="s">
        <v>31</v>
      </c>
      <c r="C30" s="94"/>
      <c r="D30" s="215"/>
      <c r="E30" s="373"/>
      <c r="F30" s="374"/>
      <c r="G30" s="375"/>
      <c r="H30" s="376"/>
      <c r="I30" s="376"/>
      <c r="J30" s="376"/>
      <c r="K30" s="374"/>
      <c r="L30" s="377"/>
      <c r="M30" s="378"/>
      <c r="N30" s="378"/>
      <c r="O30" s="378"/>
      <c r="P30" s="378"/>
      <c r="Q30" s="378"/>
      <c r="R30" s="378"/>
      <c r="S30" s="378"/>
      <c r="T30" s="379"/>
      <c r="U30" s="377"/>
      <c r="V30" s="378"/>
      <c r="W30" s="378"/>
      <c r="X30" s="380"/>
      <c r="Z30" s="713"/>
      <c r="AA30" s="772" t="s">
        <v>31</v>
      </c>
      <c r="AB30" s="202"/>
      <c r="AC30" s="224"/>
      <c r="AD30" s="373"/>
      <c r="AE30" s="374"/>
      <c r="AF30" s="375"/>
      <c r="AG30" s="376"/>
      <c r="AH30" s="376"/>
      <c r="AI30" s="376"/>
      <c r="AJ30" s="374"/>
      <c r="AK30" s="377"/>
      <c r="AL30" s="378"/>
      <c r="AM30" s="378"/>
      <c r="AN30" s="378"/>
      <c r="AO30" s="378"/>
      <c r="AP30" s="378"/>
      <c r="AQ30" s="378"/>
      <c r="AR30" s="378"/>
      <c r="AS30" s="379"/>
      <c r="AT30" s="377"/>
      <c r="AU30" s="378"/>
      <c r="AV30" s="378"/>
      <c r="AW30" s="380"/>
      <c r="AY30" s="713"/>
      <c r="AZ30" s="772" t="s">
        <v>31</v>
      </c>
      <c r="BA30" s="94"/>
      <c r="BB30" s="215"/>
      <c r="BC30" s="373"/>
      <c r="BD30" s="374"/>
      <c r="BE30" s="375"/>
      <c r="BF30" s="376"/>
      <c r="BG30" s="376"/>
      <c r="BH30" s="376"/>
      <c r="BI30" s="374"/>
      <c r="BJ30" s="377"/>
      <c r="BK30" s="378"/>
      <c r="BL30" s="378"/>
      <c r="BM30" s="378"/>
      <c r="BN30" s="378"/>
      <c r="BO30" s="378"/>
      <c r="BP30" s="378"/>
      <c r="BQ30" s="378"/>
      <c r="BR30" s="379"/>
      <c r="BS30" s="377"/>
      <c r="BT30" s="378"/>
      <c r="BU30" s="378"/>
      <c r="BV30" s="380"/>
      <c r="BX30" s="713"/>
      <c r="BY30" s="772" t="s">
        <v>31</v>
      </c>
      <c r="BZ30" s="202"/>
      <c r="CA30" s="215"/>
      <c r="CB30" s="373"/>
      <c r="CC30" s="374"/>
      <c r="CD30" s="375"/>
      <c r="CE30" s="376"/>
      <c r="CF30" s="376"/>
      <c r="CG30" s="376"/>
      <c r="CH30" s="374"/>
      <c r="CI30" s="377"/>
      <c r="CJ30" s="378"/>
      <c r="CK30" s="378"/>
      <c r="CL30" s="378"/>
      <c r="CM30" s="378"/>
      <c r="CN30" s="378"/>
      <c r="CO30" s="378"/>
      <c r="CP30" s="378"/>
      <c r="CQ30" s="379"/>
      <c r="CR30" s="377"/>
      <c r="CS30" s="378"/>
      <c r="CT30" s="378"/>
      <c r="CU30" s="380"/>
      <c r="CV30" s="451"/>
      <c r="CX30" s="713"/>
      <c r="CY30" s="76" t="s">
        <v>30</v>
      </c>
      <c r="CZ30" s="96"/>
      <c r="DA30" s="104"/>
      <c r="DB30" s="245">
        <f t="shared" si="0"/>
        <v>0</v>
      </c>
      <c r="DC30" s="87">
        <f t="shared" si="1"/>
        <v>0</v>
      </c>
      <c r="DD30" s="247">
        <f t="shared" si="2"/>
        <v>0</v>
      </c>
      <c r="DE30" s="245">
        <f t="shared" si="3"/>
        <v>0</v>
      </c>
      <c r="DF30" s="245">
        <f t="shared" si="4"/>
        <v>0</v>
      </c>
      <c r="DG30" s="88">
        <f t="shared" si="5"/>
        <v>0</v>
      </c>
      <c r="DH30" s="91">
        <f t="shared" si="6"/>
        <v>0</v>
      </c>
      <c r="DI30" s="90">
        <f t="shared" si="7"/>
        <v>0</v>
      </c>
      <c r="DJ30" s="88">
        <f t="shared" si="8"/>
        <v>0</v>
      </c>
      <c r="DK30" s="88">
        <f t="shared" si="9"/>
        <v>0</v>
      </c>
      <c r="DL30" s="88">
        <f t="shared" si="10"/>
        <v>0</v>
      </c>
      <c r="DM30" s="88">
        <f t="shared" si="11"/>
        <v>0</v>
      </c>
      <c r="DN30" s="88">
        <f t="shared" si="12"/>
        <v>0</v>
      </c>
      <c r="DO30" s="88">
        <f t="shared" si="13"/>
        <v>0</v>
      </c>
      <c r="DP30" s="88">
        <f t="shared" si="14"/>
        <v>0</v>
      </c>
      <c r="DQ30" s="91">
        <f t="shared" si="15"/>
        <v>0</v>
      </c>
      <c r="DR30" s="89">
        <f t="shared" si="16"/>
        <v>0</v>
      </c>
      <c r="DS30" s="88">
        <f t="shared" si="17"/>
        <v>0</v>
      </c>
      <c r="DT30" s="88">
        <f t="shared" si="18"/>
        <v>0</v>
      </c>
      <c r="DU30" s="85">
        <f t="shared" si="19"/>
        <v>0</v>
      </c>
    </row>
    <row r="31" spans="1:125">
      <c r="A31" s="712"/>
      <c r="B31" s="813"/>
      <c r="C31" s="74">
        <f>'03_R5対象者数'!E13</f>
        <v>0</v>
      </c>
      <c r="D31" s="214">
        <f>'03_R5対象者数'!F13</f>
        <v>0</v>
      </c>
      <c r="E31" s="381"/>
      <c r="F31" s="382"/>
      <c r="G31" s="383"/>
      <c r="H31" s="384"/>
      <c r="I31" s="384"/>
      <c r="J31" s="384"/>
      <c r="K31" s="382"/>
      <c r="L31" s="383"/>
      <c r="M31" s="384"/>
      <c r="N31" s="384"/>
      <c r="O31" s="384"/>
      <c r="P31" s="384"/>
      <c r="Q31" s="384"/>
      <c r="R31" s="384"/>
      <c r="S31" s="384"/>
      <c r="T31" s="382"/>
      <c r="U31" s="383"/>
      <c r="V31" s="384"/>
      <c r="W31" s="384"/>
      <c r="X31" s="385"/>
      <c r="Z31" s="712"/>
      <c r="AA31" s="813"/>
      <c r="AB31" s="203">
        <f>'03_R5対象者数'!E31</f>
        <v>0</v>
      </c>
      <c r="AC31" s="214">
        <f>'03_R5対象者数'!F31</f>
        <v>0</v>
      </c>
      <c r="AD31" s="381"/>
      <c r="AE31" s="382"/>
      <c r="AF31" s="383"/>
      <c r="AG31" s="384"/>
      <c r="AH31" s="384"/>
      <c r="AI31" s="384"/>
      <c r="AJ31" s="382"/>
      <c r="AK31" s="383"/>
      <c r="AL31" s="384"/>
      <c r="AM31" s="384"/>
      <c r="AN31" s="384"/>
      <c r="AO31" s="384"/>
      <c r="AP31" s="384"/>
      <c r="AQ31" s="384"/>
      <c r="AR31" s="384"/>
      <c r="AS31" s="382"/>
      <c r="AT31" s="383"/>
      <c r="AU31" s="384"/>
      <c r="AV31" s="384"/>
      <c r="AW31" s="385"/>
      <c r="AY31" s="712"/>
      <c r="AZ31" s="813"/>
      <c r="BA31" s="74">
        <f>'03_R5対象者数'!E13</f>
        <v>0</v>
      </c>
      <c r="BB31" s="214">
        <f>'03_R5対象者数'!F13</f>
        <v>0</v>
      </c>
      <c r="BC31" s="381"/>
      <c r="BD31" s="382"/>
      <c r="BE31" s="383"/>
      <c r="BF31" s="384"/>
      <c r="BG31" s="384"/>
      <c r="BH31" s="384"/>
      <c r="BI31" s="382"/>
      <c r="BJ31" s="383"/>
      <c r="BK31" s="384"/>
      <c r="BL31" s="384"/>
      <c r="BM31" s="384"/>
      <c r="BN31" s="384"/>
      <c r="BO31" s="384"/>
      <c r="BP31" s="384"/>
      <c r="BQ31" s="384"/>
      <c r="BR31" s="382"/>
      <c r="BS31" s="383"/>
      <c r="BT31" s="384"/>
      <c r="BU31" s="384"/>
      <c r="BV31" s="385"/>
      <c r="BX31" s="712"/>
      <c r="BY31" s="813"/>
      <c r="BZ31" s="203">
        <f>'03_R5対象者数'!E31</f>
        <v>0</v>
      </c>
      <c r="CA31" s="214">
        <f>'03_R5対象者数'!F31</f>
        <v>0</v>
      </c>
      <c r="CB31" s="381"/>
      <c r="CC31" s="382"/>
      <c r="CD31" s="383"/>
      <c r="CE31" s="384"/>
      <c r="CF31" s="384"/>
      <c r="CG31" s="384"/>
      <c r="CH31" s="382"/>
      <c r="CI31" s="383"/>
      <c r="CJ31" s="384"/>
      <c r="CK31" s="384"/>
      <c r="CL31" s="384"/>
      <c r="CM31" s="384"/>
      <c r="CN31" s="384"/>
      <c r="CO31" s="384"/>
      <c r="CP31" s="384"/>
      <c r="CQ31" s="382"/>
      <c r="CR31" s="383"/>
      <c r="CS31" s="384"/>
      <c r="CT31" s="384"/>
      <c r="CU31" s="385"/>
      <c r="CV31" s="451"/>
      <c r="CX31" s="712"/>
      <c r="CY31" s="76" t="s">
        <v>31</v>
      </c>
      <c r="CZ31" s="244">
        <f>C104</f>
        <v>0</v>
      </c>
      <c r="DA31" s="108">
        <f>D104</f>
        <v>0</v>
      </c>
      <c r="DB31" s="245">
        <f t="shared" si="0"/>
        <v>0</v>
      </c>
      <c r="DC31" s="87">
        <f t="shared" si="1"/>
        <v>0</v>
      </c>
      <c r="DD31" s="247">
        <f t="shared" si="2"/>
        <v>0</v>
      </c>
      <c r="DE31" s="245">
        <f t="shared" si="3"/>
        <v>0</v>
      </c>
      <c r="DF31" s="245">
        <f t="shared" si="4"/>
        <v>0</v>
      </c>
      <c r="DG31" s="88">
        <f t="shared" si="5"/>
        <v>0</v>
      </c>
      <c r="DH31" s="91">
        <f t="shared" si="6"/>
        <v>0</v>
      </c>
      <c r="DI31" s="90">
        <f t="shared" si="7"/>
        <v>0</v>
      </c>
      <c r="DJ31" s="88">
        <f t="shared" si="8"/>
        <v>0</v>
      </c>
      <c r="DK31" s="88">
        <f t="shared" si="9"/>
        <v>0</v>
      </c>
      <c r="DL31" s="88">
        <f t="shared" si="10"/>
        <v>0</v>
      </c>
      <c r="DM31" s="88">
        <f t="shared" si="11"/>
        <v>0</v>
      </c>
      <c r="DN31" s="88">
        <f t="shared" si="12"/>
        <v>0</v>
      </c>
      <c r="DO31" s="88">
        <f t="shared" si="13"/>
        <v>0</v>
      </c>
      <c r="DP31" s="88">
        <f t="shared" si="14"/>
        <v>0</v>
      </c>
      <c r="DQ31" s="91">
        <f t="shared" si="15"/>
        <v>0</v>
      </c>
      <c r="DR31" s="89">
        <f t="shared" si="16"/>
        <v>0</v>
      </c>
      <c r="DS31" s="88">
        <f t="shared" si="17"/>
        <v>0</v>
      </c>
      <c r="DT31" s="88">
        <f t="shared" si="18"/>
        <v>0</v>
      </c>
      <c r="DU31" s="85">
        <f t="shared" si="19"/>
        <v>0</v>
      </c>
    </row>
    <row r="32" spans="1:125">
      <c r="A32" s="711" t="s">
        <v>33</v>
      </c>
      <c r="B32" s="772" t="s">
        <v>29</v>
      </c>
      <c r="C32" s="92"/>
      <c r="D32" s="211"/>
      <c r="E32" s="266"/>
      <c r="F32" s="138"/>
      <c r="G32" s="139"/>
      <c r="H32" s="198"/>
      <c r="I32" s="198"/>
      <c r="J32" s="198"/>
      <c r="K32" s="138"/>
      <c r="L32" s="386"/>
      <c r="M32" s="124"/>
      <c r="N32" s="124"/>
      <c r="O32" s="124"/>
      <c r="P32" s="124"/>
      <c r="Q32" s="124"/>
      <c r="R32" s="124"/>
      <c r="S32" s="124"/>
      <c r="T32" s="193"/>
      <c r="U32" s="386"/>
      <c r="V32" s="124"/>
      <c r="W32" s="124"/>
      <c r="X32" s="285"/>
      <c r="Z32" s="711" t="s">
        <v>33</v>
      </c>
      <c r="AA32" s="772" t="s">
        <v>29</v>
      </c>
      <c r="AB32" s="201"/>
      <c r="AC32" s="212"/>
      <c r="AD32" s="266"/>
      <c r="AE32" s="138"/>
      <c r="AF32" s="139"/>
      <c r="AG32" s="198"/>
      <c r="AH32" s="198"/>
      <c r="AI32" s="198"/>
      <c r="AJ32" s="138"/>
      <c r="AK32" s="386"/>
      <c r="AL32" s="124"/>
      <c r="AM32" s="124"/>
      <c r="AN32" s="124"/>
      <c r="AO32" s="124"/>
      <c r="AP32" s="124"/>
      <c r="AQ32" s="124"/>
      <c r="AR32" s="124"/>
      <c r="AS32" s="193"/>
      <c r="AT32" s="386"/>
      <c r="AU32" s="124"/>
      <c r="AV32" s="124"/>
      <c r="AW32" s="285"/>
      <c r="AY32" s="711" t="s">
        <v>33</v>
      </c>
      <c r="AZ32" s="772" t="s">
        <v>29</v>
      </c>
      <c r="BA32" s="92"/>
      <c r="BB32" s="212"/>
      <c r="BC32" s="266"/>
      <c r="BD32" s="138"/>
      <c r="BE32" s="139"/>
      <c r="BF32" s="198"/>
      <c r="BG32" s="198"/>
      <c r="BH32" s="198"/>
      <c r="BI32" s="138"/>
      <c r="BJ32" s="386"/>
      <c r="BK32" s="124"/>
      <c r="BL32" s="124"/>
      <c r="BM32" s="124"/>
      <c r="BN32" s="124"/>
      <c r="BO32" s="124"/>
      <c r="BP32" s="124"/>
      <c r="BQ32" s="124"/>
      <c r="BR32" s="193"/>
      <c r="BS32" s="386"/>
      <c r="BT32" s="124"/>
      <c r="BU32" s="124"/>
      <c r="BV32" s="285"/>
      <c r="BX32" s="711" t="s">
        <v>33</v>
      </c>
      <c r="BY32" s="772" t="s">
        <v>29</v>
      </c>
      <c r="BZ32" s="201"/>
      <c r="CA32" s="212"/>
      <c r="CB32" s="266"/>
      <c r="CC32" s="138"/>
      <c r="CD32" s="139"/>
      <c r="CE32" s="198"/>
      <c r="CF32" s="198"/>
      <c r="CG32" s="198"/>
      <c r="CH32" s="138"/>
      <c r="CI32" s="386"/>
      <c r="CJ32" s="124"/>
      <c r="CK32" s="124"/>
      <c r="CL32" s="124"/>
      <c r="CM32" s="124"/>
      <c r="CN32" s="124"/>
      <c r="CO32" s="124"/>
      <c r="CP32" s="124"/>
      <c r="CQ32" s="193"/>
      <c r="CR32" s="386"/>
      <c r="CS32" s="124"/>
      <c r="CT32" s="124"/>
      <c r="CU32" s="285"/>
      <c r="CV32" s="451"/>
      <c r="CX32" s="711" t="s">
        <v>35</v>
      </c>
      <c r="CY32" s="76" t="s">
        <v>29</v>
      </c>
      <c r="CZ32" s="96"/>
      <c r="DA32" s="104"/>
      <c r="DB32" s="245">
        <f t="shared" si="0"/>
        <v>0</v>
      </c>
      <c r="DC32" s="87">
        <f t="shared" si="1"/>
        <v>0</v>
      </c>
      <c r="DD32" s="247">
        <f t="shared" si="2"/>
        <v>0</v>
      </c>
      <c r="DE32" s="245">
        <f t="shared" si="3"/>
        <v>0</v>
      </c>
      <c r="DF32" s="245">
        <f t="shared" si="4"/>
        <v>0</v>
      </c>
      <c r="DG32" s="88">
        <f t="shared" si="5"/>
        <v>0</v>
      </c>
      <c r="DH32" s="91">
        <f t="shared" si="6"/>
        <v>0</v>
      </c>
      <c r="DI32" s="90">
        <f t="shared" si="7"/>
        <v>0</v>
      </c>
      <c r="DJ32" s="88">
        <f t="shared" si="8"/>
        <v>0</v>
      </c>
      <c r="DK32" s="88">
        <f t="shared" si="9"/>
        <v>0</v>
      </c>
      <c r="DL32" s="88">
        <f t="shared" si="10"/>
        <v>0</v>
      </c>
      <c r="DM32" s="88">
        <f t="shared" si="11"/>
        <v>0</v>
      </c>
      <c r="DN32" s="88">
        <f t="shared" si="12"/>
        <v>0</v>
      </c>
      <c r="DO32" s="88">
        <f t="shared" si="13"/>
        <v>0</v>
      </c>
      <c r="DP32" s="88">
        <f t="shared" si="14"/>
        <v>0</v>
      </c>
      <c r="DQ32" s="91">
        <f t="shared" si="15"/>
        <v>0</v>
      </c>
      <c r="DR32" s="89">
        <f t="shared" si="16"/>
        <v>0</v>
      </c>
      <c r="DS32" s="88">
        <f t="shared" si="17"/>
        <v>0</v>
      </c>
      <c r="DT32" s="88">
        <f t="shared" si="18"/>
        <v>0</v>
      </c>
      <c r="DU32" s="85">
        <f t="shared" si="19"/>
        <v>0</v>
      </c>
    </row>
    <row r="33" spans="1:125">
      <c r="A33" s="713"/>
      <c r="B33" s="813"/>
      <c r="C33" s="92"/>
      <c r="D33" s="212"/>
      <c r="E33" s="259"/>
      <c r="F33" s="21"/>
      <c r="G33" s="50"/>
      <c r="H33" s="3"/>
      <c r="I33" s="3"/>
      <c r="J33" s="3"/>
      <c r="K33" s="21"/>
      <c r="L33" s="22"/>
      <c r="M33" s="23"/>
      <c r="N33" s="23"/>
      <c r="O33" s="23"/>
      <c r="P33" s="23"/>
      <c r="Q33" s="23"/>
      <c r="R33" s="23"/>
      <c r="S33" s="23"/>
      <c r="T33" s="25"/>
      <c r="U33" s="22"/>
      <c r="V33" s="23"/>
      <c r="W33" s="23"/>
      <c r="X33" s="283"/>
      <c r="Z33" s="713"/>
      <c r="AA33" s="813"/>
      <c r="AB33" s="201"/>
      <c r="AC33" s="212"/>
      <c r="AD33" s="259"/>
      <c r="AE33" s="21"/>
      <c r="AF33" s="50"/>
      <c r="AG33" s="3"/>
      <c r="AH33" s="3"/>
      <c r="AI33" s="3"/>
      <c r="AJ33" s="21"/>
      <c r="AK33" s="22"/>
      <c r="AL33" s="23"/>
      <c r="AM33" s="23"/>
      <c r="AN33" s="23"/>
      <c r="AO33" s="23"/>
      <c r="AP33" s="23"/>
      <c r="AQ33" s="23"/>
      <c r="AR33" s="23"/>
      <c r="AS33" s="25"/>
      <c r="AT33" s="22"/>
      <c r="AU33" s="23"/>
      <c r="AV33" s="23"/>
      <c r="AW33" s="283"/>
      <c r="AY33" s="713"/>
      <c r="AZ33" s="813"/>
      <c r="BA33" s="92"/>
      <c r="BB33" s="212"/>
      <c r="BC33" s="259"/>
      <c r="BD33" s="21"/>
      <c r="BE33" s="50"/>
      <c r="BF33" s="3"/>
      <c r="BG33" s="3"/>
      <c r="BH33" s="3"/>
      <c r="BI33" s="21"/>
      <c r="BJ33" s="22"/>
      <c r="BK33" s="23"/>
      <c r="BL33" s="23"/>
      <c r="BM33" s="23"/>
      <c r="BN33" s="23"/>
      <c r="BO33" s="23"/>
      <c r="BP33" s="23"/>
      <c r="BQ33" s="23"/>
      <c r="BR33" s="25"/>
      <c r="BS33" s="22"/>
      <c r="BT33" s="23"/>
      <c r="BU33" s="23"/>
      <c r="BV33" s="283"/>
      <c r="BX33" s="713"/>
      <c r="BY33" s="813"/>
      <c r="BZ33" s="201"/>
      <c r="CA33" s="212"/>
      <c r="CB33" s="259"/>
      <c r="CC33" s="21"/>
      <c r="CD33" s="50"/>
      <c r="CE33" s="3"/>
      <c r="CF33" s="3"/>
      <c r="CG33" s="3"/>
      <c r="CH33" s="21"/>
      <c r="CI33" s="22"/>
      <c r="CJ33" s="23"/>
      <c r="CK33" s="23"/>
      <c r="CL33" s="23"/>
      <c r="CM33" s="23"/>
      <c r="CN33" s="23"/>
      <c r="CO33" s="23"/>
      <c r="CP33" s="23"/>
      <c r="CQ33" s="25"/>
      <c r="CR33" s="22"/>
      <c r="CS33" s="23"/>
      <c r="CT33" s="23"/>
      <c r="CU33" s="283"/>
      <c r="CV33" s="451"/>
      <c r="CX33" s="713"/>
      <c r="CY33" s="76" t="s">
        <v>30</v>
      </c>
      <c r="CZ33" s="96"/>
      <c r="DA33" s="104"/>
      <c r="DB33" s="245">
        <f t="shared" si="0"/>
        <v>0</v>
      </c>
      <c r="DC33" s="87">
        <f t="shared" si="1"/>
        <v>0</v>
      </c>
      <c r="DD33" s="247">
        <f t="shared" si="2"/>
        <v>0</v>
      </c>
      <c r="DE33" s="245">
        <f t="shared" si="3"/>
        <v>0</v>
      </c>
      <c r="DF33" s="245">
        <f t="shared" si="4"/>
        <v>0</v>
      </c>
      <c r="DG33" s="88">
        <f t="shared" si="5"/>
        <v>0</v>
      </c>
      <c r="DH33" s="91">
        <f t="shared" si="6"/>
        <v>0</v>
      </c>
      <c r="DI33" s="90">
        <f t="shared" si="7"/>
        <v>0</v>
      </c>
      <c r="DJ33" s="88">
        <f t="shared" si="8"/>
        <v>0</v>
      </c>
      <c r="DK33" s="88">
        <f t="shared" si="9"/>
        <v>0</v>
      </c>
      <c r="DL33" s="88">
        <f t="shared" si="10"/>
        <v>0</v>
      </c>
      <c r="DM33" s="88">
        <f t="shared" si="11"/>
        <v>0</v>
      </c>
      <c r="DN33" s="88">
        <f t="shared" si="12"/>
        <v>0</v>
      </c>
      <c r="DO33" s="88">
        <f t="shared" si="13"/>
        <v>0</v>
      </c>
      <c r="DP33" s="88">
        <f t="shared" si="14"/>
        <v>0</v>
      </c>
      <c r="DQ33" s="91">
        <f t="shared" si="15"/>
        <v>0</v>
      </c>
      <c r="DR33" s="89">
        <f t="shared" si="16"/>
        <v>0</v>
      </c>
      <c r="DS33" s="88">
        <f t="shared" si="17"/>
        <v>0</v>
      </c>
      <c r="DT33" s="88">
        <f t="shared" si="18"/>
        <v>0</v>
      </c>
      <c r="DU33" s="85">
        <f t="shared" si="19"/>
        <v>0</v>
      </c>
    </row>
    <row r="34" spans="1:125">
      <c r="A34" s="713"/>
      <c r="B34" s="772" t="s">
        <v>30</v>
      </c>
      <c r="C34" s="92"/>
      <c r="D34" s="212"/>
      <c r="E34" s="260"/>
      <c r="F34" s="137"/>
      <c r="G34" s="136"/>
      <c r="H34" s="123"/>
      <c r="I34" s="123"/>
      <c r="J34" s="123"/>
      <c r="K34" s="137"/>
      <c r="L34" s="200"/>
      <c r="M34" s="192"/>
      <c r="N34" s="192"/>
      <c r="O34" s="192"/>
      <c r="P34" s="192"/>
      <c r="Q34" s="192"/>
      <c r="R34" s="192"/>
      <c r="S34" s="192"/>
      <c r="T34" s="197"/>
      <c r="U34" s="200"/>
      <c r="V34" s="192"/>
      <c r="W34" s="192"/>
      <c r="X34" s="284"/>
      <c r="Z34" s="713"/>
      <c r="AA34" s="772" t="s">
        <v>30</v>
      </c>
      <c r="AB34" s="201"/>
      <c r="AC34" s="212"/>
      <c r="AD34" s="260"/>
      <c r="AE34" s="137"/>
      <c r="AF34" s="136"/>
      <c r="AG34" s="123"/>
      <c r="AH34" s="123"/>
      <c r="AI34" s="123"/>
      <c r="AJ34" s="137"/>
      <c r="AK34" s="200"/>
      <c r="AL34" s="192"/>
      <c r="AM34" s="192"/>
      <c r="AN34" s="192"/>
      <c r="AO34" s="192"/>
      <c r="AP34" s="192"/>
      <c r="AQ34" s="192"/>
      <c r="AR34" s="192"/>
      <c r="AS34" s="197"/>
      <c r="AT34" s="200"/>
      <c r="AU34" s="192"/>
      <c r="AV34" s="192"/>
      <c r="AW34" s="284"/>
      <c r="AY34" s="713"/>
      <c r="AZ34" s="772" t="s">
        <v>30</v>
      </c>
      <c r="BA34" s="92"/>
      <c r="BB34" s="212"/>
      <c r="BC34" s="260"/>
      <c r="BD34" s="137"/>
      <c r="BE34" s="136"/>
      <c r="BF34" s="123"/>
      <c r="BG34" s="123"/>
      <c r="BH34" s="123"/>
      <c r="BI34" s="137"/>
      <c r="BJ34" s="200"/>
      <c r="BK34" s="192"/>
      <c r="BL34" s="192"/>
      <c r="BM34" s="192"/>
      <c r="BN34" s="192"/>
      <c r="BO34" s="192"/>
      <c r="BP34" s="192"/>
      <c r="BQ34" s="192"/>
      <c r="BR34" s="197"/>
      <c r="BS34" s="200"/>
      <c r="BT34" s="192"/>
      <c r="BU34" s="192"/>
      <c r="BV34" s="284"/>
      <c r="BX34" s="713"/>
      <c r="BY34" s="772" t="s">
        <v>30</v>
      </c>
      <c r="BZ34" s="201"/>
      <c r="CA34" s="212"/>
      <c r="CB34" s="260"/>
      <c r="CC34" s="137"/>
      <c r="CD34" s="136"/>
      <c r="CE34" s="123"/>
      <c r="CF34" s="123"/>
      <c r="CG34" s="123"/>
      <c r="CH34" s="137"/>
      <c r="CI34" s="200"/>
      <c r="CJ34" s="192"/>
      <c r="CK34" s="192"/>
      <c r="CL34" s="192"/>
      <c r="CM34" s="192"/>
      <c r="CN34" s="192"/>
      <c r="CO34" s="192"/>
      <c r="CP34" s="192"/>
      <c r="CQ34" s="197"/>
      <c r="CR34" s="200"/>
      <c r="CS34" s="192"/>
      <c r="CT34" s="192"/>
      <c r="CU34" s="284"/>
      <c r="CV34" s="70"/>
      <c r="CX34" s="712"/>
      <c r="CY34" s="76" t="s">
        <v>31</v>
      </c>
      <c r="CZ34" s="244">
        <f>C107</f>
        <v>0</v>
      </c>
      <c r="DA34" s="108">
        <f>D107</f>
        <v>0</v>
      </c>
      <c r="DB34" s="245">
        <f t="shared" si="0"/>
        <v>0</v>
      </c>
      <c r="DC34" s="87">
        <f t="shared" si="1"/>
        <v>0</v>
      </c>
      <c r="DD34" s="247">
        <f t="shared" si="2"/>
        <v>0</v>
      </c>
      <c r="DE34" s="245">
        <f t="shared" si="3"/>
        <v>0</v>
      </c>
      <c r="DF34" s="245">
        <f t="shared" si="4"/>
        <v>0</v>
      </c>
      <c r="DG34" s="88">
        <f t="shared" si="5"/>
        <v>0</v>
      </c>
      <c r="DH34" s="91">
        <f t="shared" si="6"/>
        <v>0</v>
      </c>
      <c r="DI34" s="90">
        <f t="shared" si="7"/>
        <v>0</v>
      </c>
      <c r="DJ34" s="88">
        <f t="shared" si="8"/>
        <v>0</v>
      </c>
      <c r="DK34" s="88">
        <f t="shared" si="9"/>
        <v>0</v>
      </c>
      <c r="DL34" s="88">
        <f t="shared" si="10"/>
        <v>0</v>
      </c>
      <c r="DM34" s="88">
        <f t="shared" si="11"/>
        <v>0</v>
      </c>
      <c r="DN34" s="88">
        <f t="shared" si="12"/>
        <v>0</v>
      </c>
      <c r="DO34" s="88">
        <f t="shared" si="13"/>
        <v>0</v>
      </c>
      <c r="DP34" s="88">
        <f t="shared" si="14"/>
        <v>0</v>
      </c>
      <c r="DQ34" s="91">
        <f t="shared" si="15"/>
        <v>0</v>
      </c>
      <c r="DR34" s="89">
        <f t="shared" si="16"/>
        <v>0</v>
      </c>
      <c r="DS34" s="88">
        <f t="shared" si="17"/>
        <v>0</v>
      </c>
      <c r="DT34" s="88">
        <f t="shared" si="18"/>
        <v>0</v>
      </c>
      <c r="DU34" s="85">
        <f t="shared" si="19"/>
        <v>0</v>
      </c>
    </row>
    <row r="35" spans="1:125">
      <c r="A35" s="713"/>
      <c r="B35" s="813"/>
      <c r="C35" s="92"/>
      <c r="D35" s="212"/>
      <c r="E35" s="259"/>
      <c r="F35" s="21"/>
      <c r="G35" s="50"/>
      <c r="H35" s="3"/>
      <c r="I35" s="3"/>
      <c r="J35" s="3"/>
      <c r="K35" s="21"/>
      <c r="L35" s="22"/>
      <c r="M35" s="22"/>
      <c r="N35" s="22"/>
      <c r="O35" s="22"/>
      <c r="P35" s="22"/>
      <c r="Q35" s="22"/>
      <c r="R35" s="22"/>
      <c r="S35" s="22"/>
      <c r="T35" s="26"/>
      <c r="U35" s="22"/>
      <c r="V35" s="22"/>
      <c r="W35" s="22"/>
      <c r="X35" s="287"/>
      <c r="Z35" s="713"/>
      <c r="AA35" s="813"/>
      <c r="AB35" s="201"/>
      <c r="AC35" s="212"/>
      <c r="AD35" s="259"/>
      <c r="AE35" s="21"/>
      <c r="AF35" s="50"/>
      <c r="AG35" s="3"/>
      <c r="AH35" s="3"/>
      <c r="AI35" s="3"/>
      <c r="AJ35" s="21"/>
      <c r="AK35" s="22"/>
      <c r="AL35" s="22"/>
      <c r="AM35" s="22"/>
      <c r="AN35" s="22"/>
      <c r="AO35" s="22"/>
      <c r="AP35" s="22"/>
      <c r="AQ35" s="22"/>
      <c r="AR35" s="22"/>
      <c r="AS35" s="26"/>
      <c r="AT35" s="22"/>
      <c r="AU35" s="22"/>
      <c r="AV35" s="22"/>
      <c r="AW35" s="287"/>
      <c r="AY35" s="713"/>
      <c r="AZ35" s="813"/>
      <c r="BA35" s="92"/>
      <c r="BB35" s="212"/>
      <c r="BC35" s="259"/>
      <c r="BD35" s="21"/>
      <c r="BE35" s="50"/>
      <c r="BF35" s="3"/>
      <c r="BG35" s="3"/>
      <c r="BH35" s="3"/>
      <c r="BI35" s="21"/>
      <c r="BJ35" s="22"/>
      <c r="BK35" s="22"/>
      <c r="BL35" s="22"/>
      <c r="BM35" s="22"/>
      <c r="BN35" s="22"/>
      <c r="BO35" s="22"/>
      <c r="BP35" s="22"/>
      <c r="BQ35" s="22"/>
      <c r="BR35" s="26"/>
      <c r="BS35" s="22"/>
      <c r="BT35" s="22"/>
      <c r="BU35" s="22"/>
      <c r="BV35" s="287"/>
      <c r="BX35" s="713"/>
      <c r="BY35" s="813"/>
      <c r="BZ35" s="201"/>
      <c r="CA35" s="212"/>
      <c r="CB35" s="259"/>
      <c r="CC35" s="21"/>
      <c r="CD35" s="50"/>
      <c r="CE35" s="3"/>
      <c r="CF35" s="3"/>
      <c r="CG35" s="3"/>
      <c r="CH35" s="21"/>
      <c r="CI35" s="22"/>
      <c r="CJ35" s="22"/>
      <c r="CK35" s="22"/>
      <c r="CL35" s="22"/>
      <c r="CM35" s="22"/>
      <c r="CN35" s="22"/>
      <c r="CO35" s="22"/>
      <c r="CP35" s="22"/>
      <c r="CQ35" s="26"/>
      <c r="CR35" s="22"/>
      <c r="CS35" s="22"/>
      <c r="CT35" s="22"/>
      <c r="CU35" s="287"/>
      <c r="CV35" s="451"/>
      <c r="CX35" s="711" t="s">
        <v>36</v>
      </c>
      <c r="CY35" s="76" t="s">
        <v>29</v>
      </c>
      <c r="CZ35" s="96"/>
      <c r="DA35" s="104"/>
      <c r="DB35" s="245">
        <f t="shared" si="0"/>
        <v>0</v>
      </c>
      <c r="DC35" s="87">
        <f t="shared" si="1"/>
        <v>0</v>
      </c>
      <c r="DD35" s="247">
        <f t="shared" si="2"/>
        <v>0</v>
      </c>
      <c r="DE35" s="245">
        <f t="shared" si="3"/>
        <v>0</v>
      </c>
      <c r="DF35" s="245">
        <f t="shared" si="4"/>
        <v>0</v>
      </c>
      <c r="DG35" s="88">
        <f t="shared" si="5"/>
        <v>0</v>
      </c>
      <c r="DH35" s="91">
        <f t="shared" si="6"/>
        <v>0</v>
      </c>
      <c r="DI35" s="90">
        <f t="shared" si="7"/>
        <v>0</v>
      </c>
      <c r="DJ35" s="88">
        <f t="shared" si="8"/>
        <v>0</v>
      </c>
      <c r="DK35" s="88">
        <f t="shared" si="9"/>
        <v>0</v>
      </c>
      <c r="DL35" s="88">
        <f t="shared" si="10"/>
        <v>0</v>
      </c>
      <c r="DM35" s="88">
        <f t="shared" si="11"/>
        <v>0</v>
      </c>
      <c r="DN35" s="88">
        <f t="shared" si="12"/>
        <v>0</v>
      </c>
      <c r="DO35" s="88">
        <f t="shared" si="13"/>
        <v>0</v>
      </c>
      <c r="DP35" s="88">
        <f t="shared" si="14"/>
        <v>0</v>
      </c>
      <c r="DQ35" s="91">
        <f t="shared" si="15"/>
        <v>0</v>
      </c>
      <c r="DR35" s="89">
        <f t="shared" si="16"/>
        <v>0</v>
      </c>
      <c r="DS35" s="88">
        <f t="shared" si="17"/>
        <v>0</v>
      </c>
      <c r="DT35" s="88">
        <f t="shared" si="18"/>
        <v>0</v>
      </c>
      <c r="DU35" s="85">
        <f t="shared" si="19"/>
        <v>0</v>
      </c>
    </row>
    <row r="36" spans="1:125">
      <c r="A36" s="713"/>
      <c r="B36" s="772" t="s">
        <v>31</v>
      </c>
      <c r="C36" s="94"/>
      <c r="D36" s="215"/>
      <c r="E36" s="260"/>
      <c r="F36" s="137"/>
      <c r="G36" s="136"/>
      <c r="H36" s="123"/>
      <c r="I36" s="123"/>
      <c r="J36" s="123"/>
      <c r="K36" s="137"/>
      <c r="L36" s="200"/>
      <c r="M36" s="192"/>
      <c r="N36" s="192"/>
      <c r="O36" s="192"/>
      <c r="P36" s="192"/>
      <c r="Q36" s="192"/>
      <c r="R36" s="192"/>
      <c r="S36" s="192"/>
      <c r="T36" s="197"/>
      <c r="U36" s="200"/>
      <c r="V36" s="192"/>
      <c r="W36" s="192"/>
      <c r="X36" s="284"/>
      <c r="Z36" s="713"/>
      <c r="AA36" s="772" t="s">
        <v>31</v>
      </c>
      <c r="AB36" s="202"/>
      <c r="AC36" s="224"/>
      <c r="AD36" s="260"/>
      <c r="AE36" s="137"/>
      <c r="AF36" s="136"/>
      <c r="AG36" s="123"/>
      <c r="AH36" s="123"/>
      <c r="AI36" s="123"/>
      <c r="AJ36" s="137"/>
      <c r="AK36" s="200"/>
      <c r="AL36" s="192"/>
      <c r="AM36" s="192"/>
      <c r="AN36" s="192"/>
      <c r="AO36" s="192"/>
      <c r="AP36" s="192"/>
      <c r="AQ36" s="192"/>
      <c r="AR36" s="192"/>
      <c r="AS36" s="197"/>
      <c r="AT36" s="200"/>
      <c r="AU36" s="192"/>
      <c r="AV36" s="192"/>
      <c r="AW36" s="284"/>
      <c r="AY36" s="713"/>
      <c r="AZ36" s="772" t="s">
        <v>31</v>
      </c>
      <c r="BA36" s="94"/>
      <c r="BB36" s="215"/>
      <c r="BC36" s="260"/>
      <c r="BD36" s="137"/>
      <c r="BE36" s="136"/>
      <c r="BF36" s="123"/>
      <c r="BG36" s="123"/>
      <c r="BH36" s="123"/>
      <c r="BI36" s="137"/>
      <c r="BJ36" s="200"/>
      <c r="BK36" s="192"/>
      <c r="BL36" s="192"/>
      <c r="BM36" s="192"/>
      <c r="BN36" s="192"/>
      <c r="BO36" s="192"/>
      <c r="BP36" s="192"/>
      <c r="BQ36" s="192"/>
      <c r="BR36" s="197"/>
      <c r="BS36" s="200"/>
      <c r="BT36" s="192"/>
      <c r="BU36" s="192"/>
      <c r="BV36" s="284"/>
      <c r="BX36" s="713"/>
      <c r="BY36" s="772" t="s">
        <v>31</v>
      </c>
      <c r="BZ36" s="202"/>
      <c r="CA36" s="215"/>
      <c r="CB36" s="260"/>
      <c r="CC36" s="137"/>
      <c r="CD36" s="136"/>
      <c r="CE36" s="123"/>
      <c r="CF36" s="123"/>
      <c r="CG36" s="123"/>
      <c r="CH36" s="137"/>
      <c r="CI36" s="200"/>
      <c r="CJ36" s="192"/>
      <c r="CK36" s="192"/>
      <c r="CL36" s="192"/>
      <c r="CM36" s="192"/>
      <c r="CN36" s="192"/>
      <c r="CO36" s="192"/>
      <c r="CP36" s="192"/>
      <c r="CQ36" s="197"/>
      <c r="CR36" s="200"/>
      <c r="CS36" s="192"/>
      <c r="CT36" s="192"/>
      <c r="CU36" s="284"/>
      <c r="CV36" s="451"/>
      <c r="CX36" s="713"/>
      <c r="CY36" s="76" t="s">
        <v>30</v>
      </c>
      <c r="CZ36" s="96"/>
      <c r="DA36" s="104"/>
      <c r="DB36" s="245">
        <f t="shared" si="0"/>
        <v>0</v>
      </c>
      <c r="DC36" s="87">
        <f t="shared" si="1"/>
        <v>0</v>
      </c>
      <c r="DD36" s="247">
        <f t="shared" si="2"/>
        <v>0</v>
      </c>
      <c r="DE36" s="245">
        <f t="shared" si="3"/>
        <v>0</v>
      </c>
      <c r="DF36" s="245">
        <f t="shared" si="4"/>
        <v>0</v>
      </c>
      <c r="DG36" s="88">
        <f t="shared" si="5"/>
        <v>0</v>
      </c>
      <c r="DH36" s="91">
        <f t="shared" si="6"/>
        <v>0</v>
      </c>
      <c r="DI36" s="90">
        <f t="shared" si="7"/>
        <v>0</v>
      </c>
      <c r="DJ36" s="88">
        <f t="shared" si="8"/>
        <v>0</v>
      </c>
      <c r="DK36" s="88">
        <f t="shared" si="9"/>
        <v>0</v>
      </c>
      <c r="DL36" s="88">
        <f t="shared" si="10"/>
        <v>0</v>
      </c>
      <c r="DM36" s="88">
        <f t="shared" si="11"/>
        <v>0</v>
      </c>
      <c r="DN36" s="88">
        <f t="shared" si="12"/>
        <v>0</v>
      </c>
      <c r="DO36" s="88">
        <f t="shared" si="13"/>
        <v>0</v>
      </c>
      <c r="DP36" s="88">
        <f t="shared" si="14"/>
        <v>0</v>
      </c>
      <c r="DQ36" s="91">
        <f t="shared" si="15"/>
        <v>0</v>
      </c>
      <c r="DR36" s="89">
        <f t="shared" si="16"/>
        <v>0</v>
      </c>
      <c r="DS36" s="88">
        <f t="shared" si="17"/>
        <v>0</v>
      </c>
      <c r="DT36" s="88">
        <f t="shared" si="18"/>
        <v>0</v>
      </c>
      <c r="DU36" s="85">
        <f t="shared" si="19"/>
        <v>0</v>
      </c>
    </row>
    <row r="37" spans="1:125">
      <c r="A37" s="712"/>
      <c r="B37" s="813"/>
      <c r="C37" s="74">
        <f>'03_R5対象者数'!E15</f>
        <v>0</v>
      </c>
      <c r="D37" s="214">
        <f>'03_R5対象者数'!F15</f>
        <v>0</v>
      </c>
      <c r="E37" s="262"/>
      <c r="F37" s="133"/>
      <c r="G37" s="134"/>
      <c r="H37" s="125"/>
      <c r="I37" s="125"/>
      <c r="J37" s="125"/>
      <c r="K37" s="133"/>
      <c r="L37" s="134"/>
      <c r="M37" s="125"/>
      <c r="N37" s="125"/>
      <c r="O37" s="125"/>
      <c r="P37" s="125"/>
      <c r="Q37" s="125"/>
      <c r="R37" s="125"/>
      <c r="S37" s="125"/>
      <c r="T37" s="133"/>
      <c r="U37" s="134"/>
      <c r="V37" s="125"/>
      <c r="W37" s="125"/>
      <c r="X37" s="263"/>
      <c r="Z37" s="712"/>
      <c r="AA37" s="813"/>
      <c r="AB37" s="203">
        <f>'03_R5対象者数'!E33</f>
        <v>0</v>
      </c>
      <c r="AC37" s="214">
        <f>'03_R5対象者数'!F33</f>
        <v>0</v>
      </c>
      <c r="AD37" s="262"/>
      <c r="AE37" s="133"/>
      <c r="AF37" s="134"/>
      <c r="AG37" s="125"/>
      <c r="AH37" s="125"/>
      <c r="AI37" s="125"/>
      <c r="AJ37" s="133"/>
      <c r="AK37" s="134"/>
      <c r="AL37" s="125"/>
      <c r="AM37" s="125"/>
      <c r="AN37" s="125"/>
      <c r="AO37" s="125"/>
      <c r="AP37" s="125"/>
      <c r="AQ37" s="125"/>
      <c r="AR37" s="125"/>
      <c r="AS37" s="133"/>
      <c r="AT37" s="134"/>
      <c r="AU37" s="125"/>
      <c r="AV37" s="125"/>
      <c r="AW37" s="263"/>
      <c r="AY37" s="712"/>
      <c r="AZ37" s="813"/>
      <c r="BA37" s="74">
        <f>'03_R5対象者数'!E15</f>
        <v>0</v>
      </c>
      <c r="BB37" s="214">
        <f>'03_R5対象者数'!F15</f>
        <v>0</v>
      </c>
      <c r="BC37" s="262"/>
      <c r="BD37" s="133"/>
      <c r="BE37" s="134"/>
      <c r="BF37" s="125"/>
      <c r="BG37" s="125"/>
      <c r="BH37" s="125"/>
      <c r="BI37" s="133"/>
      <c r="BJ37" s="134"/>
      <c r="BK37" s="125"/>
      <c r="BL37" s="125"/>
      <c r="BM37" s="125"/>
      <c r="BN37" s="125"/>
      <c r="BO37" s="125"/>
      <c r="BP37" s="125"/>
      <c r="BQ37" s="125"/>
      <c r="BR37" s="133"/>
      <c r="BS37" s="134"/>
      <c r="BT37" s="125"/>
      <c r="BU37" s="125"/>
      <c r="BV37" s="263"/>
      <c r="BX37" s="712"/>
      <c r="BY37" s="813"/>
      <c r="BZ37" s="203">
        <f>'03_R5対象者数'!E33</f>
        <v>0</v>
      </c>
      <c r="CA37" s="214">
        <f>'03_R5対象者数'!F33</f>
        <v>0</v>
      </c>
      <c r="CB37" s="262"/>
      <c r="CC37" s="133"/>
      <c r="CD37" s="134"/>
      <c r="CE37" s="125"/>
      <c r="CF37" s="125"/>
      <c r="CG37" s="125"/>
      <c r="CH37" s="133"/>
      <c r="CI37" s="134"/>
      <c r="CJ37" s="125"/>
      <c r="CK37" s="125"/>
      <c r="CL37" s="125"/>
      <c r="CM37" s="125"/>
      <c r="CN37" s="125"/>
      <c r="CO37" s="125"/>
      <c r="CP37" s="125"/>
      <c r="CQ37" s="133"/>
      <c r="CR37" s="134"/>
      <c r="CS37" s="125"/>
      <c r="CT37" s="125"/>
      <c r="CU37" s="263"/>
      <c r="CV37" s="451"/>
      <c r="CX37" s="712"/>
      <c r="CY37" s="76" t="s">
        <v>31</v>
      </c>
      <c r="CZ37" s="244">
        <f>C110</f>
        <v>0</v>
      </c>
      <c r="DA37" s="108">
        <f>D110</f>
        <v>0</v>
      </c>
      <c r="DB37" s="245">
        <f t="shared" si="0"/>
        <v>0</v>
      </c>
      <c r="DC37" s="87">
        <f t="shared" si="1"/>
        <v>0</v>
      </c>
      <c r="DD37" s="247">
        <f t="shared" si="2"/>
        <v>0</v>
      </c>
      <c r="DE37" s="245">
        <f t="shared" si="3"/>
        <v>0</v>
      </c>
      <c r="DF37" s="245">
        <f t="shared" si="4"/>
        <v>0</v>
      </c>
      <c r="DG37" s="88">
        <f t="shared" si="5"/>
        <v>0</v>
      </c>
      <c r="DH37" s="91">
        <f t="shared" si="6"/>
        <v>0</v>
      </c>
      <c r="DI37" s="90">
        <f t="shared" si="7"/>
        <v>0</v>
      </c>
      <c r="DJ37" s="88">
        <f t="shared" si="8"/>
        <v>0</v>
      </c>
      <c r="DK37" s="88">
        <f t="shared" si="9"/>
        <v>0</v>
      </c>
      <c r="DL37" s="88">
        <f t="shared" si="10"/>
        <v>0</v>
      </c>
      <c r="DM37" s="88">
        <f t="shared" si="11"/>
        <v>0</v>
      </c>
      <c r="DN37" s="88">
        <f t="shared" si="12"/>
        <v>0</v>
      </c>
      <c r="DO37" s="88">
        <f t="shared" si="13"/>
        <v>0</v>
      </c>
      <c r="DP37" s="88">
        <f t="shared" si="14"/>
        <v>0</v>
      </c>
      <c r="DQ37" s="91">
        <f t="shared" si="15"/>
        <v>0</v>
      </c>
      <c r="DR37" s="89">
        <f t="shared" si="16"/>
        <v>0</v>
      </c>
      <c r="DS37" s="88">
        <f t="shared" si="17"/>
        <v>0</v>
      </c>
      <c r="DT37" s="88">
        <f t="shared" si="18"/>
        <v>0</v>
      </c>
      <c r="DU37" s="85">
        <f t="shared" si="19"/>
        <v>0</v>
      </c>
    </row>
    <row r="38" spans="1:125">
      <c r="A38" s="711" t="s">
        <v>34</v>
      </c>
      <c r="B38" s="772" t="s">
        <v>29</v>
      </c>
      <c r="C38" s="92"/>
      <c r="D38" s="211"/>
      <c r="E38" s="260"/>
      <c r="F38" s="137"/>
      <c r="G38" s="136"/>
      <c r="H38" s="123"/>
      <c r="I38" s="123"/>
      <c r="J38" s="123"/>
      <c r="K38" s="137"/>
      <c r="L38" s="200"/>
      <c r="M38" s="192"/>
      <c r="N38" s="192"/>
      <c r="O38" s="192"/>
      <c r="P38" s="192"/>
      <c r="Q38" s="192"/>
      <c r="R38" s="192"/>
      <c r="S38" s="192"/>
      <c r="T38" s="197"/>
      <c r="U38" s="200"/>
      <c r="V38" s="192"/>
      <c r="W38" s="192"/>
      <c r="X38" s="284"/>
      <c r="Z38" s="711" t="s">
        <v>34</v>
      </c>
      <c r="AA38" s="772" t="s">
        <v>29</v>
      </c>
      <c r="AB38" s="201"/>
      <c r="AC38" s="212"/>
      <c r="AD38" s="260"/>
      <c r="AE38" s="137"/>
      <c r="AF38" s="136"/>
      <c r="AG38" s="123"/>
      <c r="AH38" s="123"/>
      <c r="AI38" s="123"/>
      <c r="AJ38" s="137"/>
      <c r="AK38" s="200"/>
      <c r="AL38" s="192"/>
      <c r="AM38" s="192"/>
      <c r="AN38" s="192"/>
      <c r="AO38" s="192"/>
      <c r="AP38" s="192"/>
      <c r="AQ38" s="192"/>
      <c r="AR38" s="192"/>
      <c r="AS38" s="197"/>
      <c r="AT38" s="200"/>
      <c r="AU38" s="192"/>
      <c r="AV38" s="192"/>
      <c r="AW38" s="284"/>
      <c r="AY38" s="711" t="s">
        <v>34</v>
      </c>
      <c r="AZ38" s="772" t="s">
        <v>29</v>
      </c>
      <c r="BA38" s="92"/>
      <c r="BB38" s="212"/>
      <c r="BC38" s="260"/>
      <c r="BD38" s="137"/>
      <c r="BE38" s="136"/>
      <c r="BF38" s="123"/>
      <c r="BG38" s="123"/>
      <c r="BH38" s="123"/>
      <c r="BI38" s="137"/>
      <c r="BJ38" s="200"/>
      <c r="BK38" s="192"/>
      <c r="BL38" s="192"/>
      <c r="BM38" s="192"/>
      <c r="BN38" s="192"/>
      <c r="BO38" s="192"/>
      <c r="BP38" s="192"/>
      <c r="BQ38" s="192"/>
      <c r="BR38" s="197"/>
      <c r="BS38" s="200"/>
      <c r="BT38" s="192"/>
      <c r="BU38" s="192"/>
      <c r="BV38" s="284"/>
      <c r="BX38" s="711" t="s">
        <v>34</v>
      </c>
      <c r="BY38" s="772" t="s">
        <v>29</v>
      </c>
      <c r="BZ38" s="201"/>
      <c r="CA38" s="212"/>
      <c r="CB38" s="260"/>
      <c r="CC38" s="137"/>
      <c r="CD38" s="136"/>
      <c r="CE38" s="123"/>
      <c r="CF38" s="123"/>
      <c r="CG38" s="123"/>
      <c r="CH38" s="137"/>
      <c r="CI38" s="200"/>
      <c r="CJ38" s="192"/>
      <c r="CK38" s="192"/>
      <c r="CL38" s="192"/>
      <c r="CM38" s="192"/>
      <c r="CN38" s="192"/>
      <c r="CO38" s="192"/>
      <c r="CP38" s="192"/>
      <c r="CQ38" s="197"/>
      <c r="CR38" s="200"/>
      <c r="CS38" s="192"/>
      <c r="CT38" s="192"/>
      <c r="CU38" s="284"/>
      <c r="CV38" s="451"/>
      <c r="CX38" s="711" t="s">
        <v>37</v>
      </c>
      <c r="CY38" s="76" t="s">
        <v>29</v>
      </c>
      <c r="CZ38" s="96"/>
      <c r="DA38" s="104"/>
      <c r="DB38" s="245">
        <f t="shared" si="0"/>
        <v>0</v>
      </c>
      <c r="DC38" s="87">
        <f t="shared" si="1"/>
        <v>0</v>
      </c>
      <c r="DD38" s="247">
        <f t="shared" si="2"/>
        <v>0</v>
      </c>
      <c r="DE38" s="245">
        <f t="shared" si="3"/>
        <v>0</v>
      </c>
      <c r="DF38" s="245">
        <f t="shared" si="4"/>
        <v>0</v>
      </c>
      <c r="DG38" s="88">
        <f t="shared" si="5"/>
        <v>0</v>
      </c>
      <c r="DH38" s="91">
        <f t="shared" si="6"/>
        <v>0</v>
      </c>
      <c r="DI38" s="90">
        <f t="shared" si="7"/>
        <v>0</v>
      </c>
      <c r="DJ38" s="88">
        <f t="shared" si="8"/>
        <v>0</v>
      </c>
      <c r="DK38" s="88">
        <f t="shared" si="9"/>
        <v>0</v>
      </c>
      <c r="DL38" s="88">
        <f t="shared" si="10"/>
        <v>0</v>
      </c>
      <c r="DM38" s="88">
        <f t="shared" si="11"/>
        <v>0</v>
      </c>
      <c r="DN38" s="88">
        <f t="shared" si="12"/>
        <v>0</v>
      </c>
      <c r="DO38" s="88">
        <f t="shared" si="13"/>
        <v>0</v>
      </c>
      <c r="DP38" s="88">
        <f t="shared" si="14"/>
        <v>0</v>
      </c>
      <c r="DQ38" s="91">
        <f t="shared" si="15"/>
        <v>0</v>
      </c>
      <c r="DR38" s="89">
        <f t="shared" si="16"/>
        <v>0</v>
      </c>
      <c r="DS38" s="88">
        <f t="shared" si="17"/>
        <v>0</v>
      </c>
      <c r="DT38" s="88">
        <f t="shared" si="18"/>
        <v>0</v>
      </c>
      <c r="DU38" s="85">
        <f t="shared" si="19"/>
        <v>0</v>
      </c>
    </row>
    <row r="39" spans="1:125">
      <c r="A39" s="713"/>
      <c r="B39" s="813"/>
      <c r="C39" s="92"/>
      <c r="D39" s="212"/>
      <c r="E39" s="259"/>
      <c r="F39" s="21"/>
      <c r="G39" s="50"/>
      <c r="H39" s="3"/>
      <c r="I39" s="3"/>
      <c r="J39" s="3"/>
      <c r="K39" s="21"/>
      <c r="L39" s="22"/>
      <c r="M39" s="23"/>
      <c r="N39" s="23"/>
      <c r="O39" s="23"/>
      <c r="P39" s="23"/>
      <c r="Q39" s="23"/>
      <c r="R39" s="23"/>
      <c r="S39" s="23"/>
      <c r="T39" s="25"/>
      <c r="U39" s="22"/>
      <c r="V39" s="23"/>
      <c r="W39" s="23"/>
      <c r="X39" s="283"/>
      <c r="Z39" s="713"/>
      <c r="AA39" s="813"/>
      <c r="AB39" s="201"/>
      <c r="AC39" s="212"/>
      <c r="AD39" s="259"/>
      <c r="AE39" s="21"/>
      <c r="AF39" s="50"/>
      <c r="AG39" s="3"/>
      <c r="AH39" s="3"/>
      <c r="AI39" s="3"/>
      <c r="AJ39" s="21"/>
      <c r="AK39" s="22"/>
      <c r="AL39" s="23"/>
      <c r="AM39" s="23"/>
      <c r="AN39" s="23"/>
      <c r="AO39" s="23"/>
      <c r="AP39" s="23"/>
      <c r="AQ39" s="23"/>
      <c r="AR39" s="23"/>
      <c r="AS39" s="25"/>
      <c r="AT39" s="22"/>
      <c r="AU39" s="23"/>
      <c r="AV39" s="23"/>
      <c r="AW39" s="283"/>
      <c r="AY39" s="713"/>
      <c r="AZ39" s="813"/>
      <c r="BA39" s="92"/>
      <c r="BB39" s="212"/>
      <c r="BC39" s="259"/>
      <c r="BD39" s="21"/>
      <c r="BE39" s="50"/>
      <c r="BF39" s="3"/>
      <c r="BG39" s="3"/>
      <c r="BH39" s="3"/>
      <c r="BI39" s="21"/>
      <c r="BJ39" s="22"/>
      <c r="BK39" s="23"/>
      <c r="BL39" s="23"/>
      <c r="BM39" s="23"/>
      <c r="BN39" s="23"/>
      <c r="BO39" s="23"/>
      <c r="BP39" s="23"/>
      <c r="BQ39" s="23"/>
      <c r="BR39" s="25"/>
      <c r="BS39" s="22"/>
      <c r="BT39" s="23"/>
      <c r="BU39" s="23"/>
      <c r="BV39" s="283"/>
      <c r="BX39" s="713"/>
      <c r="BY39" s="813"/>
      <c r="BZ39" s="201"/>
      <c r="CA39" s="212"/>
      <c r="CB39" s="259"/>
      <c r="CC39" s="21"/>
      <c r="CD39" s="50"/>
      <c r="CE39" s="3"/>
      <c r="CF39" s="3"/>
      <c r="CG39" s="3"/>
      <c r="CH39" s="21"/>
      <c r="CI39" s="22"/>
      <c r="CJ39" s="23"/>
      <c r="CK39" s="23"/>
      <c r="CL39" s="23"/>
      <c r="CM39" s="23"/>
      <c r="CN39" s="23"/>
      <c r="CO39" s="23"/>
      <c r="CP39" s="23"/>
      <c r="CQ39" s="25"/>
      <c r="CR39" s="22"/>
      <c r="CS39" s="23"/>
      <c r="CT39" s="23"/>
      <c r="CU39" s="283"/>
      <c r="CV39" s="451"/>
      <c r="CX39" s="713"/>
      <c r="CY39" s="76" t="s">
        <v>30</v>
      </c>
      <c r="CZ39" s="96"/>
      <c r="DA39" s="104"/>
      <c r="DB39" s="245">
        <f t="shared" si="0"/>
        <v>0</v>
      </c>
      <c r="DC39" s="87">
        <f t="shared" si="1"/>
        <v>0</v>
      </c>
      <c r="DD39" s="247">
        <f t="shared" si="2"/>
        <v>0</v>
      </c>
      <c r="DE39" s="245">
        <f t="shared" si="3"/>
        <v>0</v>
      </c>
      <c r="DF39" s="245">
        <f t="shared" si="4"/>
        <v>0</v>
      </c>
      <c r="DG39" s="88">
        <f t="shared" si="5"/>
        <v>0</v>
      </c>
      <c r="DH39" s="91">
        <f t="shared" si="6"/>
        <v>0</v>
      </c>
      <c r="DI39" s="90">
        <f t="shared" si="7"/>
        <v>0</v>
      </c>
      <c r="DJ39" s="88">
        <f t="shared" si="8"/>
        <v>0</v>
      </c>
      <c r="DK39" s="88">
        <f t="shared" si="9"/>
        <v>0</v>
      </c>
      <c r="DL39" s="88">
        <f t="shared" si="10"/>
        <v>0</v>
      </c>
      <c r="DM39" s="88">
        <f t="shared" si="11"/>
        <v>0</v>
      </c>
      <c r="DN39" s="88">
        <f t="shared" si="12"/>
        <v>0</v>
      </c>
      <c r="DO39" s="88">
        <f t="shared" si="13"/>
        <v>0</v>
      </c>
      <c r="DP39" s="88">
        <f t="shared" si="14"/>
        <v>0</v>
      </c>
      <c r="DQ39" s="91">
        <f t="shared" si="15"/>
        <v>0</v>
      </c>
      <c r="DR39" s="89">
        <f t="shared" si="16"/>
        <v>0</v>
      </c>
      <c r="DS39" s="88">
        <f t="shared" si="17"/>
        <v>0</v>
      </c>
      <c r="DT39" s="88">
        <f t="shared" si="18"/>
        <v>0</v>
      </c>
      <c r="DU39" s="85">
        <f t="shared" si="19"/>
        <v>0</v>
      </c>
    </row>
    <row r="40" spans="1:125">
      <c r="A40" s="713"/>
      <c r="B40" s="772" t="s">
        <v>30</v>
      </c>
      <c r="C40" s="92"/>
      <c r="D40" s="212"/>
      <c r="E40" s="260"/>
      <c r="F40" s="137"/>
      <c r="G40" s="136"/>
      <c r="H40" s="123"/>
      <c r="I40" s="123"/>
      <c r="J40" s="123"/>
      <c r="K40" s="137"/>
      <c r="L40" s="200"/>
      <c r="M40" s="192"/>
      <c r="N40" s="192"/>
      <c r="O40" s="192"/>
      <c r="P40" s="192"/>
      <c r="Q40" s="192"/>
      <c r="R40" s="192"/>
      <c r="S40" s="192"/>
      <c r="T40" s="197"/>
      <c r="U40" s="200"/>
      <c r="V40" s="192"/>
      <c r="W40" s="192"/>
      <c r="X40" s="284"/>
      <c r="Z40" s="713"/>
      <c r="AA40" s="772" t="s">
        <v>30</v>
      </c>
      <c r="AB40" s="201"/>
      <c r="AC40" s="212"/>
      <c r="AD40" s="260"/>
      <c r="AE40" s="137"/>
      <c r="AF40" s="136"/>
      <c r="AG40" s="123"/>
      <c r="AH40" s="123"/>
      <c r="AI40" s="123"/>
      <c r="AJ40" s="137"/>
      <c r="AK40" s="200"/>
      <c r="AL40" s="192"/>
      <c r="AM40" s="192"/>
      <c r="AN40" s="192"/>
      <c r="AO40" s="192"/>
      <c r="AP40" s="192"/>
      <c r="AQ40" s="192"/>
      <c r="AR40" s="192"/>
      <c r="AS40" s="197"/>
      <c r="AT40" s="200"/>
      <c r="AU40" s="192"/>
      <c r="AV40" s="192"/>
      <c r="AW40" s="284"/>
      <c r="AY40" s="713"/>
      <c r="AZ40" s="772" t="s">
        <v>30</v>
      </c>
      <c r="BA40" s="92"/>
      <c r="BB40" s="212"/>
      <c r="BC40" s="260"/>
      <c r="BD40" s="137"/>
      <c r="BE40" s="136"/>
      <c r="BF40" s="123"/>
      <c r="BG40" s="123"/>
      <c r="BH40" s="123"/>
      <c r="BI40" s="137"/>
      <c r="BJ40" s="200"/>
      <c r="BK40" s="192"/>
      <c r="BL40" s="192"/>
      <c r="BM40" s="192"/>
      <c r="BN40" s="192"/>
      <c r="BO40" s="192"/>
      <c r="BP40" s="192"/>
      <c r="BQ40" s="192"/>
      <c r="BR40" s="197"/>
      <c r="BS40" s="200"/>
      <c r="BT40" s="192"/>
      <c r="BU40" s="192"/>
      <c r="BV40" s="284"/>
      <c r="BX40" s="713"/>
      <c r="BY40" s="772" t="s">
        <v>30</v>
      </c>
      <c r="BZ40" s="201"/>
      <c r="CA40" s="212"/>
      <c r="CB40" s="260"/>
      <c r="CC40" s="137"/>
      <c r="CD40" s="136"/>
      <c r="CE40" s="123"/>
      <c r="CF40" s="123"/>
      <c r="CG40" s="123"/>
      <c r="CH40" s="137"/>
      <c r="CI40" s="200"/>
      <c r="CJ40" s="192"/>
      <c r="CK40" s="192"/>
      <c r="CL40" s="192"/>
      <c r="CM40" s="192"/>
      <c r="CN40" s="192"/>
      <c r="CO40" s="192"/>
      <c r="CP40" s="192"/>
      <c r="CQ40" s="197"/>
      <c r="CR40" s="200"/>
      <c r="CS40" s="192"/>
      <c r="CT40" s="192"/>
      <c r="CU40" s="284"/>
      <c r="CV40" s="70"/>
      <c r="CX40" s="712"/>
      <c r="CY40" s="76" t="s">
        <v>31</v>
      </c>
      <c r="CZ40" s="244">
        <f>C113</f>
        <v>0</v>
      </c>
      <c r="DA40" s="108">
        <f>D113</f>
        <v>0</v>
      </c>
      <c r="DB40" s="245">
        <f t="shared" si="0"/>
        <v>0</v>
      </c>
      <c r="DC40" s="87">
        <f t="shared" si="1"/>
        <v>0</v>
      </c>
      <c r="DD40" s="247">
        <f t="shared" si="2"/>
        <v>0</v>
      </c>
      <c r="DE40" s="245">
        <f t="shared" si="3"/>
        <v>0</v>
      </c>
      <c r="DF40" s="245">
        <f t="shared" si="4"/>
        <v>0</v>
      </c>
      <c r="DG40" s="88">
        <f t="shared" si="5"/>
        <v>0</v>
      </c>
      <c r="DH40" s="91">
        <f t="shared" si="6"/>
        <v>0</v>
      </c>
      <c r="DI40" s="90">
        <f t="shared" si="7"/>
        <v>0</v>
      </c>
      <c r="DJ40" s="88">
        <f t="shared" si="8"/>
        <v>0</v>
      </c>
      <c r="DK40" s="88">
        <f t="shared" si="9"/>
        <v>0</v>
      </c>
      <c r="DL40" s="88">
        <f t="shared" si="10"/>
        <v>0</v>
      </c>
      <c r="DM40" s="88">
        <f t="shared" si="11"/>
        <v>0</v>
      </c>
      <c r="DN40" s="88">
        <f t="shared" si="12"/>
        <v>0</v>
      </c>
      <c r="DO40" s="88">
        <f t="shared" si="13"/>
        <v>0</v>
      </c>
      <c r="DP40" s="88">
        <f t="shared" si="14"/>
        <v>0</v>
      </c>
      <c r="DQ40" s="91">
        <f t="shared" si="15"/>
        <v>0</v>
      </c>
      <c r="DR40" s="89">
        <f t="shared" si="16"/>
        <v>0</v>
      </c>
      <c r="DS40" s="88">
        <f t="shared" si="17"/>
        <v>0</v>
      </c>
      <c r="DT40" s="88">
        <f t="shared" si="18"/>
        <v>0</v>
      </c>
      <c r="DU40" s="85">
        <f t="shared" si="19"/>
        <v>0</v>
      </c>
    </row>
    <row r="41" spans="1:125">
      <c r="A41" s="713"/>
      <c r="B41" s="813"/>
      <c r="C41" s="92"/>
      <c r="D41" s="212"/>
      <c r="E41" s="259"/>
      <c r="F41" s="21"/>
      <c r="G41" s="50"/>
      <c r="H41" s="3"/>
      <c r="I41" s="3"/>
      <c r="J41" s="3"/>
      <c r="K41" s="21"/>
      <c r="L41" s="22"/>
      <c r="M41" s="22"/>
      <c r="N41" s="22"/>
      <c r="O41" s="22"/>
      <c r="P41" s="22"/>
      <c r="Q41" s="22"/>
      <c r="R41" s="22"/>
      <c r="S41" s="22"/>
      <c r="T41" s="26"/>
      <c r="U41" s="22"/>
      <c r="V41" s="22"/>
      <c r="W41" s="22"/>
      <c r="X41" s="287"/>
      <c r="Z41" s="713"/>
      <c r="AA41" s="813"/>
      <c r="AB41" s="201"/>
      <c r="AC41" s="212"/>
      <c r="AD41" s="259"/>
      <c r="AE41" s="21"/>
      <c r="AF41" s="50"/>
      <c r="AG41" s="3"/>
      <c r="AH41" s="3"/>
      <c r="AI41" s="3"/>
      <c r="AJ41" s="21"/>
      <c r="AK41" s="22"/>
      <c r="AL41" s="22"/>
      <c r="AM41" s="22"/>
      <c r="AN41" s="22"/>
      <c r="AO41" s="22"/>
      <c r="AP41" s="22"/>
      <c r="AQ41" s="22"/>
      <c r="AR41" s="22"/>
      <c r="AS41" s="26"/>
      <c r="AT41" s="22"/>
      <c r="AU41" s="22"/>
      <c r="AV41" s="22"/>
      <c r="AW41" s="287"/>
      <c r="AY41" s="713"/>
      <c r="AZ41" s="813"/>
      <c r="BA41" s="92"/>
      <c r="BB41" s="212"/>
      <c r="BC41" s="259"/>
      <c r="BD41" s="21"/>
      <c r="BE41" s="50"/>
      <c r="BF41" s="3"/>
      <c r="BG41" s="3"/>
      <c r="BH41" s="3"/>
      <c r="BI41" s="21"/>
      <c r="BJ41" s="22"/>
      <c r="BK41" s="22"/>
      <c r="BL41" s="22"/>
      <c r="BM41" s="22"/>
      <c r="BN41" s="22"/>
      <c r="BO41" s="22"/>
      <c r="BP41" s="22"/>
      <c r="BQ41" s="22"/>
      <c r="BR41" s="26"/>
      <c r="BS41" s="22"/>
      <c r="BT41" s="22"/>
      <c r="BU41" s="22"/>
      <c r="BV41" s="287"/>
      <c r="BX41" s="713"/>
      <c r="BY41" s="813"/>
      <c r="BZ41" s="201"/>
      <c r="CA41" s="212"/>
      <c r="CB41" s="259"/>
      <c r="CC41" s="21"/>
      <c r="CD41" s="50"/>
      <c r="CE41" s="3"/>
      <c r="CF41" s="3"/>
      <c r="CG41" s="3"/>
      <c r="CH41" s="21"/>
      <c r="CI41" s="22"/>
      <c r="CJ41" s="22"/>
      <c r="CK41" s="22"/>
      <c r="CL41" s="22"/>
      <c r="CM41" s="22"/>
      <c r="CN41" s="22"/>
      <c r="CO41" s="22"/>
      <c r="CP41" s="22"/>
      <c r="CQ41" s="26"/>
      <c r="CR41" s="22"/>
      <c r="CS41" s="22"/>
      <c r="CT41" s="22"/>
      <c r="CU41" s="287"/>
      <c r="CV41" s="451"/>
      <c r="CX41" s="711" t="s">
        <v>38</v>
      </c>
      <c r="CY41" s="76" t="s">
        <v>29</v>
      </c>
      <c r="CZ41" s="96"/>
      <c r="DA41" s="104"/>
      <c r="DB41" s="245">
        <f t="shared" si="0"/>
        <v>0</v>
      </c>
      <c r="DC41" s="87">
        <f t="shared" si="1"/>
        <v>0</v>
      </c>
      <c r="DD41" s="247">
        <f t="shared" si="2"/>
        <v>0</v>
      </c>
      <c r="DE41" s="245">
        <f t="shared" si="3"/>
        <v>0</v>
      </c>
      <c r="DF41" s="245">
        <f t="shared" si="4"/>
        <v>0</v>
      </c>
      <c r="DG41" s="88">
        <f t="shared" si="5"/>
        <v>0</v>
      </c>
      <c r="DH41" s="91">
        <f t="shared" si="6"/>
        <v>0</v>
      </c>
      <c r="DI41" s="90">
        <f t="shared" si="7"/>
        <v>0</v>
      </c>
      <c r="DJ41" s="88">
        <f t="shared" si="8"/>
        <v>0</v>
      </c>
      <c r="DK41" s="88">
        <f t="shared" si="9"/>
        <v>0</v>
      </c>
      <c r="DL41" s="88">
        <f t="shared" si="10"/>
        <v>0</v>
      </c>
      <c r="DM41" s="88">
        <f t="shared" si="11"/>
        <v>0</v>
      </c>
      <c r="DN41" s="88">
        <f t="shared" si="12"/>
        <v>0</v>
      </c>
      <c r="DO41" s="88">
        <f t="shared" si="13"/>
        <v>0</v>
      </c>
      <c r="DP41" s="88">
        <f t="shared" si="14"/>
        <v>0</v>
      </c>
      <c r="DQ41" s="91">
        <f t="shared" si="15"/>
        <v>0</v>
      </c>
      <c r="DR41" s="89">
        <f t="shared" si="16"/>
        <v>0</v>
      </c>
      <c r="DS41" s="88">
        <f t="shared" si="17"/>
        <v>0</v>
      </c>
      <c r="DT41" s="88">
        <f t="shared" si="18"/>
        <v>0</v>
      </c>
      <c r="DU41" s="85">
        <f t="shared" si="19"/>
        <v>0</v>
      </c>
    </row>
    <row r="42" spans="1:125">
      <c r="A42" s="713"/>
      <c r="B42" s="772" t="s">
        <v>31</v>
      </c>
      <c r="C42" s="94"/>
      <c r="D42" s="215"/>
      <c r="E42" s="260"/>
      <c r="F42" s="137"/>
      <c r="G42" s="136"/>
      <c r="H42" s="123"/>
      <c r="I42" s="123"/>
      <c r="J42" s="123"/>
      <c r="K42" s="137"/>
      <c r="L42" s="200"/>
      <c r="M42" s="192"/>
      <c r="N42" s="192"/>
      <c r="O42" s="192"/>
      <c r="P42" s="192"/>
      <c r="Q42" s="192"/>
      <c r="R42" s="192"/>
      <c r="S42" s="192"/>
      <c r="T42" s="197"/>
      <c r="U42" s="200"/>
      <c r="V42" s="192"/>
      <c r="W42" s="192"/>
      <c r="X42" s="284"/>
      <c r="Z42" s="713"/>
      <c r="AA42" s="772" t="s">
        <v>31</v>
      </c>
      <c r="AB42" s="202"/>
      <c r="AC42" s="224"/>
      <c r="AD42" s="260"/>
      <c r="AE42" s="137"/>
      <c r="AF42" s="136"/>
      <c r="AG42" s="123"/>
      <c r="AH42" s="123"/>
      <c r="AI42" s="123"/>
      <c r="AJ42" s="137"/>
      <c r="AK42" s="200"/>
      <c r="AL42" s="192"/>
      <c r="AM42" s="192"/>
      <c r="AN42" s="192"/>
      <c r="AO42" s="192"/>
      <c r="AP42" s="192"/>
      <c r="AQ42" s="192"/>
      <c r="AR42" s="192"/>
      <c r="AS42" s="197"/>
      <c r="AT42" s="200"/>
      <c r="AU42" s="192"/>
      <c r="AV42" s="192"/>
      <c r="AW42" s="284"/>
      <c r="AY42" s="713"/>
      <c r="AZ42" s="772" t="s">
        <v>31</v>
      </c>
      <c r="BA42" s="94"/>
      <c r="BB42" s="215"/>
      <c r="BC42" s="260"/>
      <c r="BD42" s="137"/>
      <c r="BE42" s="136"/>
      <c r="BF42" s="123"/>
      <c r="BG42" s="123"/>
      <c r="BH42" s="123"/>
      <c r="BI42" s="137"/>
      <c r="BJ42" s="200"/>
      <c r="BK42" s="192"/>
      <c r="BL42" s="192"/>
      <c r="BM42" s="192"/>
      <c r="BN42" s="192"/>
      <c r="BO42" s="192"/>
      <c r="BP42" s="192"/>
      <c r="BQ42" s="192"/>
      <c r="BR42" s="197"/>
      <c r="BS42" s="200"/>
      <c r="BT42" s="192"/>
      <c r="BU42" s="192"/>
      <c r="BV42" s="284"/>
      <c r="BX42" s="713"/>
      <c r="BY42" s="772" t="s">
        <v>31</v>
      </c>
      <c r="BZ42" s="202"/>
      <c r="CA42" s="215"/>
      <c r="CB42" s="260"/>
      <c r="CC42" s="137"/>
      <c r="CD42" s="136"/>
      <c r="CE42" s="123"/>
      <c r="CF42" s="123"/>
      <c r="CG42" s="123"/>
      <c r="CH42" s="137"/>
      <c r="CI42" s="200"/>
      <c r="CJ42" s="192"/>
      <c r="CK42" s="192"/>
      <c r="CL42" s="192"/>
      <c r="CM42" s="192"/>
      <c r="CN42" s="192"/>
      <c r="CO42" s="192"/>
      <c r="CP42" s="192"/>
      <c r="CQ42" s="197"/>
      <c r="CR42" s="200"/>
      <c r="CS42" s="192"/>
      <c r="CT42" s="192"/>
      <c r="CU42" s="284"/>
      <c r="CV42" s="451"/>
      <c r="CX42" s="713"/>
      <c r="CY42" s="76" t="s">
        <v>30</v>
      </c>
      <c r="CZ42" s="96"/>
      <c r="DA42" s="104"/>
      <c r="DB42" s="245">
        <f t="shared" si="0"/>
        <v>0</v>
      </c>
      <c r="DC42" s="87">
        <f t="shared" si="1"/>
        <v>0</v>
      </c>
      <c r="DD42" s="247">
        <f t="shared" si="2"/>
        <v>0</v>
      </c>
      <c r="DE42" s="245">
        <f t="shared" si="3"/>
        <v>0</v>
      </c>
      <c r="DF42" s="245">
        <f t="shared" si="4"/>
        <v>0</v>
      </c>
      <c r="DG42" s="88">
        <f t="shared" si="5"/>
        <v>0</v>
      </c>
      <c r="DH42" s="91">
        <f t="shared" si="6"/>
        <v>0</v>
      </c>
      <c r="DI42" s="90">
        <f t="shared" si="7"/>
        <v>0</v>
      </c>
      <c r="DJ42" s="88">
        <f t="shared" si="8"/>
        <v>0</v>
      </c>
      <c r="DK42" s="88">
        <f t="shared" si="9"/>
        <v>0</v>
      </c>
      <c r="DL42" s="88">
        <f t="shared" si="10"/>
        <v>0</v>
      </c>
      <c r="DM42" s="88">
        <f t="shared" si="11"/>
        <v>0</v>
      </c>
      <c r="DN42" s="88">
        <f t="shared" si="12"/>
        <v>0</v>
      </c>
      <c r="DO42" s="88">
        <f t="shared" si="13"/>
        <v>0</v>
      </c>
      <c r="DP42" s="88">
        <f t="shared" si="14"/>
        <v>0</v>
      </c>
      <c r="DQ42" s="91">
        <f t="shared" si="15"/>
        <v>0</v>
      </c>
      <c r="DR42" s="89">
        <f t="shared" si="16"/>
        <v>0</v>
      </c>
      <c r="DS42" s="88">
        <f t="shared" si="17"/>
        <v>0</v>
      </c>
      <c r="DT42" s="88">
        <f t="shared" si="18"/>
        <v>0</v>
      </c>
      <c r="DU42" s="85">
        <f t="shared" si="19"/>
        <v>0</v>
      </c>
    </row>
    <row r="43" spans="1:125">
      <c r="A43" s="712"/>
      <c r="B43" s="813"/>
      <c r="C43" s="74">
        <f>'03_R5対象者数'!E17</f>
        <v>0</v>
      </c>
      <c r="D43" s="214">
        <f>'03_R5対象者数'!F17</f>
        <v>0</v>
      </c>
      <c r="E43" s="262"/>
      <c r="F43" s="133"/>
      <c r="G43" s="134"/>
      <c r="H43" s="125"/>
      <c r="I43" s="125"/>
      <c r="J43" s="125"/>
      <c r="K43" s="133"/>
      <c r="L43" s="134"/>
      <c r="M43" s="125"/>
      <c r="N43" s="125"/>
      <c r="O43" s="125"/>
      <c r="P43" s="125"/>
      <c r="Q43" s="125"/>
      <c r="R43" s="125"/>
      <c r="S43" s="125"/>
      <c r="T43" s="133"/>
      <c r="U43" s="134"/>
      <c r="V43" s="125"/>
      <c r="W43" s="125"/>
      <c r="X43" s="263"/>
      <c r="Z43" s="712"/>
      <c r="AA43" s="813"/>
      <c r="AB43" s="203">
        <f>'03_R5対象者数'!E35</f>
        <v>0</v>
      </c>
      <c r="AC43" s="214">
        <f>'03_R5対象者数'!F35</f>
        <v>0</v>
      </c>
      <c r="AD43" s="262"/>
      <c r="AE43" s="133"/>
      <c r="AF43" s="134"/>
      <c r="AG43" s="125"/>
      <c r="AH43" s="125"/>
      <c r="AI43" s="125"/>
      <c r="AJ43" s="133"/>
      <c r="AK43" s="134"/>
      <c r="AL43" s="125"/>
      <c r="AM43" s="125"/>
      <c r="AN43" s="125"/>
      <c r="AO43" s="125"/>
      <c r="AP43" s="125"/>
      <c r="AQ43" s="125"/>
      <c r="AR43" s="125"/>
      <c r="AS43" s="133"/>
      <c r="AT43" s="134"/>
      <c r="AU43" s="125"/>
      <c r="AV43" s="125"/>
      <c r="AW43" s="263"/>
      <c r="AY43" s="712"/>
      <c r="AZ43" s="813"/>
      <c r="BA43" s="74">
        <f>'03_R5対象者数'!E17</f>
        <v>0</v>
      </c>
      <c r="BB43" s="214">
        <f>'03_R5対象者数'!F17</f>
        <v>0</v>
      </c>
      <c r="BC43" s="262"/>
      <c r="BD43" s="133"/>
      <c r="BE43" s="134"/>
      <c r="BF43" s="125"/>
      <c r="BG43" s="125"/>
      <c r="BH43" s="125"/>
      <c r="BI43" s="133"/>
      <c r="BJ43" s="134"/>
      <c r="BK43" s="125"/>
      <c r="BL43" s="125"/>
      <c r="BM43" s="125"/>
      <c r="BN43" s="125"/>
      <c r="BO43" s="125"/>
      <c r="BP43" s="125"/>
      <c r="BQ43" s="125"/>
      <c r="BR43" s="133"/>
      <c r="BS43" s="134"/>
      <c r="BT43" s="125"/>
      <c r="BU43" s="125"/>
      <c r="BV43" s="263"/>
      <c r="BX43" s="712"/>
      <c r="BY43" s="813"/>
      <c r="BZ43" s="203">
        <f>'03_R5対象者数'!E35</f>
        <v>0</v>
      </c>
      <c r="CA43" s="214">
        <f>'03_R5対象者数'!F35</f>
        <v>0</v>
      </c>
      <c r="CB43" s="262"/>
      <c r="CC43" s="133"/>
      <c r="CD43" s="134"/>
      <c r="CE43" s="125"/>
      <c r="CF43" s="125"/>
      <c r="CG43" s="125"/>
      <c r="CH43" s="133"/>
      <c r="CI43" s="134"/>
      <c r="CJ43" s="125"/>
      <c r="CK43" s="125"/>
      <c r="CL43" s="125"/>
      <c r="CM43" s="125"/>
      <c r="CN43" s="125"/>
      <c r="CO43" s="125"/>
      <c r="CP43" s="125"/>
      <c r="CQ43" s="133"/>
      <c r="CR43" s="134"/>
      <c r="CS43" s="125"/>
      <c r="CT43" s="125"/>
      <c r="CU43" s="263"/>
      <c r="CV43" s="451"/>
      <c r="CX43" s="712"/>
      <c r="CY43" s="76" t="s">
        <v>31</v>
      </c>
      <c r="CZ43" s="244">
        <f>C116</f>
        <v>0</v>
      </c>
      <c r="DA43" s="108">
        <f>D116</f>
        <v>0</v>
      </c>
      <c r="DB43" s="245">
        <f t="shared" si="0"/>
        <v>0</v>
      </c>
      <c r="DC43" s="87">
        <f t="shared" si="1"/>
        <v>0</v>
      </c>
      <c r="DD43" s="247">
        <f t="shared" si="2"/>
        <v>0</v>
      </c>
      <c r="DE43" s="245">
        <f t="shared" si="3"/>
        <v>0</v>
      </c>
      <c r="DF43" s="245">
        <f t="shared" si="4"/>
        <v>0</v>
      </c>
      <c r="DG43" s="88">
        <f t="shared" si="5"/>
        <v>0</v>
      </c>
      <c r="DH43" s="91">
        <f t="shared" si="6"/>
        <v>0</v>
      </c>
      <c r="DI43" s="90">
        <f t="shared" si="7"/>
        <v>0</v>
      </c>
      <c r="DJ43" s="88">
        <f t="shared" si="8"/>
        <v>0</v>
      </c>
      <c r="DK43" s="88">
        <f t="shared" si="9"/>
        <v>0</v>
      </c>
      <c r="DL43" s="88">
        <f t="shared" si="10"/>
        <v>0</v>
      </c>
      <c r="DM43" s="88">
        <f t="shared" si="11"/>
        <v>0</v>
      </c>
      <c r="DN43" s="88">
        <f t="shared" si="12"/>
        <v>0</v>
      </c>
      <c r="DO43" s="88">
        <f t="shared" si="13"/>
        <v>0</v>
      </c>
      <c r="DP43" s="88">
        <f t="shared" si="14"/>
        <v>0</v>
      </c>
      <c r="DQ43" s="91">
        <f t="shared" si="15"/>
        <v>0</v>
      </c>
      <c r="DR43" s="89">
        <f t="shared" si="16"/>
        <v>0</v>
      </c>
      <c r="DS43" s="88">
        <f t="shared" si="17"/>
        <v>0</v>
      </c>
      <c r="DT43" s="88">
        <f t="shared" si="18"/>
        <v>0</v>
      </c>
      <c r="DU43" s="85">
        <f t="shared" si="19"/>
        <v>0</v>
      </c>
    </row>
    <row r="44" spans="1:125">
      <c r="A44" s="711" t="s">
        <v>35</v>
      </c>
      <c r="B44" s="772" t="s">
        <v>29</v>
      </c>
      <c r="C44" s="92"/>
      <c r="D44" s="211"/>
      <c r="E44" s="260"/>
      <c r="F44" s="137"/>
      <c r="G44" s="136"/>
      <c r="H44" s="123"/>
      <c r="I44" s="123"/>
      <c r="J44" s="123"/>
      <c r="K44" s="137"/>
      <c r="L44" s="200"/>
      <c r="M44" s="192"/>
      <c r="N44" s="192"/>
      <c r="O44" s="192"/>
      <c r="P44" s="192"/>
      <c r="Q44" s="192"/>
      <c r="R44" s="192"/>
      <c r="S44" s="192"/>
      <c r="T44" s="197"/>
      <c r="U44" s="200"/>
      <c r="V44" s="192"/>
      <c r="W44" s="192"/>
      <c r="X44" s="284"/>
      <c r="Z44" s="711" t="s">
        <v>35</v>
      </c>
      <c r="AA44" s="772" t="s">
        <v>29</v>
      </c>
      <c r="AB44" s="201"/>
      <c r="AC44" s="212"/>
      <c r="AD44" s="260"/>
      <c r="AE44" s="137"/>
      <c r="AF44" s="136"/>
      <c r="AG44" s="123"/>
      <c r="AH44" s="123"/>
      <c r="AI44" s="123"/>
      <c r="AJ44" s="137"/>
      <c r="AK44" s="200"/>
      <c r="AL44" s="192"/>
      <c r="AM44" s="192"/>
      <c r="AN44" s="192"/>
      <c r="AO44" s="192"/>
      <c r="AP44" s="192"/>
      <c r="AQ44" s="192"/>
      <c r="AR44" s="192"/>
      <c r="AS44" s="197"/>
      <c r="AT44" s="200"/>
      <c r="AU44" s="192"/>
      <c r="AV44" s="192"/>
      <c r="AW44" s="284"/>
      <c r="AY44" s="711" t="s">
        <v>35</v>
      </c>
      <c r="AZ44" s="772" t="s">
        <v>29</v>
      </c>
      <c r="BA44" s="92"/>
      <c r="BB44" s="212"/>
      <c r="BC44" s="260"/>
      <c r="BD44" s="137"/>
      <c r="BE44" s="136"/>
      <c r="BF44" s="123"/>
      <c r="BG44" s="123"/>
      <c r="BH44" s="123"/>
      <c r="BI44" s="137"/>
      <c r="BJ44" s="200"/>
      <c r="BK44" s="192"/>
      <c r="BL44" s="192"/>
      <c r="BM44" s="192"/>
      <c r="BN44" s="192"/>
      <c r="BO44" s="192"/>
      <c r="BP44" s="192"/>
      <c r="BQ44" s="192"/>
      <c r="BR44" s="197"/>
      <c r="BS44" s="200"/>
      <c r="BT44" s="192"/>
      <c r="BU44" s="192"/>
      <c r="BV44" s="284"/>
      <c r="BX44" s="711" t="s">
        <v>35</v>
      </c>
      <c r="BY44" s="772" t="s">
        <v>29</v>
      </c>
      <c r="BZ44" s="201"/>
      <c r="CA44" s="212"/>
      <c r="CB44" s="260"/>
      <c r="CC44" s="137"/>
      <c r="CD44" s="136"/>
      <c r="CE44" s="123"/>
      <c r="CF44" s="123"/>
      <c r="CG44" s="123"/>
      <c r="CH44" s="137"/>
      <c r="CI44" s="200"/>
      <c r="CJ44" s="192"/>
      <c r="CK44" s="192"/>
      <c r="CL44" s="192"/>
      <c r="CM44" s="192"/>
      <c r="CN44" s="192"/>
      <c r="CO44" s="192"/>
      <c r="CP44" s="192"/>
      <c r="CQ44" s="197"/>
      <c r="CR44" s="200"/>
      <c r="CS44" s="192"/>
      <c r="CT44" s="192"/>
      <c r="CU44" s="284"/>
      <c r="CV44" s="451"/>
      <c r="CX44" s="711" t="s">
        <v>39</v>
      </c>
      <c r="CY44" s="76" t="s">
        <v>29</v>
      </c>
      <c r="CZ44" s="96"/>
      <c r="DA44" s="104"/>
      <c r="DB44" s="245">
        <f t="shared" si="0"/>
        <v>0</v>
      </c>
      <c r="DC44" s="87">
        <f t="shared" si="1"/>
        <v>0</v>
      </c>
      <c r="DD44" s="247">
        <f t="shared" si="2"/>
        <v>0</v>
      </c>
      <c r="DE44" s="245">
        <f t="shared" si="3"/>
        <v>0</v>
      </c>
      <c r="DF44" s="245">
        <f t="shared" si="4"/>
        <v>0</v>
      </c>
      <c r="DG44" s="88">
        <f t="shared" si="5"/>
        <v>0</v>
      </c>
      <c r="DH44" s="91">
        <f t="shared" si="6"/>
        <v>0</v>
      </c>
      <c r="DI44" s="90">
        <f t="shared" si="7"/>
        <v>0</v>
      </c>
      <c r="DJ44" s="88">
        <f t="shared" si="8"/>
        <v>0</v>
      </c>
      <c r="DK44" s="88">
        <f t="shared" si="9"/>
        <v>0</v>
      </c>
      <c r="DL44" s="88">
        <f t="shared" si="10"/>
        <v>0</v>
      </c>
      <c r="DM44" s="88">
        <f t="shared" si="11"/>
        <v>0</v>
      </c>
      <c r="DN44" s="88">
        <f t="shared" si="12"/>
        <v>0</v>
      </c>
      <c r="DO44" s="88">
        <f t="shared" si="13"/>
        <v>0</v>
      </c>
      <c r="DP44" s="88">
        <f t="shared" si="14"/>
        <v>0</v>
      </c>
      <c r="DQ44" s="91">
        <f t="shared" si="15"/>
        <v>0</v>
      </c>
      <c r="DR44" s="89">
        <f t="shared" si="16"/>
        <v>0</v>
      </c>
      <c r="DS44" s="88">
        <f t="shared" si="17"/>
        <v>0</v>
      </c>
      <c r="DT44" s="88">
        <f t="shared" si="18"/>
        <v>0</v>
      </c>
      <c r="DU44" s="85">
        <f t="shared" si="19"/>
        <v>0</v>
      </c>
    </row>
    <row r="45" spans="1:125">
      <c r="A45" s="713"/>
      <c r="B45" s="813"/>
      <c r="C45" s="92"/>
      <c r="D45" s="212"/>
      <c r="E45" s="259"/>
      <c r="F45" s="21"/>
      <c r="G45" s="50"/>
      <c r="H45" s="3"/>
      <c r="I45" s="3"/>
      <c r="J45" s="3"/>
      <c r="K45" s="21"/>
      <c r="L45" s="22"/>
      <c r="M45" s="23"/>
      <c r="N45" s="23"/>
      <c r="O45" s="23"/>
      <c r="P45" s="23"/>
      <c r="Q45" s="23"/>
      <c r="R45" s="23"/>
      <c r="S45" s="23"/>
      <c r="T45" s="25"/>
      <c r="U45" s="22"/>
      <c r="V45" s="23"/>
      <c r="W45" s="23"/>
      <c r="X45" s="283"/>
      <c r="Z45" s="713"/>
      <c r="AA45" s="813"/>
      <c r="AB45" s="201"/>
      <c r="AC45" s="212"/>
      <c r="AD45" s="259"/>
      <c r="AE45" s="21"/>
      <c r="AF45" s="50"/>
      <c r="AG45" s="3"/>
      <c r="AH45" s="3"/>
      <c r="AI45" s="3"/>
      <c r="AJ45" s="21"/>
      <c r="AK45" s="22"/>
      <c r="AL45" s="23"/>
      <c r="AM45" s="23"/>
      <c r="AN45" s="23"/>
      <c r="AO45" s="23"/>
      <c r="AP45" s="23"/>
      <c r="AQ45" s="23"/>
      <c r="AR45" s="23"/>
      <c r="AS45" s="25"/>
      <c r="AT45" s="22"/>
      <c r="AU45" s="23"/>
      <c r="AV45" s="23"/>
      <c r="AW45" s="283"/>
      <c r="AY45" s="713"/>
      <c r="AZ45" s="813"/>
      <c r="BA45" s="92"/>
      <c r="BB45" s="212"/>
      <c r="BC45" s="259"/>
      <c r="BD45" s="21"/>
      <c r="BE45" s="50"/>
      <c r="BF45" s="3"/>
      <c r="BG45" s="3"/>
      <c r="BH45" s="3"/>
      <c r="BI45" s="21"/>
      <c r="BJ45" s="22"/>
      <c r="BK45" s="23"/>
      <c r="BL45" s="23"/>
      <c r="BM45" s="23"/>
      <c r="BN45" s="23"/>
      <c r="BO45" s="23"/>
      <c r="BP45" s="23"/>
      <c r="BQ45" s="23"/>
      <c r="BR45" s="25"/>
      <c r="BS45" s="22"/>
      <c r="BT45" s="23"/>
      <c r="BU45" s="23"/>
      <c r="BV45" s="283"/>
      <c r="BX45" s="713"/>
      <c r="BY45" s="813"/>
      <c r="BZ45" s="201"/>
      <c r="CA45" s="212"/>
      <c r="CB45" s="259"/>
      <c r="CC45" s="21"/>
      <c r="CD45" s="50"/>
      <c r="CE45" s="3"/>
      <c r="CF45" s="3"/>
      <c r="CG45" s="3"/>
      <c r="CH45" s="21"/>
      <c r="CI45" s="22"/>
      <c r="CJ45" s="23"/>
      <c r="CK45" s="23"/>
      <c r="CL45" s="23"/>
      <c r="CM45" s="23"/>
      <c r="CN45" s="23"/>
      <c r="CO45" s="23"/>
      <c r="CP45" s="23"/>
      <c r="CQ45" s="25"/>
      <c r="CR45" s="22"/>
      <c r="CS45" s="23"/>
      <c r="CT45" s="23"/>
      <c r="CU45" s="283"/>
      <c r="CV45" s="451"/>
      <c r="CX45" s="713"/>
      <c r="CY45" s="76" t="s">
        <v>30</v>
      </c>
      <c r="CZ45" s="96"/>
      <c r="DA45" s="104"/>
      <c r="DB45" s="245">
        <f t="shared" si="0"/>
        <v>0</v>
      </c>
      <c r="DC45" s="87">
        <f t="shared" si="1"/>
        <v>0</v>
      </c>
      <c r="DD45" s="247">
        <f t="shared" si="2"/>
        <v>0</v>
      </c>
      <c r="DE45" s="245">
        <f t="shared" si="3"/>
        <v>0</v>
      </c>
      <c r="DF45" s="245">
        <f t="shared" si="4"/>
        <v>0</v>
      </c>
      <c r="DG45" s="88">
        <f t="shared" si="5"/>
        <v>0</v>
      </c>
      <c r="DH45" s="91">
        <f t="shared" si="6"/>
        <v>0</v>
      </c>
      <c r="DI45" s="90">
        <f t="shared" si="7"/>
        <v>0</v>
      </c>
      <c r="DJ45" s="88">
        <f t="shared" si="8"/>
        <v>0</v>
      </c>
      <c r="DK45" s="88">
        <f t="shared" si="9"/>
        <v>0</v>
      </c>
      <c r="DL45" s="88">
        <f t="shared" si="10"/>
        <v>0</v>
      </c>
      <c r="DM45" s="88">
        <f t="shared" si="11"/>
        <v>0</v>
      </c>
      <c r="DN45" s="88">
        <f t="shared" si="12"/>
        <v>0</v>
      </c>
      <c r="DO45" s="88">
        <f t="shared" si="13"/>
        <v>0</v>
      </c>
      <c r="DP45" s="88">
        <f t="shared" si="14"/>
        <v>0</v>
      </c>
      <c r="DQ45" s="91">
        <f t="shared" si="15"/>
        <v>0</v>
      </c>
      <c r="DR45" s="89">
        <f t="shared" si="16"/>
        <v>0</v>
      </c>
      <c r="DS45" s="88">
        <f t="shared" si="17"/>
        <v>0</v>
      </c>
      <c r="DT45" s="88">
        <f t="shared" si="18"/>
        <v>0</v>
      </c>
      <c r="DU45" s="85">
        <f t="shared" si="19"/>
        <v>0</v>
      </c>
    </row>
    <row r="46" spans="1:125">
      <c r="A46" s="713"/>
      <c r="B46" s="772" t="s">
        <v>30</v>
      </c>
      <c r="C46" s="92"/>
      <c r="D46" s="212"/>
      <c r="E46" s="260"/>
      <c r="F46" s="137"/>
      <c r="G46" s="136"/>
      <c r="H46" s="123"/>
      <c r="I46" s="123"/>
      <c r="J46" s="123"/>
      <c r="K46" s="137"/>
      <c r="L46" s="200"/>
      <c r="M46" s="192"/>
      <c r="N46" s="192"/>
      <c r="O46" s="192"/>
      <c r="P46" s="192"/>
      <c r="Q46" s="192"/>
      <c r="R46" s="192"/>
      <c r="S46" s="192"/>
      <c r="T46" s="197"/>
      <c r="U46" s="200"/>
      <c r="V46" s="192"/>
      <c r="W46" s="192"/>
      <c r="X46" s="284"/>
      <c r="Z46" s="713"/>
      <c r="AA46" s="772" t="s">
        <v>30</v>
      </c>
      <c r="AB46" s="201"/>
      <c r="AC46" s="212"/>
      <c r="AD46" s="260"/>
      <c r="AE46" s="137"/>
      <c r="AF46" s="136"/>
      <c r="AG46" s="123"/>
      <c r="AH46" s="123"/>
      <c r="AI46" s="123"/>
      <c r="AJ46" s="137"/>
      <c r="AK46" s="200"/>
      <c r="AL46" s="192"/>
      <c r="AM46" s="192"/>
      <c r="AN46" s="192"/>
      <c r="AO46" s="192"/>
      <c r="AP46" s="192"/>
      <c r="AQ46" s="192"/>
      <c r="AR46" s="192"/>
      <c r="AS46" s="197"/>
      <c r="AT46" s="200"/>
      <c r="AU46" s="192"/>
      <c r="AV46" s="192"/>
      <c r="AW46" s="284"/>
      <c r="AY46" s="713"/>
      <c r="AZ46" s="772" t="s">
        <v>30</v>
      </c>
      <c r="BA46" s="92"/>
      <c r="BB46" s="212"/>
      <c r="BC46" s="260"/>
      <c r="BD46" s="137"/>
      <c r="BE46" s="136"/>
      <c r="BF46" s="123"/>
      <c r="BG46" s="123"/>
      <c r="BH46" s="123"/>
      <c r="BI46" s="137"/>
      <c r="BJ46" s="200"/>
      <c r="BK46" s="192"/>
      <c r="BL46" s="192"/>
      <c r="BM46" s="192"/>
      <c r="BN46" s="192"/>
      <c r="BO46" s="192"/>
      <c r="BP46" s="192"/>
      <c r="BQ46" s="192"/>
      <c r="BR46" s="197"/>
      <c r="BS46" s="200"/>
      <c r="BT46" s="192"/>
      <c r="BU46" s="192"/>
      <c r="BV46" s="284"/>
      <c r="BX46" s="713"/>
      <c r="BY46" s="772" t="s">
        <v>30</v>
      </c>
      <c r="BZ46" s="201"/>
      <c r="CA46" s="212"/>
      <c r="CB46" s="260"/>
      <c r="CC46" s="137"/>
      <c r="CD46" s="136"/>
      <c r="CE46" s="123"/>
      <c r="CF46" s="123"/>
      <c r="CG46" s="123"/>
      <c r="CH46" s="137"/>
      <c r="CI46" s="200"/>
      <c r="CJ46" s="192"/>
      <c r="CK46" s="192"/>
      <c r="CL46" s="192"/>
      <c r="CM46" s="192"/>
      <c r="CN46" s="192"/>
      <c r="CO46" s="192"/>
      <c r="CP46" s="192"/>
      <c r="CQ46" s="197"/>
      <c r="CR46" s="200"/>
      <c r="CS46" s="192"/>
      <c r="CT46" s="192"/>
      <c r="CU46" s="284"/>
      <c r="CV46" s="70"/>
      <c r="CX46" s="712"/>
      <c r="CY46" s="76" t="s">
        <v>31</v>
      </c>
      <c r="CZ46" s="244">
        <f>C119</f>
        <v>0</v>
      </c>
      <c r="DA46" s="108">
        <f>D119</f>
        <v>0</v>
      </c>
      <c r="DB46" s="245">
        <f t="shared" si="0"/>
        <v>0</v>
      </c>
      <c r="DC46" s="87">
        <f t="shared" si="1"/>
        <v>0</v>
      </c>
      <c r="DD46" s="247">
        <f t="shared" si="2"/>
        <v>0</v>
      </c>
      <c r="DE46" s="245">
        <f t="shared" si="3"/>
        <v>0</v>
      </c>
      <c r="DF46" s="245">
        <f t="shared" si="4"/>
        <v>0</v>
      </c>
      <c r="DG46" s="88">
        <f t="shared" si="5"/>
        <v>0</v>
      </c>
      <c r="DH46" s="91">
        <f t="shared" si="6"/>
        <v>0</v>
      </c>
      <c r="DI46" s="90">
        <f t="shared" si="7"/>
        <v>0</v>
      </c>
      <c r="DJ46" s="88">
        <f t="shared" si="8"/>
        <v>0</v>
      </c>
      <c r="DK46" s="88">
        <f t="shared" si="9"/>
        <v>0</v>
      </c>
      <c r="DL46" s="88">
        <f t="shared" si="10"/>
        <v>0</v>
      </c>
      <c r="DM46" s="88">
        <f t="shared" si="11"/>
        <v>0</v>
      </c>
      <c r="DN46" s="88">
        <f t="shared" si="12"/>
        <v>0</v>
      </c>
      <c r="DO46" s="88">
        <f t="shared" si="13"/>
        <v>0</v>
      </c>
      <c r="DP46" s="88">
        <f t="shared" si="14"/>
        <v>0</v>
      </c>
      <c r="DQ46" s="91">
        <f t="shared" si="15"/>
        <v>0</v>
      </c>
      <c r="DR46" s="89">
        <f t="shared" si="16"/>
        <v>0</v>
      </c>
      <c r="DS46" s="88">
        <f t="shared" si="17"/>
        <v>0</v>
      </c>
      <c r="DT46" s="88">
        <f t="shared" si="18"/>
        <v>0</v>
      </c>
      <c r="DU46" s="85">
        <f t="shared" si="19"/>
        <v>0</v>
      </c>
    </row>
    <row r="47" spans="1:125">
      <c r="A47" s="713"/>
      <c r="B47" s="813"/>
      <c r="C47" s="92"/>
      <c r="D47" s="212"/>
      <c r="E47" s="259"/>
      <c r="F47" s="21"/>
      <c r="G47" s="50"/>
      <c r="H47" s="3"/>
      <c r="I47" s="3"/>
      <c r="J47" s="3"/>
      <c r="K47" s="21"/>
      <c r="L47" s="22"/>
      <c r="M47" s="22"/>
      <c r="N47" s="22"/>
      <c r="O47" s="22"/>
      <c r="P47" s="22"/>
      <c r="Q47" s="22"/>
      <c r="R47" s="22"/>
      <c r="S47" s="22"/>
      <c r="T47" s="26"/>
      <c r="U47" s="22"/>
      <c r="V47" s="22"/>
      <c r="W47" s="22"/>
      <c r="X47" s="287"/>
      <c r="Z47" s="713"/>
      <c r="AA47" s="813"/>
      <c r="AB47" s="201"/>
      <c r="AC47" s="212"/>
      <c r="AD47" s="259"/>
      <c r="AE47" s="21"/>
      <c r="AF47" s="50"/>
      <c r="AG47" s="3"/>
      <c r="AH47" s="3"/>
      <c r="AI47" s="3"/>
      <c r="AJ47" s="21"/>
      <c r="AK47" s="22"/>
      <c r="AL47" s="22"/>
      <c r="AM47" s="22"/>
      <c r="AN47" s="22"/>
      <c r="AO47" s="22"/>
      <c r="AP47" s="22"/>
      <c r="AQ47" s="22"/>
      <c r="AR47" s="22"/>
      <c r="AS47" s="26"/>
      <c r="AT47" s="22"/>
      <c r="AU47" s="22"/>
      <c r="AV47" s="22"/>
      <c r="AW47" s="287"/>
      <c r="AY47" s="713"/>
      <c r="AZ47" s="813"/>
      <c r="BA47" s="92"/>
      <c r="BB47" s="212"/>
      <c r="BC47" s="259"/>
      <c r="BD47" s="21"/>
      <c r="BE47" s="50"/>
      <c r="BF47" s="3"/>
      <c r="BG47" s="3"/>
      <c r="BH47" s="3"/>
      <c r="BI47" s="21"/>
      <c r="BJ47" s="22"/>
      <c r="BK47" s="22"/>
      <c r="BL47" s="22"/>
      <c r="BM47" s="22"/>
      <c r="BN47" s="22"/>
      <c r="BO47" s="22"/>
      <c r="BP47" s="22"/>
      <c r="BQ47" s="22"/>
      <c r="BR47" s="26"/>
      <c r="BS47" s="22"/>
      <c r="BT47" s="22"/>
      <c r="BU47" s="22"/>
      <c r="BV47" s="287"/>
      <c r="BX47" s="713"/>
      <c r="BY47" s="813"/>
      <c r="BZ47" s="201"/>
      <c r="CA47" s="212"/>
      <c r="CB47" s="259"/>
      <c r="CC47" s="21"/>
      <c r="CD47" s="50"/>
      <c r="CE47" s="3"/>
      <c r="CF47" s="3"/>
      <c r="CG47" s="3"/>
      <c r="CH47" s="21"/>
      <c r="CI47" s="22"/>
      <c r="CJ47" s="22"/>
      <c r="CK47" s="22"/>
      <c r="CL47" s="22"/>
      <c r="CM47" s="22"/>
      <c r="CN47" s="22"/>
      <c r="CO47" s="22"/>
      <c r="CP47" s="22"/>
      <c r="CQ47" s="26"/>
      <c r="CR47" s="22"/>
      <c r="CS47" s="22"/>
      <c r="CT47" s="22"/>
      <c r="CU47" s="287"/>
      <c r="CV47" s="451"/>
      <c r="CX47" s="711" t="s">
        <v>191</v>
      </c>
      <c r="CY47" s="76" t="s">
        <v>29</v>
      </c>
      <c r="CZ47" s="96"/>
      <c r="DA47" s="104"/>
      <c r="DB47" s="245">
        <f t="shared" si="0"/>
        <v>0</v>
      </c>
      <c r="DC47" s="87">
        <f t="shared" si="1"/>
        <v>0</v>
      </c>
      <c r="DD47" s="247">
        <f t="shared" si="2"/>
        <v>0</v>
      </c>
      <c r="DE47" s="245">
        <f t="shared" si="3"/>
        <v>0</v>
      </c>
      <c r="DF47" s="245">
        <f t="shared" si="4"/>
        <v>0</v>
      </c>
      <c r="DG47" s="88">
        <f t="shared" si="5"/>
        <v>0</v>
      </c>
      <c r="DH47" s="91">
        <f t="shared" si="6"/>
        <v>0</v>
      </c>
      <c r="DI47" s="90">
        <f t="shared" si="7"/>
        <v>0</v>
      </c>
      <c r="DJ47" s="88">
        <f t="shared" si="8"/>
        <v>0</v>
      </c>
      <c r="DK47" s="88">
        <f t="shared" si="9"/>
        <v>0</v>
      </c>
      <c r="DL47" s="88">
        <f t="shared" si="10"/>
        <v>0</v>
      </c>
      <c r="DM47" s="88">
        <f t="shared" si="11"/>
        <v>0</v>
      </c>
      <c r="DN47" s="88">
        <f t="shared" si="12"/>
        <v>0</v>
      </c>
      <c r="DO47" s="88">
        <f t="shared" si="13"/>
        <v>0</v>
      </c>
      <c r="DP47" s="88">
        <f t="shared" si="14"/>
        <v>0</v>
      </c>
      <c r="DQ47" s="91">
        <f t="shared" si="15"/>
        <v>0</v>
      </c>
      <c r="DR47" s="89">
        <f t="shared" si="16"/>
        <v>0</v>
      </c>
      <c r="DS47" s="88">
        <f t="shared" si="17"/>
        <v>0</v>
      </c>
      <c r="DT47" s="88">
        <f t="shared" si="18"/>
        <v>0</v>
      </c>
      <c r="DU47" s="85">
        <f t="shared" si="19"/>
        <v>0</v>
      </c>
    </row>
    <row r="48" spans="1:125">
      <c r="A48" s="713"/>
      <c r="B48" s="772" t="s">
        <v>31</v>
      </c>
      <c r="C48" s="94"/>
      <c r="D48" s="215"/>
      <c r="E48" s="260"/>
      <c r="F48" s="137"/>
      <c r="G48" s="136"/>
      <c r="H48" s="123"/>
      <c r="I48" s="123"/>
      <c r="J48" s="123"/>
      <c r="K48" s="137"/>
      <c r="L48" s="200"/>
      <c r="M48" s="192"/>
      <c r="N48" s="192"/>
      <c r="O48" s="192"/>
      <c r="P48" s="192"/>
      <c r="Q48" s="192"/>
      <c r="R48" s="192"/>
      <c r="S48" s="192"/>
      <c r="T48" s="197"/>
      <c r="U48" s="200"/>
      <c r="V48" s="192"/>
      <c r="W48" s="192"/>
      <c r="X48" s="284"/>
      <c r="Z48" s="713"/>
      <c r="AA48" s="772" t="s">
        <v>31</v>
      </c>
      <c r="AB48" s="202"/>
      <c r="AC48" s="224"/>
      <c r="AD48" s="260"/>
      <c r="AE48" s="137"/>
      <c r="AF48" s="136"/>
      <c r="AG48" s="123"/>
      <c r="AH48" s="123"/>
      <c r="AI48" s="123"/>
      <c r="AJ48" s="137"/>
      <c r="AK48" s="200"/>
      <c r="AL48" s="192"/>
      <c r="AM48" s="192"/>
      <c r="AN48" s="192"/>
      <c r="AO48" s="192"/>
      <c r="AP48" s="192"/>
      <c r="AQ48" s="192"/>
      <c r="AR48" s="192"/>
      <c r="AS48" s="197"/>
      <c r="AT48" s="200"/>
      <c r="AU48" s="192"/>
      <c r="AV48" s="192"/>
      <c r="AW48" s="284"/>
      <c r="AY48" s="713"/>
      <c r="AZ48" s="772" t="s">
        <v>31</v>
      </c>
      <c r="BA48" s="94"/>
      <c r="BB48" s="215"/>
      <c r="BC48" s="260"/>
      <c r="BD48" s="137"/>
      <c r="BE48" s="136"/>
      <c r="BF48" s="123"/>
      <c r="BG48" s="123"/>
      <c r="BH48" s="123"/>
      <c r="BI48" s="137"/>
      <c r="BJ48" s="200"/>
      <c r="BK48" s="192"/>
      <c r="BL48" s="192"/>
      <c r="BM48" s="192"/>
      <c r="BN48" s="192"/>
      <c r="BO48" s="192"/>
      <c r="BP48" s="192"/>
      <c r="BQ48" s="192"/>
      <c r="BR48" s="197"/>
      <c r="BS48" s="200"/>
      <c r="BT48" s="192"/>
      <c r="BU48" s="192"/>
      <c r="BV48" s="284"/>
      <c r="BX48" s="713"/>
      <c r="BY48" s="772" t="s">
        <v>31</v>
      </c>
      <c r="BZ48" s="202"/>
      <c r="CA48" s="215"/>
      <c r="CB48" s="260"/>
      <c r="CC48" s="137"/>
      <c r="CD48" s="136"/>
      <c r="CE48" s="123"/>
      <c r="CF48" s="123"/>
      <c r="CG48" s="123"/>
      <c r="CH48" s="137"/>
      <c r="CI48" s="200"/>
      <c r="CJ48" s="192"/>
      <c r="CK48" s="192"/>
      <c r="CL48" s="192"/>
      <c r="CM48" s="192"/>
      <c r="CN48" s="192"/>
      <c r="CO48" s="192"/>
      <c r="CP48" s="192"/>
      <c r="CQ48" s="197"/>
      <c r="CR48" s="200"/>
      <c r="CS48" s="192"/>
      <c r="CT48" s="192"/>
      <c r="CU48" s="284"/>
      <c r="CV48" s="451"/>
      <c r="CX48" s="713"/>
      <c r="CY48" s="76" t="s">
        <v>30</v>
      </c>
      <c r="CZ48" s="96"/>
      <c r="DA48" s="104"/>
      <c r="DB48" s="245">
        <f t="shared" si="0"/>
        <v>0</v>
      </c>
      <c r="DC48" s="87">
        <f t="shared" si="1"/>
        <v>0</v>
      </c>
      <c r="DD48" s="247">
        <f t="shared" si="2"/>
        <v>0</v>
      </c>
      <c r="DE48" s="245">
        <f t="shared" si="3"/>
        <v>0</v>
      </c>
      <c r="DF48" s="245">
        <f t="shared" si="4"/>
        <v>0</v>
      </c>
      <c r="DG48" s="88">
        <f t="shared" si="5"/>
        <v>0</v>
      </c>
      <c r="DH48" s="91">
        <f t="shared" si="6"/>
        <v>0</v>
      </c>
      <c r="DI48" s="90">
        <f t="shared" si="7"/>
        <v>0</v>
      </c>
      <c r="DJ48" s="88">
        <f t="shared" si="8"/>
        <v>0</v>
      </c>
      <c r="DK48" s="88">
        <f t="shared" si="9"/>
        <v>0</v>
      </c>
      <c r="DL48" s="88">
        <f t="shared" si="10"/>
        <v>0</v>
      </c>
      <c r="DM48" s="88">
        <f t="shared" si="11"/>
        <v>0</v>
      </c>
      <c r="DN48" s="88">
        <f t="shared" si="12"/>
        <v>0</v>
      </c>
      <c r="DO48" s="88">
        <f t="shared" si="13"/>
        <v>0</v>
      </c>
      <c r="DP48" s="88">
        <f t="shared" si="14"/>
        <v>0</v>
      </c>
      <c r="DQ48" s="91">
        <f t="shared" si="15"/>
        <v>0</v>
      </c>
      <c r="DR48" s="89">
        <f t="shared" si="16"/>
        <v>0</v>
      </c>
      <c r="DS48" s="88">
        <f t="shared" si="17"/>
        <v>0</v>
      </c>
      <c r="DT48" s="88">
        <f t="shared" si="18"/>
        <v>0</v>
      </c>
      <c r="DU48" s="85">
        <f t="shared" si="19"/>
        <v>0</v>
      </c>
    </row>
    <row r="49" spans="1:125">
      <c r="A49" s="712"/>
      <c r="B49" s="813"/>
      <c r="C49" s="74">
        <f>'03_R5対象者数'!E19</f>
        <v>0</v>
      </c>
      <c r="D49" s="214">
        <f>'03_R5対象者数'!F19</f>
        <v>0</v>
      </c>
      <c r="E49" s="262"/>
      <c r="F49" s="133"/>
      <c r="G49" s="134"/>
      <c r="H49" s="125"/>
      <c r="I49" s="125"/>
      <c r="J49" s="125"/>
      <c r="K49" s="133"/>
      <c r="L49" s="134"/>
      <c r="M49" s="125"/>
      <c r="N49" s="125"/>
      <c r="O49" s="125"/>
      <c r="P49" s="125"/>
      <c r="Q49" s="125"/>
      <c r="R49" s="125"/>
      <c r="S49" s="125"/>
      <c r="T49" s="133"/>
      <c r="U49" s="134"/>
      <c r="V49" s="125"/>
      <c r="W49" s="125"/>
      <c r="X49" s="263"/>
      <c r="Z49" s="712"/>
      <c r="AA49" s="813"/>
      <c r="AB49" s="203">
        <f>'03_R5対象者数'!E37</f>
        <v>0</v>
      </c>
      <c r="AC49" s="214">
        <f>'03_R5対象者数'!F37</f>
        <v>0</v>
      </c>
      <c r="AD49" s="262"/>
      <c r="AE49" s="133"/>
      <c r="AF49" s="134"/>
      <c r="AG49" s="125"/>
      <c r="AH49" s="125"/>
      <c r="AI49" s="125"/>
      <c r="AJ49" s="133"/>
      <c r="AK49" s="134"/>
      <c r="AL49" s="125"/>
      <c r="AM49" s="125"/>
      <c r="AN49" s="125"/>
      <c r="AO49" s="125"/>
      <c r="AP49" s="125"/>
      <c r="AQ49" s="125"/>
      <c r="AR49" s="125"/>
      <c r="AS49" s="133"/>
      <c r="AT49" s="134"/>
      <c r="AU49" s="125"/>
      <c r="AV49" s="125"/>
      <c r="AW49" s="263"/>
      <c r="AY49" s="712"/>
      <c r="AZ49" s="813"/>
      <c r="BA49" s="74">
        <f>'03_R5対象者数'!E19</f>
        <v>0</v>
      </c>
      <c r="BB49" s="214">
        <f>'03_R5対象者数'!F19</f>
        <v>0</v>
      </c>
      <c r="BC49" s="262"/>
      <c r="BD49" s="133"/>
      <c r="BE49" s="134"/>
      <c r="BF49" s="125"/>
      <c r="BG49" s="125"/>
      <c r="BH49" s="125"/>
      <c r="BI49" s="133"/>
      <c r="BJ49" s="134"/>
      <c r="BK49" s="125"/>
      <c r="BL49" s="125"/>
      <c r="BM49" s="125"/>
      <c r="BN49" s="125"/>
      <c r="BO49" s="125"/>
      <c r="BP49" s="125"/>
      <c r="BQ49" s="125"/>
      <c r="BR49" s="133"/>
      <c r="BS49" s="134"/>
      <c r="BT49" s="125"/>
      <c r="BU49" s="125"/>
      <c r="BV49" s="263"/>
      <c r="BX49" s="712"/>
      <c r="BY49" s="813"/>
      <c r="BZ49" s="203">
        <f>'03_R5対象者数'!E37</f>
        <v>0</v>
      </c>
      <c r="CA49" s="214">
        <f>'03_R5対象者数'!F37</f>
        <v>0</v>
      </c>
      <c r="CB49" s="262"/>
      <c r="CC49" s="133"/>
      <c r="CD49" s="134"/>
      <c r="CE49" s="125"/>
      <c r="CF49" s="125"/>
      <c r="CG49" s="125"/>
      <c r="CH49" s="133"/>
      <c r="CI49" s="134"/>
      <c r="CJ49" s="125"/>
      <c r="CK49" s="125"/>
      <c r="CL49" s="125"/>
      <c r="CM49" s="125"/>
      <c r="CN49" s="125"/>
      <c r="CO49" s="125"/>
      <c r="CP49" s="125"/>
      <c r="CQ49" s="133"/>
      <c r="CR49" s="134"/>
      <c r="CS49" s="125"/>
      <c r="CT49" s="125"/>
      <c r="CU49" s="263"/>
      <c r="CV49" s="451"/>
      <c r="CX49" s="712"/>
      <c r="CY49" s="81" t="s">
        <v>31</v>
      </c>
      <c r="CZ49" s="244">
        <f>C122</f>
        <v>0</v>
      </c>
      <c r="DA49" s="108">
        <f>D122</f>
        <v>0</v>
      </c>
      <c r="DB49" s="245">
        <f t="shared" si="0"/>
        <v>0</v>
      </c>
      <c r="DC49" s="87">
        <f t="shared" si="1"/>
        <v>0</v>
      </c>
      <c r="DD49" s="247">
        <f t="shared" si="2"/>
        <v>0</v>
      </c>
      <c r="DE49" s="245">
        <f t="shared" si="3"/>
        <v>0</v>
      </c>
      <c r="DF49" s="245">
        <f t="shared" si="4"/>
        <v>0</v>
      </c>
      <c r="DG49" s="88">
        <f t="shared" si="5"/>
        <v>0</v>
      </c>
      <c r="DH49" s="91">
        <f t="shared" si="6"/>
        <v>0</v>
      </c>
      <c r="DI49" s="90">
        <f t="shared" si="7"/>
        <v>0</v>
      </c>
      <c r="DJ49" s="88">
        <f t="shared" si="8"/>
        <v>0</v>
      </c>
      <c r="DK49" s="88">
        <f t="shared" si="9"/>
        <v>0</v>
      </c>
      <c r="DL49" s="88">
        <f t="shared" si="10"/>
        <v>0</v>
      </c>
      <c r="DM49" s="88">
        <f t="shared" si="11"/>
        <v>0</v>
      </c>
      <c r="DN49" s="88">
        <f t="shared" si="12"/>
        <v>0</v>
      </c>
      <c r="DO49" s="88">
        <f t="shared" si="13"/>
        <v>0</v>
      </c>
      <c r="DP49" s="88">
        <f t="shared" si="14"/>
        <v>0</v>
      </c>
      <c r="DQ49" s="91">
        <f t="shared" si="15"/>
        <v>0</v>
      </c>
      <c r="DR49" s="89">
        <f t="shared" si="16"/>
        <v>0</v>
      </c>
      <c r="DS49" s="88">
        <f t="shared" si="17"/>
        <v>0</v>
      </c>
      <c r="DT49" s="88">
        <f t="shared" si="18"/>
        <v>0</v>
      </c>
      <c r="DU49" s="85">
        <f t="shared" si="19"/>
        <v>0</v>
      </c>
    </row>
    <row r="50" spans="1:125">
      <c r="A50" s="711" t="s">
        <v>36</v>
      </c>
      <c r="B50" s="772" t="s">
        <v>29</v>
      </c>
      <c r="C50" s="92"/>
      <c r="D50" s="211"/>
      <c r="E50" s="260"/>
      <c r="F50" s="137"/>
      <c r="G50" s="136"/>
      <c r="H50" s="123"/>
      <c r="I50" s="123"/>
      <c r="J50" s="123"/>
      <c r="K50" s="137"/>
      <c r="L50" s="200"/>
      <c r="M50" s="192"/>
      <c r="N50" s="192"/>
      <c r="O50" s="192"/>
      <c r="P50" s="192"/>
      <c r="Q50" s="192"/>
      <c r="R50" s="192"/>
      <c r="S50" s="192"/>
      <c r="T50" s="197"/>
      <c r="U50" s="200"/>
      <c r="V50" s="192"/>
      <c r="W50" s="192"/>
      <c r="X50" s="284"/>
      <c r="Z50" s="711" t="s">
        <v>36</v>
      </c>
      <c r="AA50" s="772" t="s">
        <v>29</v>
      </c>
      <c r="AB50" s="201"/>
      <c r="AC50" s="212"/>
      <c r="AD50" s="260"/>
      <c r="AE50" s="137"/>
      <c r="AF50" s="136"/>
      <c r="AG50" s="123"/>
      <c r="AH50" s="123"/>
      <c r="AI50" s="123"/>
      <c r="AJ50" s="137"/>
      <c r="AK50" s="200"/>
      <c r="AL50" s="192"/>
      <c r="AM50" s="192"/>
      <c r="AN50" s="192"/>
      <c r="AO50" s="192"/>
      <c r="AP50" s="192"/>
      <c r="AQ50" s="192"/>
      <c r="AR50" s="192"/>
      <c r="AS50" s="197"/>
      <c r="AT50" s="200"/>
      <c r="AU50" s="192"/>
      <c r="AV50" s="192"/>
      <c r="AW50" s="284"/>
      <c r="AY50" s="711" t="s">
        <v>36</v>
      </c>
      <c r="AZ50" s="772" t="s">
        <v>29</v>
      </c>
      <c r="BA50" s="92"/>
      <c r="BB50" s="212"/>
      <c r="BC50" s="260"/>
      <c r="BD50" s="137"/>
      <c r="BE50" s="136"/>
      <c r="BF50" s="123"/>
      <c r="BG50" s="123"/>
      <c r="BH50" s="123"/>
      <c r="BI50" s="137"/>
      <c r="BJ50" s="200"/>
      <c r="BK50" s="192"/>
      <c r="BL50" s="192"/>
      <c r="BM50" s="192"/>
      <c r="BN50" s="192"/>
      <c r="BO50" s="192"/>
      <c r="BP50" s="192"/>
      <c r="BQ50" s="192"/>
      <c r="BR50" s="197"/>
      <c r="BS50" s="200"/>
      <c r="BT50" s="192"/>
      <c r="BU50" s="192"/>
      <c r="BV50" s="284"/>
      <c r="BX50" s="711" t="s">
        <v>36</v>
      </c>
      <c r="BY50" s="772" t="s">
        <v>29</v>
      </c>
      <c r="BZ50" s="201"/>
      <c r="CA50" s="212"/>
      <c r="CB50" s="260"/>
      <c r="CC50" s="137"/>
      <c r="CD50" s="136"/>
      <c r="CE50" s="123"/>
      <c r="CF50" s="123"/>
      <c r="CG50" s="123"/>
      <c r="CH50" s="137"/>
      <c r="CI50" s="200"/>
      <c r="CJ50" s="192"/>
      <c r="CK50" s="192"/>
      <c r="CL50" s="192"/>
      <c r="CM50" s="192"/>
      <c r="CN50" s="192"/>
      <c r="CO50" s="192"/>
      <c r="CP50" s="192"/>
      <c r="CQ50" s="197"/>
      <c r="CR50" s="200"/>
      <c r="CS50" s="192"/>
      <c r="CT50" s="192"/>
      <c r="CU50" s="284"/>
      <c r="CV50" s="451"/>
    </row>
    <row r="51" spans="1:125">
      <c r="A51" s="713"/>
      <c r="B51" s="813"/>
      <c r="C51" s="92"/>
      <c r="D51" s="212"/>
      <c r="E51" s="259"/>
      <c r="F51" s="21"/>
      <c r="G51" s="50"/>
      <c r="H51" s="3"/>
      <c r="I51" s="3"/>
      <c r="J51" s="3"/>
      <c r="K51" s="21"/>
      <c r="L51" s="22"/>
      <c r="M51" s="23"/>
      <c r="N51" s="23"/>
      <c r="O51" s="23"/>
      <c r="P51" s="23"/>
      <c r="Q51" s="23"/>
      <c r="R51" s="23"/>
      <c r="S51" s="23"/>
      <c r="T51" s="25"/>
      <c r="U51" s="22"/>
      <c r="V51" s="23"/>
      <c r="W51" s="23"/>
      <c r="X51" s="283"/>
      <c r="Z51" s="713"/>
      <c r="AA51" s="813"/>
      <c r="AB51" s="201"/>
      <c r="AC51" s="212"/>
      <c r="AD51" s="259"/>
      <c r="AE51" s="21"/>
      <c r="AF51" s="50"/>
      <c r="AG51" s="3"/>
      <c r="AH51" s="3"/>
      <c r="AI51" s="3"/>
      <c r="AJ51" s="21"/>
      <c r="AK51" s="22"/>
      <c r="AL51" s="23"/>
      <c r="AM51" s="23"/>
      <c r="AN51" s="23"/>
      <c r="AO51" s="23"/>
      <c r="AP51" s="23"/>
      <c r="AQ51" s="23"/>
      <c r="AR51" s="23"/>
      <c r="AS51" s="25"/>
      <c r="AT51" s="22"/>
      <c r="AU51" s="23"/>
      <c r="AV51" s="23"/>
      <c r="AW51" s="283"/>
      <c r="AY51" s="713"/>
      <c r="AZ51" s="813"/>
      <c r="BA51" s="92"/>
      <c r="BB51" s="212"/>
      <c r="BC51" s="259"/>
      <c r="BD51" s="21"/>
      <c r="BE51" s="50"/>
      <c r="BF51" s="3"/>
      <c r="BG51" s="3"/>
      <c r="BH51" s="3"/>
      <c r="BI51" s="21"/>
      <c r="BJ51" s="22"/>
      <c r="BK51" s="23"/>
      <c r="BL51" s="23"/>
      <c r="BM51" s="23"/>
      <c r="BN51" s="23"/>
      <c r="BO51" s="23"/>
      <c r="BP51" s="23"/>
      <c r="BQ51" s="23"/>
      <c r="BR51" s="25"/>
      <c r="BS51" s="22"/>
      <c r="BT51" s="23"/>
      <c r="BU51" s="23"/>
      <c r="BV51" s="283"/>
      <c r="BX51" s="713"/>
      <c r="BY51" s="813"/>
      <c r="BZ51" s="201"/>
      <c r="CA51" s="212"/>
      <c r="CB51" s="259"/>
      <c r="CC51" s="21"/>
      <c r="CD51" s="50"/>
      <c r="CE51" s="3"/>
      <c r="CF51" s="3"/>
      <c r="CG51" s="3"/>
      <c r="CH51" s="21"/>
      <c r="CI51" s="22"/>
      <c r="CJ51" s="23"/>
      <c r="CK51" s="23"/>
      <c r="CL51" s="23"/>
      <c r="CM51" s="23"/>
      <c r="CN51" s="23"/>
      <c r="CO51" s="23"/>
      <c r="CP51" s="23"/>
      <c r="CQ51" s="25"/>
      <c r="CR51" s="22"/>
      <c r="CS51" s="23"/>
      <c r="CT51" s="23"/>
      <c r="CU51" s="283"/>
      <c r="CV51" s="451"/>
    </row>
    <row r="52" spans="1:125">
      <c r="A52" s="713"/>
      <c r="B52" s="772" t="s">
        <v>30</v>
      </c>
      <c r="C52" s="92"/>
      <c r="D52" s="212"/>
      <c r="E52" s="260"/>
      <c r="F52" s="137"/>
      <c r="G52" s="136"/>
      <c r="H52" s="123"/>
      <c r="I52" s="123"/>
      <c r="J52" s="123"/>
      <c r="K52" s="137"/>
      <c r="L52" s="200"/>
      <c r="M52" s="192"/>
      <c r="N52" s="192"/>
      <c r="O52" s="192"/>
      <c r="P52" s="192"/>
      <c r="Q52" s="192"/>
      <c r="R52" s="192"/>
      <c r="S52" s="192"/>
      <c r="T52" s="197"/>
      <c r="U52" s="200"/>
      <c r="V52" s="192"/>
      <c r="W52" s="192"/>
      <c r="X52" s="284"/>
      <c r="Z52" s="713"/>
      <c r="AA52" s="772" t="s">
        <v>30</v>
      </c>
      <c r="AB52" s="201"/>
      <c r="AC52" s="212"/>
      <c r="AD52" s="260"/>
      <c r="AE52" s="137"/>
      <c r="AF52" s="136"/>
      <c r="AG52" s="123"/>
      <c r="AH52" s="123"/>
      <c r="AI52" s="123"/>
      <c r="AJ52" s="137"/>
      <c r="AK52" s="200"/>
      <c r="AL52" s="192"/>
      <c r="AM52" s="192"/>
      <c r="AN52" s="192"/>
      <c r="AO52" s="192"/>
      <c r="AP52" s="192"/>
      <c r="AQ52" s="192"/>
      <c r="AR52" s="192"/>
      <c r="AS52" s="197"/>
      <c r="AT52" s="200"/>
      <c r="AU52" s="192"/>
      <c r="AV52" s="192"/>
      <c r="AW52" s="284"/>
      <c r="AY52" s="713"/>
      <c r="AZ52" s="772" t="s">
        <v>30</v>
      </c>
      <c r="BA52" s="92"/>
      <c r="BB52" s="212"/>
      <c r="BC52" s="260"/>
      <c r="BD52" s="137"/>
      <c r="BE52" s="136"/>
      <c r="BF52" s="123"/>
      <c r="BG52" s="123"/>
      <c r="BH52" s="123"/>
      <c r="BI52" s="137"/>
      <c r="BJ52" s="200"/>
      <c r="BK52" s="192"/>
      <c r="BL52" s="192"/>
      <c r="BM52" s="192"/>
      <c r="BN52" s="192"/>
      <c r="BO52" s="192"/>
      <c r="BP52" s="192"/>
      <c r="BQ52" s="192"/>
      <c r="BR52" s="197"/>
      <c r="BS52" s="200"/>
      <c r="BT52" s="192"/>
      <c r="BU52" s="192"/>
      <c r="BV52" s="284"/>
      <c r="BX52" s="713"/>
      <c r="BY52" s="772" t="s">
        <v>30</v>
      </c>
      <c r="BZ52" s="201"/>
      <c r="CA52" s="212"/>
      <c r="CB52" s="260"/>
      <c r="CC52" s="137"/>
      <c r="CD52" s="136"/>
      <c r="CE52" s="123"/>
      <c r="CF52" s="123"/>
      <c r="CG52" s="123"/>
      <c r="CH52" s="137"/>
      <c r="CI52" s="200"/>
      <c r="CJ52" s="192"/>
      <c r="CK52" s="192"/>
      <c r="CL52" s="192"/>
      <c r="CM52" s="192"/>
      <c r="CN52" s="192"/>
      <c r="CO52" s="192"/>
      <c r="CP52" s="192"/>
      <c r="CQ52" s="197"/>
      <c r="CR52" s="200"/>
      <c r="CS52" s="192"/>
      <c r="CT52" s="192"/>
      <c r="CU52" s="284"/>
      <c r="CV52" s="70"/>
      <c r="CX52" s="737" t="s">
        <v>180</v>
      </c>
      <c r="CY52" s="737"/>
      <c r="CZ52" s="737"/>
      <c r="DA52" s="737"/>
      <c r="DB52" s="737"/>
      <c r="DC52" s="737"/>
      <c r="DD52" s="737"/>
      <c r="DE52" s="737"/>
      <c r="DF52" s="737"/>
      <c r="DG52" s="737"/>
      <c r="DH52" s="737"/>
    </row>
    <row r="53" spans="1:125">
      <c r="A53" s="713"/>
      <c r="B53" s="813"/>
      <c r="C53" s="92"/>
      <c r="D53" s="212"/>
      <c r="E53" s="259"/>
      <c r="F53" s="21"/>
      <c r="G53" s="50"/>
      <c r="H53" s="3"/>
      <c r="I53" s="3"/>
      <c r="J53" s="3"/>
      <c r="K53" s="21"/>
      <c r="L53" s="22"/>
      <c r="M53" s="22"/>
      <c r="N53" s="22"/>
      <c r="O53" s="22"/>
      <c r="P53" s="22"/>
      <c r="Q53" s="22"/>
      <c r="R53" s="22"/>
      <c r="S53" s="22"/>
      <c r="T53" s="26"/>
      <c r="U53" s="22"/>
      <c r="V53" s="22"/>
      <c r="W53" s="22"/>
      <c r="X53" s="287"/>
      <c r="Z53" s="713"/>
      <c r="AA53" s="813"/>
      <c r="AB53" s="201"/>
      <c r="AC53" s="212"/>
      <c r="AD53" s="259"/>
      <c r="AE53" s="21"/>
      <c r="AF53" s="50"/>
      <c r="AG53" s="3"/>
      <c r="AH53" s="3"/>
      <c r="AI53" s="3"/>
      <c r="AJ53" s="21"/>
      <c r="AK53" s="22"/>
      <c r="AL53" s="22"/>
      <c r="AM53" s="22"/>
      <c r="AN53" s="22"/>
      <c r="AO53" s="22"/>
      <c r="AP53" s="22"/>
      <c r="AQ53" s="22"/>
      <c r="AR53" s="22"/>
      <c r="AS53" s="26"/>
      <c r="AT53" s="22"/>
      <c r="AU53" s="22"/>
      <c r="AV53" s="22"/>
      <c r="AW53" s="287"/>
      <c r="AY53" s="713"/>
      <c r="AZ53" s="813"/>
      <c r="BA53" s="92"/>
      <c r="BB53" s="212"/>
      <c r="BC53" s="259"/>
      <c r="BD53" s="21"/>
      <c r="BE53" s="50"/>
      <c r="BF53" s="3"/>
      <c r="BG53" s="3"/>
      <c r="BH53" s="3"/>
      <c r="BI53" s="21"/>
      <c r="BJ53" s="22"/>
      <c r="BK53" s="22"/>
      <c r="BL53" s="22"/>
      <c r="BM53" s="22"/>
      <c r="BN53" s="22"/>
      <c r="BO53" s="22"/>
      <c r="BP53" s="22"/>
      <c r="BQ53" s="22"/>
      <c r="BR53" s="26"/>
      <c r="BS53" s="22"/>
      <c r="BT53" s="22"/>
      <c r="BU53" s="22"/>
      <c r="BV53" s="287"/>
      <c r="BX53" s="713"/>
      <c r="BY53" s="813"/>
      <c r="BZ53" s="201"/>
      <c r="CA53" s="212"/>
      <c r="CB53" s="259"/>
      <c r="CC53" s="21"/>
      <c r="CD53" s="50"/>
      <c r="CE53" s="3"/>
      <c r="CF53" s="3"/>
      <c r="CG53" s="3"/>
      <c r="CH53" s="21"/>
      <c r="CI53" s="22"/>
      <c r="CJ53" s="22"/>
      <c r="CK53" s="22"/>
      <c r="CL53" s="22"/>
      <c r="CM53" s="22"/>
      <c r="CN53" s="22"/>
      <c r="CO53" s="22"/>
      <c r="CP53" s="22"/>
      <c r="CQ53" s="26"/>
      <c r="CR53" s="22"/>
      <c r="CS53" s="22"/>
      <c r="CT53" s="22"/>
      <c r="CU53" s="287"/>
      <c r="CV53" s="451"/>
      <c r="CX53" s="833"/>
      <c r="CY53" s="833"/>
      <c r="CZ53" s="833"/>
      <c r="DA53" s="833"/>
      <c r="DB53" s="833"/>
      <c r="DC53" s="833"/>
      <c r="DD53" s="833"/>
      <c r="DE53" s="833"/>
      <c r="DF53" s="833"/>
      <c r="DG53" s="737"/>
      <c r="DH53" s="737"/>
    </row>
    <row r="54" spans="1:125">
      <c r="A54" s="713"/>
      <c r="B54" s="772" t="s">
        <v>31</v>
      </c>
      <c r="C54" s="94"/>
      <c r="D54" s="215"/>
      <c r="E54" s="260"/>
      <c r="F54" s="137"/>
      <c r="G54" s="136"/>
      <c r="H54" s="123"/>
      <c r="I54" s="123"/>
      <c r="J54" s="123"/>
      <c r="K54" s="137"/>
      <c r="L54" s="200"/>
      <c r="M54" s="192"/>
      <c r="N54" s="192"/>
      <c r="O54" s="192"/>
      <c r="P54" s="192"/>
      <c r="Q54" s="192"/>
      <c r="R54" s="192"/>
      <c r="S54" s="192"/>
      <c r="T54" s="197"/>
      <c r="U54" s="200"/>
      <c r="V54" s="192"/>
      <c r="W54" s="192"/>
      <c r="X54" s="284"/>
      <c r="Z54" s="713"/>
      <c r="AA54" s="772" t="s">
        <v>31</v>
      </c>
      <c r="AB54" s="202"/>
      <c r="AC54" s="224"/>
      <c r="AD54" s="260"/>
      <c r="AE54" s="137"/>
      <c r="AF54" s="136"/>
      <c r="AG54" s="123"/>
      <c r="AH54" s="123"/>
      <c r="AI54" s="123"/>
      <c r="AJ54" s="137"/>
      <c r="AK54" s="200"/>
      <c r="AL54" s="192"/>
      <c r="AM54" s="192"/>
      <c r="AN54" s="192"/>
      <c r="AO54" s="192"/>
      <c r="AP54" s="192"/>
      <c r="AQ54" s="192"/>
      <c r="AR54" s="192"/>
      <c r="AS54" s="197"/>
      <c r="AT54" s="200"/>
      <c r="AU54" s="192"/>
      <c r="AV54" s="192"/>
      <c r="AW54" s="284"/>
      <c r="AY54" s="713"/>
      <c r="AZ54" s="772" t="s">
        <v>31</v>
      </c>
      <c r="BA54" s="94"/>
      <c r="BB54" s="215"/>
      <c r="BC54" s="260"/>
      <c r="BD54" s="137"/>
      <c r="BE54" s="136"/>
      <c r="BF54" s="123"/>
      <c r="BG54" s="123"/>
      <c r="BH54" s="123"/>
      <c r="BI54" s="137"/>
      <c r="BJ54" s="200"/>
      <c r="BK54" s="192"/>
      <c r="BL54" s="192"/>
      <c r="BM54" s="192"/>
      <c r="BN54" s="192"/>
      <c r="BO54" s="192"/>
      <c r="BP54" s="192"/>
      <c r="BQ54" s="192"/>
      <c r="BR54" s="197"/>
      <c r="BS54" s="200"/>
      <c r="BT54" s="192"/>
      <c r="BU54" s="192"/>
      <c r="BV54" s="284"/>
      <c r="BX54" s="713"/>
      <c r="BY54" s="772" t="s">
        <v>31</v>
      </c>
      <c r="BZ54" s="202"/>
      <c r="CA54" s="215"/>
      <c r="CB54" s="260"/>
      <c r="CC54" s="137"/>
      <c r="CD54" s="136"/>
      <c r="CE54" s="123"/>
      <c r="CF54" s="123"/>
      <c r="CG54" s="123"/>
      <c r="CH54" s="137"/>
      <c r="CI54" s="200"/>
      <c r="CJ54" s="192"/>
      <c r="CK54" s="192"/>
      <c r="CL54" s="192"/>
      <c r="CM54" s="192"/>
      <c r="CN54" s="192"/>
      <c r="CO54" s="192"/>
      <c r="CP54" s="192"/>
      <c r="CQ54" s="197"/>
      <c r="CR54" s="200"/>
      <c r="CS54" s="192"/>
      <c r="CT54" s="192"/>
      <c r="CU54" s="284"/>
      <c r="CV54" s="451"/>
      <c r="CX54" s="844" t="s">
        <v>89</v>
      </c>
      <c r="CY54" s="844" t="s">
        <v>90</v>
      </c>
      <c r="CZ54" s="822" t="s">
        <v>56</v>
      </c>
      <c r="DA54" s="824" t="s">
        <v>57</v>
      </c>
      <c r="DB54" s="824" t="s">
        <v>58</v>
      </c>
      <c r="DC54" s="824" t="s">
        <v>59</v>
      </c>
      <c r="DD54" s="824" t="s">
        <v>60</v>
      </c>
      <c r="DE54" s="824" t="s">
        <v>61</v>
      </c>
      <c r="DF54" s="826" t="s">
        <v>63</v>
      </c>
      <c r="DG54" s="225"/>
    </row>
    <row r="55" spans="1:125">
      <c r="A55" s="712"/>
      <c r="B55" s="813"/>
      <c r="C55" s="74">
        <f>'03_R5対象者数'!E21</f>
        <v>0</v>
      </c>
      <c r="D55" s="214">
        <f>'03_R5対象者数'!F21</f>
        <v>0</v>
      </c>
      <c r="E55" s="262"/>
      <c r="F55" s="133"/>
      <c r="G55" s="134"/>
      <c r="H55" s="125"/>
      <c r="I55" s="125"/>
      <c r="J55" s="125"/>
      <c r="K55" s="133"/>
      <c r="L55" s="134"/>
      <c r="M55" s="125"/>
      <c r="N55" s="125"/>
      <c r="O55" s="125"/>
      <c r="P55" s="125"/>
      <c r="Q55" s="125"/>
      <c r="R55" s="125"/>
      <c r="S55" s="125"/>
      <c r="T55" s="133"/>
      <c r="U55" s="134"/>
      <c r="V55" s="125"/>
      <c r="W55" s="125"/>
      <c r="X55" s="263"/>
      <c r="Z55" s="712"/>
      <c r="AA55" s="813"/>
      <c r="AB55" s="203">
        <f>'03_R5対象者数'!E39</f>
        <v>0</v>
      </c>
      <c r="AC55" s="214">
        <f>'03_R5対象者数'!F39</f>
        <v>0</v>
      </c>
      <c r="AD55" s="262"/>
      <c r="AE55" s="133"/>
      <c r="AF55" s="134"/>
      <c r="AG55" s="125"/>
      <c r="AH55" s="125"/>
      <c r="AI55" s="125"/>
      <c r="AJ55" s="133"/>
      <c r="AK55" s="134"/>
      <c r="AL55" s="125"/>
      <c r="AM55" s="125"/>
      <c r="AN55" s="125"/>
      <c r="AO55" s="125"/>
      <c r="AP55" s="125"/>
      <c r="AQ55" s="125"/>
      <c r="AR55" s="125"/>
      <c r="AS55" s="133"/>
      <c r="AT55" s="134"/>
      <c r="AU55" s="125"/>
      <c r="AV55" s="125"/>
      <c r="AW55" s="263"/>
      <c r="AY55" s="712"/>
      <c r="AZ55" s="813"/>
      <c r="BA55" s="74">
        <f>'03_R5対象者数'!E21</f>
        <v>0</v>
      </c>
      <c r="BB55" s="214">
        <f>'03_R5対象者数'!F21</f>
        <v>0</v>
      </c>
      <c r="BC55" s="262"/>
      <c r="BD55" s="133"/>
      <c r="BE55" s="134"/>
      <c r="BF55" s="125"/>
      <c r="BG55" s="125"/>
      <c r="BH55" s="125"/>
      <c r="BI55" s="133"/>
      <c r="BJ55" s="134"/>
      <c r="BK55" s="125"/>
      <c r="BL55" s="125"/>
      <c r="BM55" s="125"/>
      <c r="BN55" s="125"/>
      <c r="BO55" s="125"/>
      <c r="BP55" s="125"/>
      <c r="BQ55" s="125"/>
      <c r="BR55" s="133"/>
      <c r="BS55" s="134"/>
      <c r="BT55" s="125"/>
      <c r="BU55" s="125"/>
      <c r="BV55" s="263"/>
      <c r="BX55" s="712"/>
      <c r="BY55" s="813"/>
      <c r="BZ55" s="203">
        <f>'03_R5対象者数'!E39</f>
        <v>0</v>
      </c>
      <c r="CA55" s="214">
        <f>'03_R5対象者数'!F39</f>
        <v>0</v>
      </c>
      <c r="CB55" s="262"/>
      <c r="CC55" s="133"/>
      <c r="CD55" s="134"/>
      <c r="CE55" s="125"/>
      <c r="CF55" s="125"/>
      <c r="CG55" s="125"/>
      <c r="CH55" s="133"/>
      <c r="CI55" s="134"/>
      <c r="CJ55" s="125"/>
      <c r="CK55" s="125"/>
      <c r="CL55" s="125"/>
      <c r="CM55" s="125"/>
      <c r="CN55" s="125"/>
      <c r="CO55" s="125"/>
      <c r="CP55" s="125"/>
      <c r="CQ55" s="133"/>
      <c r="CR55" s="134"/>
      <c r="CS55" s="125"/>
      <c r="CT55" s="125"/>
      <c r="CU55" s="263"/>
      <c r="CV55" s="451"/>
      <c r="CX55" s="845"/>
      <c r="CY55" s="845"/>
      <c r="CZ55" s="823"/>
      <c r="DA55" s="825"/>
      <c r="DB55" s="825"/>
      <c r="DC55" s="825"/>
      <c r="DD55" s="825"/>
      <c r="DE55" s="825"/>
      <c r="DF55" s="827"/>
    </row>
    <row r="56" spans="1:125">
      <c r="A56" s="711" t="s">
        <v>37</v>
      </c>
      <c r="B56" s="772" t="s">
        <v>29</v>
      </c>
      <c r="C56" s="92"/>
      <c r="D56" s="211"/>
      <c r="E56" s="260"/>
      <c r="F56" s="137"/>
      <c r="G56" s="136"/>
      <c r="H56" s="123"/>
      <c r="I56" s="123"/>
      <c r="J56" s="123"/>
      <c r="K56" s="137"/>
      <c r="L56" s="200"/>
      <c r="M56" s="192"/>
      <c r="N56" s="192"/>
      <c r="O56" s="192"/>
      <c r="P56" s="192"/>
      <c r="Q56" s="192"/>
      <c r="R56" s="192"/>
      <c r="S56" s="192"/>
      <c r="T56" s="197"/>
      <c r="U56" s="200"/>
      <c r="V56" s="192"/>
      <c r="W56" s="192"/>
      <c r="X56" s="284"/>
      <c r="Z56" s="711" t="s">
        <v>37</v>
      </c>
      <c r="AA56" s="772" t="s">
        <v>29</v>
      </c>
      <c r="AB56" s="201"/>
      <c r="AC56" s="212"/>
      <c r="AD56" s="260"/>
      <c r="AE56" s="137"/>
      <c r="AF56" s="136"/>
      <c r="AG56" s="123"/>
      <c r="AH56" s="123"/>
      <c r="AI56" s="123"/>
      <c r="AJ56" s="137"/>
      <c r="AK56" s="200"/>
      <c r="AL56" s="192"/>
      <c r="AM56" s="192"/>
      <c r="AN56" s="192"/>
      <c r="AO56" s="192"/>
      <c r="AP56" s="192"/>
      <c r="AQ56" s="192"/>
      <c r="AR56" s="192"/>
      <c r="AS56" s="197"/>
      <c r="AT56" s="200"/>
      <c r="AU56" s="192"/>
      <c r="AV56" s="192"/>
      <c r="AW56" s="284"/>
      <c r="AY56" s="711" t="s">
        <v>37</v>
      </c>
      <c r="AZ56" s="772" t="s">
        <v>29</v>
      </c>
      <c r="BA56" s="92"/>
      <c r="BB56" s="212"/>
      <c r="BC56" s="260"/>
      <c r="BD56" s="137"/>
      <c r="BE56" s="136"/>
      <c r="BF56" s="123"/>
      <c r="BG56" s="123"/>
      <c r="BH56" s="123"/>
      <c r="BI56" s="137"/>
      <c r="BJ56" s="200"/>
      <c r="BK56" s="192"/>
      <c r="BL56" s="192"/>
      <c r="BM56" s="192"/>
      <c r="BN56" s="192"/>
      <c r="BO56" s="192"/>
      <c r="BP56" s="192"/>
      <c r="BQ56" s="192"/>
      <c r="BR56" s="197"/>
      <c r="BS56" s="200"/>
      <c r="BT56" s="192"/>
      <c r="BU56" s="192"/>
      <c r="BV56" s="284"/>
      <c r="BX56" s="711" t="s">
        <v>37</v>
      </c>
      <c r="BY56" s="772" t="s">
        <v>29</v>
      </c>
      <c r="BZ56" s="201"/>
      <c r="CA56" s="212"/>
      <c r="CB56" s="260"/>
      <c r="CC56" s="137"/>
      <c r="CD56" s="136"/>
      <c r="CE56" s="123"/>
      <c r="CF56" s="123"/>
      <c r="CG56" s="123"/>
      <c r="CH56" s="137"/>
      <c r="CI56" s="200"/>
      <c r="CJ56" s="192"/>
      <c r="CK56" s="192"/>
      <c r="CL56" s="192"/>
      <c r="CM56" s="192"/>
      <c r="CN56" s="192"/>
      <c r="CO56" s="192"/>
      <c r="CP56" s="192"/>
      <c r="CQ56" s="197"/>
      <c r="CR56" s="200"/>
      <c r="CS56" s="192"/>
      <c r="CT56" s="192"/>
      <c r="CU56" s="284"/>
      <c r="CV56" s="451"/>
      <c r="CX56" s="843" t="s">
        <v>65</v>
      </c>
      <c r="CY56" s="221" t="s">
        <v>29</v>
      </c>
      <c r="CZ56" s="170" t="e">
        <f>((L21+AK21)+(BJ21+CI21))/((F21+AE21)+(BD21+CC21))</f>
        <v>#DIV/0!</v>
      </c>
      <c r="DA56" s="168" t="e">
        <f>((L21-S21-T21)+(AK21-AR21-AS21)+(BJ21-BQ21-BR21)+(CI21-CP21-CQ21))/(L21+AK21+BJ21+CI21)</f>
        <v>#DIV/0!</v>
      </c>
      <c r="DB56" s="168" t="e">
        <f>((S21+AR21)+(BQ21+CP21))/((L21+AK21)+(BJ21+CI21))</f>
        <v>#DIV/0!</v>
      </c>
      <c r="DC56" s="168" t="e">
        <f>((T21+AS21)+(BR21+CQ21))/((L21+AK21)+(BJ21+CI21))</f>
        <v>#DIV/0!</v>
      </c>
      <c r="DD56" s="216" t="e">
        <f>((N21+AM21)+(BL21+CK21))/((F21+AE21)+(BD21+CC21))</f>
        <v>#DIV/0!</v>
      </c>
      <c r="DE56" s="168" t="e">
        <f>((N21+AM21)+(BL21+CK21))/((L21+AK21)+(BJ21+CI21))</f>
        <v>#DIV/0!</v>
      </c>
      <c r="DF56" s="168" t="e">
        <f>((P21+AO21)+(BN21+CM21))/((N21+AM21)+(BL21+CK21))</f>
        <v>#DIV/0!</v>
      </c>
    </row>
    <row r="57" spans="1:125">
      <c r="A57" s="713"/>
      <c r="B57" s="813"/>
      <c r="C57" s="92"/>
      <c r="D57" s="212"/>
      <c r="E57" s="259"/>
      <c r="F57" s="21"/>
      <c r="G57" s="50"/>
      <c r="H57" s="3"/>
      <c r="I57" s="3"/>
      <c r="J57" s="3"/>
      <c r="K57" s="21"/>
      <c r="L57" s="22"/>
      <c r="M57" s="23"/>
      <c r="N57" s="23"/>
      <c r="O57" s="23"/>
      <c r="P57" s="23"/>
      <c r="Q57" s="23"/>
      <c r="R57" s="23"/>
      <c r="S57" s="23"/>
      <c r="T57" s="25"/>
      <c r="U57" s="22"/>
      <c r="V57" s="23"/>
      <c r="W57" s="23"/>
      <c r="X57" s="283"/>
      <c r="Z57" s="713"/>
      <c r="AA57" s="813"/>
      <c r="AB57" s="201"/>
      <c r="AC57" s="212"/>
      <c r="AD57" s="259"/>
      <c r="AE57" s="21"/>
      <c r="AF57" s="50"/>
      <c r="AG57" s="3"/>
      <c r="AH57" s="3"/>
      <c r="AI57" s="3"/>
      <c r="AJ57" s="21"/>
      <c r="AK57" s="22"/>
      <c r="AL57" s="23"/>
      <c r="AM57" s="23"/>
      <c r="AN57" s="23"/>
      <c r="AO57" s="23"/>
      <c r="AP57" s="23"/>
      <c r="AQ57" s="23"/>
      <c r="AR57" s="23"/>
      <c r="AS57" s="25"/>
      <c r="AT57" s="22"/>
      <c r="AU57" s="23"/>
      <c r="AV57" s="23"/>
      <c r="AW57" s="283"/>
      <c r="AY57" s="713"/>
      <c r="AZ57" s="813"/>
      <c r="BA57" s="92"/>
      <c r="BB57" s="212"/>
      <c r="BC57" s="259"/>
      <c r="BD57" s="21"/>
      <c r="BE57" s="50"/>
      <c r="BF57" s="3"/>
      <c r="BG57" s="3"/>
      <c r="BH57" s="3"/>
      <c r="BI57" s="21"/>
      <c r="BJ57" s="22"/>
      <c r="BK57" s="23"/>
      <c r="BL57" s="23"/>
      <c r="BM57" s="23"/>
      <c r="BN57" s="23"/>
      <c r="BO57" s="23"/>
      <c r="BP57" s="23"/>
      <c r="BQ57" s="23"/>
      <c r="BR57" s="25"/>
      <c r="BS57" s="22"/>
      <c r="BT57" s="23"/>
      <c r="BU57" s="23"/>
      <c r="BV57" s="283"/>
      <c r="BX57" s="713"/>
      <c r="BY57" s="813"/>
      <c r="BZ57" s="201"/>
      <c r="CA57" s="212"/>
      <c r="CB57" s="259"/>
      <c r="CC57" s="21"/>
      <c r="CD57" s="50"/>
      <c r="CE57" s="3"/>
      <c r="CF57" s="3"/>
      <c r="CG57" s="3"/>
      <c r="CH57" s="21"/>
      <c r="CI57" s="22"/>
      <c r="CJ57" s="23"/>
      <c r="CK57" s="23"/>
      <c r="CL57" s="23"/>
      <c r="CM57" s="23"/>
      <c r="CN57" s="23"/>
      <c r="CO57" s="23"/>
      <c r="CP57" s="23"/>
      <c r="CQ57" s="25"/>
      <c r="CR57" s="22"/>
      <c r="CS57" s="23"/>
      <c r="CT57" s="23"/>
      <c r="CU57" s="283"/>
      <c r="CV57" s="451"/>
      <c r="CX57" s="843"/>
      <c r="CY57" s="221" t="s">
        <v>30</v>
      </c>
      <c r="CZ57" s="170" t="e">
        <f>((L23+AK23)+(BJ23+CI23))/((F23+AE23)+(BD23+CC23))</f>
        <v>#DIV/0!</v>
      </c>
      <c r="DA57" s="168" t="e">
        <f>((L23-S23-T23)+(AK23-AR23-AS23)+(BJ23-BQ23-BR23)+(CI23-CP23-CQ23))/(L23+AK23+BJ23+CI23)</f>
        <v>#DIV/0!</v>
      </c>
      <c r="DB57" s="168" t="e">
        <f>((S23+AR23)+(BQ23+CP23))/((L23+AK23)+(BJ23+CI23))</f>
        <v>#DIV/0!</v>
      </c>
      <c r="DC57" s="168" t="e">
        <f>((T23+AS23)+(BR23+CQ23))/((L23+AK23)+(BJ23+CI23))</f>
        <v>#DIV/0!</v>
      </c>
      <c r="DD57" s="216" t="e">
        <f>((N23+AM23)+(BL23+CK23))/((F23+AE23)+(BD23+CC23))</f>
        <v>#DIV/0!</v>
      </c>
      <c r="DE57" s="168" t="e">
        <f>((N23+AM23)+(BL23+CK23))/((L23+AK23)+(BJ23+CI23))</f>
        <v>#DIV/0!</v>
      </c>
      <c r="DF57" s="168" t="e">
        <f>((P23+AO23)+(BN23+CM23))/((N23+AM23)+(BL23+CK23))</f>
        <v>#DIV/0!</v>
      </c>
    </row>
    <row r="58" spans="1:125">
      <c r="A58" s="713"/>
      <c r="B58" s="772" t="s">
        <v>30</v>
      </c>
      <c r="C58" s="92"/>
      <c r="D58" s="212"/>
      <c r="E58" s="260"/>
      <c r="F58" s="137"/>
      <c r="G58" s="136"/>
      <c r="H58" s="123"/>
      <c r="I58" s="123"/>
      <c r="J58" s="123"/>
      <c r="K58" s="137"/>
      <c r="L58" s="200"/>
      <c r="M58" s="192"/>
      <c r="N58" s="192"/>
      <c r="O58" s="192"/>
      <c r="P58" s="192"/>
      <c r="Q58" s="192"/>
      <c r="R58" s="192"/>
      <c r="S58" s="192"/>
      <c r="T58" s="197"/>
      <c r="U58" s="200"/>
      <c r="V58" s="192"/>
      <c r="W58" s="192"/>
      <c r="X58" s="284"/>
      <c r="Z58" s="713"/>
      <c r="AA58" s="772" t="s">
        <v>30</v>
      </c>
      <c r="AB58" s="201"/>
      <c r="AC58" s="212"/>
      <c r="AD58" s="260"/>
      <c r="AE58" s="137"/>
      <c r="AF58" s="136"/>
      <c r="AG58" s="123"/>
      <c r="AH58" s="123"/>
      <c r="AI58" s="123"/>
      <c r="AJ58" s="137"/>
      <c r="AK58" s="200"/>
      <c r="AL58" s="192"/>
      <c r="AM58" s="192"/>
      <c r="AN58" s="192"/>
      <c r="AO58" s="192"/>
      <c r="AP58" s="192"/>
      <c r="AQ58" s="192"/>
      <c r="AR58" s="192"/>
      <c r="AS58" s="197"/>
      <c r="AT58" s="200"/>
      <c r="AU58" s="192"/>
      <c r="AV58" s="192"/>
      <c r="AW58" s="284"/>
      <c r="AY58" s="713"/>
      <c r="AZ58" s="772" t="s">
        <v>30</v>
      </c>
      <c r="BA58" s="92"/>
      <c r="BB58" s="212"/>
      <c r="BC58" s="260"/>
      <c r="BD58" s="137"/>
      <c r="BE58" s="136"/>
      <c r="BF58" s="123"/>
      <c r="BG58" s="123"/>
      <c r="BH58" s="123"/>
      <c r="BI58" s="137"/>
      <c r="BJ58" s="200"/>
      <c r="BK58" s="192"/>
      <c r="BL58" s="192"/>
      <c r="BM58" s="192"/>
      <c r="BN58" s="192"/>
      <c r="BO58" s="192"/>
      <c r="BP58" s="192"/>
      <c r="BQ58" s="192"/>
      <c r="BR58" s="197"/>
      <c r="BS58" s="200"/>
      <c r="BT58" s="192"/>
      <c r="BU58" s="192"/>
      <c r="BV58" s="284"/>
      <c r="BX58" s="713"/>
      <c r="BY58" s="772" t="s">
        <v>30</v>
      </c>
      <c r="BZ58" s="201"/>
      <c r="CA58" s="212"/>
      <c r="CB58" s="260"/>
      <c r="CC58" s="137"/>
      <c r="CD58" s="136"/>
      <c r="CE58" s="123"/>
      <c r="CF58" s="123"/>
      <c r="CG58" s="123"/>
      <c r="CH58" s="137"/>
      <c r="CI58" s="200"/>
      <c r="CJ58" s="192"/>
      <c r="CK58" s="192"/>
      <c r="CL58" s="192"/>
      <c r="CM58" s="192"/>
      <c r="CN58" s="192"/>
      <c r="CO58" s="192"/>
      <c r="CP58" s="192"/>
      <c r="CQ58" s="197"/>
      <c r="CR58" s="200"/>
      <c r="CS58" s="192"/>
      <c r="CT58" s="192"/>
      <c r="CU58" s="284"/>
      <c r="CV58" s="70"/>
      <c r="CX58" s="843"/>
      <c r="CY58" s="221" t="s">
        <v>31</v>
      </c>
      <c r="CZ58" s="170" t="e">
        <f>((L25+AK25)+(BJ25+CI25))/((F25+AE25)+(BD25+CC25))</f>
        <v>#DIV/0!</v>
      </c>
      <c r="DA58" s="168" t="e">
        <f>((L25-S25-T25)+(AK25-AR25-AS25)+(BJ25-BQ25-BR25)+(CI25-CP25-CQ25))/(L25+AK25+BJ25+CI25)</f>
        <v>#DIV/0!</v>
      </c>
      <c r="DB58" s="168" t="e">
        <f>((S25+AR25)+(BQ25+CP25))/((L25+AK25)+(BJ25+CI25))</f>
        <v>#DIV/0!</v>
      </c>
      <c r="DC58" s="168" t="e">
        <f>((T25+AS25)+(BR25+CQ25))/((L25+AK25)+(BJ25+CI25))</f>
        <v>#DIV/0!</v>
      </c>
      <c r="DD58" s="216" t="e">
        <f>((N25+AM25)+(BL25+CK25))/((F25+AE25)+(BD25+CC25))</f>
        <v>#DIV/0!</v>
      </c>
      <c r="DE58" s="168" t="e">
        <f>((N25+AM25)+(BL25+CK25))/((L25+AK25)+(BJ25+CI25))</f>
        <v>#DIV/0!</v>
      </c>
      <c r="DF58" s="168" t="e">
        <f>((P25+AO25)+(BN25+CM25))/((N25+AM25)+(BL25+CK25))</f>
        <v>#DIV/0!</v>
      </c>
    </row>
    <row r="59" spans="1:125">
      <c r="A59" s="713"/>
      <c r="B59" s="813"/>
      <c r="C59" s="92"/>
      <c r="D59" s="212"/>
      <c r="E59" s="259"/>
      <c r="F59" s="21"/>
      <c r="G59" s="50"/>
      <c r="H59" s="3"/>
      <c r="I59" s="3"/>
      <c r="J59" s="3"/>
      <c r="K59" s="21"/>
      <c r="L59" s="22"/>
      <c r="M59" s="22"/>
      <c r="N59" s="22"/>
      <c r="O59" s="22"/>
      <c r="P59" s="22"/>
      <c r="Q59" s="22"/>
      <c r="R59" s="22"/>
      <c r="S59" s="22"/>
      <c r="T59" s="26"/>
      <c r="U59" s="22"/>
      <c r="V59" s="22"/>
      <c r="W59" s="22"/>
      <c r="X59" s="287"/>
      <c r="Z59" s="713"/>
      <c r="AA59" s="813"/>
      <c r="AB59" s="201"/>
      <c r="AC59" s="212"/>
      <c r="AD59" s="259"/>
      <c r="AE59" s="21"/>
      <c r="AF59" s="50"/>
      <c r="AG59" s="3"/>
      <c r="AH59" s="3"/>
      <c r="AI59" s="3"/>
      <c r="AJ59" s="21"/>
      <c r="AK59" s="22"/>
      <c r="AL59" s="22"/>
      <c r="AM59" s="22"/>
      <c r="AN59" s="22"/>
      <c r="AO59" s="22"/>
      <c r="AP59" s="22"/>
      <c r="AQ59" s="22"/>
      <c r="AR59" s="22"/>
      <c r="AS59" s="26"/>
      <c r="AT59" s="22"/>
      <c r="AU59" s="22"/>
      <c r="AV59" s="22"/>
      <c r="AW59" s="287"/>
      <c r="AY59" s="713"/>
      <c r="AZ59" s="813"/>
      <c r="BA59" s="92"/>
      <c r="BB59" s="212"/>
      <c r="BC59" s="259"/>
      <c r="BD59" s="21"/>
      <c r="BE59" s="50"/>
      <c r="BF59" s="3"/>
      <c r="BG59" s="3"/>
      <c r="BH59" s="3"/>
      <c r="BI59" s="21"/>
      <c r="BJ59" s="22"/>
      <c r="BK59" s="22"/>
      <c r="BL59" s="22"/>
      <c r="BM59" s="22"/>
      <c r="BN59" s="22"/>
      <c r="BO59" s="22"/>
      <c r="BP59" s="22"/>
      <c r="BQ59" s="22"/>
      <c r="BR59" s="26"/>
      <c r="BS59" s="22"/>
      <c r="BT59" s="22"/>
      <c r="BU59" s="22"/>
      <c r="BV59" s="287"/>
      <c r="BX59" s="713"/>
      <c r="BY59" s="813"/>
      <c r="BZ59" s="201"/>
      <c r="CA59" s="212"/>
      <c r="CB59" s="259"/>
      <c r="CC59" s="21"/>
      <c r="CD59" s="50"/>
      <c r="CE59" s="3"/>
      <c r="CF59" s="3"/>
      <c r="CG59" s="3"/>
      <c r="CH59" s="21"/>
      <c r="CI59" s="22"/>
      <c r="CJ59" s="22"/>
      <c r="CK59" s="22"/>
      <c r="CL59" s="22"/>
      <c r="CM59" s="22"/>
      <c r="CN59" s="22"/>
      <c r="CO59" s="22"/>
      <c r="CP59" s="22"/>
      <c r="CQ59" s="26"/>
      <c r="CR59" s="22"/>
      <c r="CS59" s="22"/>
      <c r="CT59" s="22"/>
      <c r="CU59" s="287"/>
      <c r="CV59" s="451"/>
      <c r="CX59" s="843" t="s">
        <v>66</v>
      </c>
      <c r="CY59" s="221" t="s">
        <v>29</v>
      </c>
      <c r="CZ59" s="170" t="e">
        <f>((L27+AK27)+(BJ27+CI27))/((F27+AE27)+(BD27+CC27))</f>
        <v>#DIV/0!</v>
      </c>
      <c r="DA59" s="168" t="e">
        <f>((L27-S27-T27)+(AK27-AR27-AS27)+(BJ27-BQ27-BR27)+(CI27-CP27-CQ27))/(L27+AK27+BJ27+CI27)</f>
        <v>#DIV/0!</v>
      </c>
      <c r="DB59" s="168" t="e">
        <f>((S27+AR27)+(BQ27+CP27))/((L27+AK27)+(BJ27+CI27))</f>
        <v>#DIV/0!</v>
      </c>
      <c r="DC59" s="168" t="e">
        <f>((T27+AS27)+(BR27+CQ27))/((L27+AK27)+(BJ27+CI27))</f>
        <v>#DIV/0!</v>
      </c>
      <c r="DD59" s="216" t="e">
        <f>((N27+AM27)+(BL27+CK27))/((F27+AE27)+(BD27+CC27))</f>
        <v>#DIV/0!</v>
      </c>
      <c r="DE59" s="168" t="e">
        <f>((N27+AM27)+(BL27+CK27))/((L27+AK27)+(BJ27+CI27))</f>
        <v>#DIV/0!</v>
      </c>
      <c r="DF59" s="168" t="e">
        <f>((P27+AO27)+(BN27+CM27))/((N27+AM27)+(BL27+CK27))</f>
        <v>#DIV/0!</v>
      </c>
    </row>
    <row r="60" spans="1:125">
      <c r="A60" s="713"/>
      <c r="B60" s="772" t="s">
        <v>31</v>
      </c>
      <c r="C60" s="94"/>
      <c r="D60" s="215"/>
      <c r="E60" s="260"/>
      <c r="F60" s="137"/>
      <c r="G60" s="136"/>
      <c r="H60" s="123"/>
      <c r="I60" s="123"/>
      <c r="J60" s="123"/>
      <c r="K60" s="137"/>
      <c r="L60" s="200"/>
      <c r="M60" s="192"/>
      <c r="N60" s="192"/>
      <c r="O60" s="192"/>
      <c r="P60" s="192"/>
      <c r="Q60" s="192"/>
      <c r="R60" s="192"/>
      <c r="S60" s="192"/>
      <c r="T60" s="197"/>
      <c r="U60" s="200"/>
      <c r="V60" s="192"/>
      <c r="W60" s="192"/>
      <c r="X60" s="284"/>
      <c r="Z60" s="713"/>
      <c r="AA60" s="772" t="s">
        <v>31</v>
      </c>
      <c r="AB60" s="202"/>
      <c r="AC60" s="224"/>
      <c r="AD60" s="260"/>
      <c r="AE60" s="137"/>
      <c r="AF60" s="136"/>
      <c r="AG60" s="123"/>
      <c r="AH60" s="123"/>
      <c r="AI60" s="123"/>
      <c r="AJ60" s="137"/>
      <c r="AK60" s="200"/>
      <c r="AL60" s="192"/>
      <c r="AM60" s="192"/>
      <c r="AN60" s="192"/>
      <c r="AO60" s="192"/>
      <c r="AP60" s="192"/>
      <c r="AQ60" s="192"/>
      <c r="AR60" s="192"/>
      <c r="AS60" s="197"/>
      <c r="AT60" s="200"/>
      <c r="AU60" s="192"/>
      <c r="AV60" s="192"/>
      <c r="AW60" s="284"/>
      <c r="AY60" s="713"/>
      <c r="AZ60" s="772" t="s">
        <v>31</v>
      </c>
      <c r="BA60" s="94"/>
      <c r="BB60" s="215"/>
      <c r="BC60" s="260"/>
      <c r="BD60" s="137"/>
      <c r="BE60" s="136"/>
      <c r="BF60" s="123"/>
      <c r="BG60" s="123"/>
      <c r="BH60" s="123"/>
      <c r="BI60" s="137"/>
      <c r="BJ60" s="200"/>
      <c r="BK60" s="192"/>
      <c r="BL60" s="192"/>
      <c r="BM60" s="192"/>
      <c r="BN60" s="192"/>
      <c r="BO60" s="192"/>
      <c r="BP60" s="192"/>
      <c r="BQ60" s="192"/>
      <c r="BR60" s="197"/>
      <c r="BS60" s="200"/>
      <c r="BT60" s="192"/>
      <c r="BU60" s="192"/>
      <c r="BV60" s="284"/>
      <c r="BX60" s="713"/>
      <c r="BY60" s="772" t="s">
        <v>31</v>
      </c>
      <c r="BZ60" s="202"/>
      <c r="CA60" s="215"/>
      <c r="CB60" s="260"/>
      <c r="CC60" s="137"/>
      <c r="CD60" s="136"/>
      <c r="CE60" s="123"/>
      <c r="CF60" s="123"/>
      <c r="CG60" s="123"/>
      <c r="CH60" s="137"/>
      <c r="CI60" s="200"/>
      <c r="CJ60" s="192"/>
      <c r="CK60" s="192"/>
      <c r="CL60" s="192"/>
      <c r="CM60" s="192"/>
      <c r="CN60" s="192"/>
      <c r="CO60" s="192"/>
      <c r="CP60" s="192"/>
      <c r="CQ60" s="197"/>
      <c r="CR60" s="200"/>
      <c r="CS60" s="192"/>
      <c r="CT60" s="192"/>
      <c r="CU60" s="284"/>
      <c r="CV60" s="451"/>
      <c r="CX60" s="843"/>
      <c r="CY60" s="221" t="s">
        <v>30</v>
      </c>
      <c r="CZ60" s="170" t="e">
        <f>((L29+AK29)+(BJ29+CI29))/((F29+AE29)+(BD29+CC29))</f>
        <v>#DIV/0!</v>
      </c>
      <c r="DA60" s="168" t="e">
        <f>((L29-S29-T29)+(AK29-AR29-AS29)+(BJ29-BQ29-BR29)+(CI29-CP29-CQ29))/(L29+AK29+BJ29+CI29)</f>
        <v>#DIV/0!</v>
      </c>
      <c r="DB60" s="168" t="e">
        <f>((S29+AR29)+(BQ29+CP29))/((L29+AK29)+(BJ29+CI29))</f>
        <v>#DIV/0!</v>
      </c>
      <c r="DC60" s="168" t="e">
        <f>((T29+AS29)+(BR29+CQ29))/((L29+AK29)+(BJ29+CI29))</f>
        <v>#DIV/0!</v>
      </c>
      <c r="DD60" s="216" t="e">
        <f>((N29+AM29)+(BL29+CK29))/((F29+AE29)+(BD29+CC29))</f>
        <v>#DIV/0!</v>
      </c>
      <c r="DE60" s="168" t="e">
        <f>((N29+AM29)+(BL29+CK29))/((L29+AK29)+(BJ29+CI29))</f>
        <v>#DIV/0!</v>
      </c>
      <c r="DF60" s="168" t="e">
        <f>((P29+AO29)+(BN29+CM29))/((N29+AM29)+(BL29+CK29))</f>
        <v>#DIV/0!</v>
      </c>
    </row>
    <row r="61" spans="1:125">
      <c r="A61" s="712"/>
      <c r="B61" s="813"/>
      <c r="C61" s="74">
        <f>'03_R5対象者数'!E23</f>
        <v>0</v>
      </c>
      <c r="D61" s="214">
        <f>'03_R5対象者数'!F23</f>
        <v>0</v>
      </c>
      <c r="E61" s="262"/>
      <c r="F61" s="133"/>
      <c r="G61" s="134"/>
      <c r="H61" s="125"/>
      <c r="I61" s="125"/>
      <c r="J61" s="125"/>
      <c r="K61" s="133"/>
      <c r="L61" s="134"/>
      <c r="M61" s="125"/>
      <c r="N61" s="125"/>
      <c r="O61" s="125"/>
      <c r="P61" s="125"/>
      <c r="Q61" s="125"/>
      <c r="R61" s="125"/>
      <c r="S61" s="125"/>
      <c r="T61" s="133"/>
      <c r="U61" s="134"/>
      <c r="V61" s="125"/>
      <c r="W61" s="125"/>
      <c r="X61" s="263"/>
      <c r="Z61" s="712"/>
      <c r="AA61" s="813"/>
      <c r="AB61" s="203">
        <f>'03_R5対象者数'!E41</f>
        <v>0</v>
      </c>
      <c r="AC61" s="214">
        <f>'03_R5対象者数'!F41</f>
        <v>0</v>
      </c>
      <c r="AD61" s="262"/>
      <c r="AE61" s="133"/>
      <c r="AF61" s="134"/>
      <c r="AG61" s="125"/>
      <c r="AH61" s="125"/>
      <c r="AI61" s="125"/>
      <c r="AJ61" s="133"/>
      <c r="AK61" s="134"/>
      <c r="AL61" s="125"/>
      <c r="AM61" s="125"/>
      <c r="AN61" s="125"/>
      <c r="AO61" s="125"/>
      <c r="AP61" s="125"/>
      <c r="AQ61" s="125"/>
      <c r="AR61" s="125"/>
      <c r="AS61" s="133"/>
      <c r="AT61" s="134"/>
      <c r="AU61" s="125"/>
      <c r="AV61" s="125"/>
      <c r="AW61" s="263"/>
      <c r="AY61" s="712"/>
      <c r="AZ61" s="813"/>
      <c r="BA61" s="74">
        <f>'03_R5対象者数'!E23</f>
        <v>0</v>
      </c>
      <c r="BB61" s="214">
        <f>'03_R5対象者数'!F23</f>
        <v>0</v>
      </c>
      <c r="BC61" s="262"/>
      <c r="BD61" s="133"/>
      <c r="BE61" s="134"/>
      <c r="BF61" s="125"/>
      <c r="BG61" s="125"/>
      <c r="BH61" s="125"/>
      <c r="BI61" s="133"/>
      <c r="BJ61" s="134"/>
      <c r="BK61" s="125"/>
      <c r="BL61" s="125"/>
      <c r="BM61" s="125"/>
      <c r="BN61" s="125"/>
      <c r="BO61" s="125"/>
      <c r="BP61" s="125"/>
      <c r="BQ61" s="125"/>
      <c r="BR61" s="133"/>
      <c r="BS61" s="134"/>
      <c r="BT61" s="125"/>
      <c r="BU61" s="125"/>
      <c r="BV61" s="263"/>
      <c r="BX61" s="712"/>
      <c r="BY61" s="813"/>
      <c r="BZ61" s="203">
        <f>'03_R5対象者数'!E41</f>
        <v>0</v>
      </c>
      <c r="CA61" s="214">
        <f>'03_R5対象者数'!F41</f>
        <v>0</v>
      </c>
      <c r="CB61" s="262"/>
      <c r="CC61" s="133"/>
      <c r="CD61" s="134"/>
      <c r="CE61" s="125"/>
      <c r="CF61" s="125"/>
      <c r="CG61" s="125"/>
      <c r="CH61" s="133"/>
      <c r="CI61" s="134"/>
      <c r="CJ61" s="125"/>
      <c r="CK61" s="125"/>
      <c r="CL61" s="125"/>
      <c r="CM61" s="125"/>
      <c r="CN61" s="125"/>
      <c r="CO61" s="125"/>
      <c r="CP61" s="125"/>
      <c r="CQ61" s="133"/>
      <c r="CR61" s="134"/>
      <c r="CS61" s="125"/>
      <c r="CT61" s="125"/>
      <c r="CU61" s="263"/>
      <c r="CV61" s="451"/>
      <c r="CX61" s="843"/>
      <c r="CY61" s="221" t="s">
        <v>31</v>
      </c>
      <c r="CZ61" s="170" t="e">
        <f>((L31+AK31)+(BJ31+CI31))/((F31+AE31)+(BD31+CC31))</f>
        <v>#DIV/0!</v>
      </c>
      <c r="DA61" s="168" t="e">
        <f>((L31-S31-T31)+(AK31-AR31-AS31)+(BJ31-BQ31-BR31)+(CI31-CP31-CQ31))/(L31+AK31+BJ31+CI31)</f>
        <v>#DIV/0!</v>
      </c>
      <c r="DB61" s="168" t="e">
        <f>((S31+AR31)+(BQ31+CP31))/((L31+AK31)+(BJ31+CI31))</f>
        <v>#DIV/0!</v>
      </c>
      <c r="DC61" s="168" t="e">
        <f>((T31+AS31)+(BR31+CQ31))/((L31+AK31)+(BJ31+CI31))</f>
        <v>#DIV/0!</v>
      </c>
      <c r="DD61" s="216" t="e">
        <f>((N31+AM31)+(BL31+CK31))/((F31+AE31)+(BD31+CC31))</f>
        <v>#DIV/0!</v>
      </c>
      <c r="DE61" s="168" t="e">
        <f>((N31+AM31)+(BL31+CK31))/((L31+AK31)+(BJ31+CI31))</f>
        <v>#DIV/0!</v>
      </c>
      <c r="DF61" s="168" t="e">
        <f>((P31+AO31)+(BN31+CM31))/((N31+AM31)+(BL31+CK31))</f>
        <v>#DIV/0!</v>
      </c>
    </row>
    <row r="62" spans="1:125" ht="13.5" customHeight="1">
      <c r="A62" s="711" t="s">
        <v>38</v>
      </c>
      <c r="B62" s="772" t="s">
        <v>29</v>
      </c>
      <c r="C62" s="92"/>
      <c r="D62" s="211"/>
      <c r="E62" s="260"/>
      <c r="F62" s="137"/>
      <c r="G62" s="136"/>
      <c r="H62" s="123"/>
      <c r="I62" s="123"/>
      <c r="J62" s="123"/>
      <c r="K62" s="137"/>
      <c r="L62" s="136"/>
      <c r="M62" s="123"/>
      <c r="N62" s="123"/>
      <c r="O62" s="123"/>
      <c r="P62" s="123"/>
      <c r="Q62" s="123"/>
      <c r="R62" s="123"/>
      <c r="S62" s="123"/>
      <c r="T62" s="137"/>
      <c r="U62" s="136"/>
      <c r="V62" s="123"/>
      <c r="W62" s="123"/>
      <c r="X62" s="264"/>
      <c r="Z62" s="711" t="s">
        <v>38</v>
      </c>
      <c r="AA62" s="772" t="s">
        <v>29</v>
      </c>
      <c r="AB62" s="201"/>
      <c r="AC62" s="212"/>
      <c r="AD62" s="260"/>
      <c r="AE62" s="137"/>
      <c r="AF62" s="136"/>
      <c r="AG62" s="123"/>
      <c r="AH62" s="123"/>
      <c r="AI62" s="123"/>
      <c r="AJ62" s="137"/>
      <c r="AK62" s="136"/>
      <c r="AL62" s="123"/>
      <c r="AM62" s="123"/>
      <c r="AN62" s="123"/>
      <c r="AO62" s="123"/>
      <c r="AP62" s="123"/>
      <c r="AQ62" s="123"/>
      <c r="AR62" s="123"/>
      <c r="AS62" s="137"/>
      <c r="AT62" s="136"/>
      <c r="AU62" s="123"/>
      <c r="AV62" s="123"/>
      <c r="AW62" s="264"/>
      <c r="AY62" s="711" t="s">
        <v>38</v>
      </c>
      <c r="AZ62" s="772" t="s">
        <v>29</v>
      </c>
      <c r="BA62" s="92"/>
      <c r="BB62" s="212"/>
      <c r="BC62" s="260"/>
      <c r="BD62" s="137"/>
      <c r="BE62" s="136"/>
      <c r="BF62" s="123"/>
      <c r="BG62" s="123"/>
      <c r="BH62" s="123"/>
      <c r="BI62" s="137"/>
      <c r="BJ62" s="136"/>
      <c r="BK62" s="123"/>
      <c r="BL62" s="123"/>
      <c r="BM62" s="123"/>
      <c r="BN62" s="123"/>
      <c r="BO62" s="123"/>
      <c r="BP62" s="123"/>
      <c r="BQ62" s="123"/>
      <c r="BR62" s="137"/>
      <c r="BS62" s="136"/>
      <c r="BT62" s="123"/>
      <c r="BU62" s="123"/>
      <c r="BV62" s="264"/>
      <c r="BX62" s="711" t="s">
        <v>38</v>
      </c>
      <c r="BY62" s="772" t="s">
        <v>29</v>
      </c>
      <c r="BZ62" s="201"/>
      <c r="CA62" s="212"/>
      <c r="CB62" s="260"/>
      <c r="CC62" s="137"/>
      <c r="CD62" s="136"/>
      <c r="CE62" s="123"/>
      <c r="CF62" s="123"/>
      <c r="CG62" s="123"/>
      <c r="CH62" s="137"/>
      <c r="CI62" s="136"/>
      <c r="CJ62" s="123"/>
      <c r="CK62" s="123"/>
      <c r="CL62" s="123"/>
      <c r="CM62" s="123"/>
      <c r="CN62" s="123"/>
      <c r="CO62" s="123"/>
      <c r="CP62" s="123"/>
      <c r="CQ62" s="137"/>
      <c r="CR62" s="136"/>
      <c r="CS62" s="123"/>
      <c r="CT62" s="123"/>
      <c r="CU62" s="264"/>
      <c r="CV62" s="451"/>
      <c r="CX62" s="843" t="s">
        <v>67</v>
      </c>
      <c r="CY62" s="221" t="s">
        <v>29</v>
      </c>
      <c r="CZ62" s="170" t="e">
        <f>((L33+AK33)+(BJ33+CI33))/((F33+AE33)+(BD33+CC33))</f>
        <v>#DIV/0!</v>
      </c>
      <c r="DA62" s="168" t="e">
        <f>((L33-S33-T33)+(AK33-AR33-AS33)+(BJ33-BQ33-BR33)+(CI33-CP33-CQ33))/(L33+AK33+BJ33+CI33)</f>
        <v>#DIV/0!</v>
      </c>
      <c r="DB62" s="168" t="e">
        <f>((S33+AR33)+(BQ33+CP33))/((L33+AK33)+(BJ33+CI33))</f>
        <v>#DIV/0!</v>
      </c>
      <c r="DC62" s="168" t="e">
        <f>((T33+AS33)+(BR33+CQ33))/((L33+AK33)+(BJ33+CI33))</f>
        <v>#DIV/0!</v>
      </c>
      <c r="DD62" s="216" t="e">
        <f>((N33+AM33)+(BL33+CK33))/((F33+AE33)+(BD33+CC33))</f>
        <v>#DIV/0!</v>
      </c>
      <c r="DE62" s="168" t="e">
        <f>((N33+AM33)+(BL33+CK33))/((L33+AK33)+(BJ33+CI33))</f>
        <v>#DIV/0!</v>
      </c>
      <c r="DF62" s="168" t="e">
        <f>((P33+AO33)+(BN33+CM33))/((N33+AM33)+(BL33+CK33))</f>
        <v>#DIV/0!</v>
      </c>
    </row>
    <row r="63" spans="1:125">
      <c r="A63" s="713"/>
      <c r="B63" s="813"/>
      <c r="C63" s="92"/>
      <c r="D63" s="212"/>
      <c r="E63" s="259"/>
      <c r="F63" s="21"/>
      <c r="G63" s="50"/>
      <c r="H63" s="3"/>
      <c r="I63" s="3"/>
      <c r="J63" s="3"/>
      <c r="K63" s="21"/>
      <c r="L63" s="50"/>
      <c r="M63" s="3"/>
      <c r="N63" s="3"/>
      <c r="O63" s="3"/>
      <c r="P63" s="3"/>
      <c r="Q63" s="3"/>
      <c r="R63" s="3"/>
      <c r="S63" s="3"/>
      <c r="T63" s="21"/>
      <c r="U63" s="50"/>
      <c r="V63" s="3"/>
      <c r="W63" s="3"/>
      <c r="X63" s="265"/>
      <c r="Z63" s="713"/>
      <c r="AA63" s="813"/>
      <c r="AB63" s="201"/>
      <c r="AC63" s="212"/>
      <c r="AD63" s="259"/>
      <c r="AE63" s="21"/>
      <c r="AF63" s="50"/>
      <c r="AG63" s="3"/>
      <c r="AH63" s="3"/>
      <c r="AI63" s="3"/>
      <c r="AJ63" s="21"/>
      <c r="AK63" s="50"/>
      <c r="AL63" s="3"/>
      <c r="AM63" s="3"/>
      <c r="AN63" s="3"/>
      <c r="AO63" s="3"/>
      <c r="AP63" s="3"/>
      <c r="AQ63" s="3"/>
      <c r="AR63" s="3"/>
      <c r="AS63" s="21"/>
      <c r="AT63" s="50"/>
      <c r="AU63" s="3"/>
      <c r="AV63" s="3"/>
      <c r="AW63" s="265"/>
      <c r="AY63" s="713"/>
      <c r="AZ63" s="813"/>
      <c r="BA63" s="92"/>
      <c r="BB63" s="212"/>
      <c r="BC63" s="259"/>
      <c r="BD63" s="21"/>
      <c r="BE63" s="50"/>
      <c r="BF63" s="3"/>
      <c r="BG63" s="3"/>
      <c r="BH63" s="3"/>
      <c r="BI63" s="21"/>
      <c r="BJ63" s="50"/>
      <c r="BK63" s="3"/>
      <c r="BL63" s="3"/>
      <c r="BM63" s="3"/>
      <c r="BN63" s="3"/>
      <c r="BO63" s="3"/>
      <c r="BP63" s="3"/>
      <c r="BQ63" s="3"/>
      <c r="BR63" s="21"/>
      <c r="BS63" s="50"/>
      <c r="BT63" s="3"/>
      <c r="BU63" s="3"/>
      <c r="BV63" s="265"/>
      <c r="BX63" s="713"/>
      <c r="BY63" s="813"/>
      <c r="BZ63" s="201"/>
      <c r="CA63" s="212"/>
      <c r="CB63" s="259"/>
      <c r="CC63" s="21"/>
      <c r="CD63" s="50"/>
      <c r="CE63" s="3"/>
      <c r="CF63" s="3"/>
      <c r="CG63" s="3"/>
      <c r="CH63" s="21"/>
      <c r="CI63" s="50"/>
      <c r="CJ63" s="3"/>
      <c r="CK63" s="3"/>
      <c r="CL63" s="3"/>
      <c r="CM63" s="3"/>
      <c r="CN63" s="3"/>
      <c r="CO63" s="3"/>
      <c r="CP63" s="3"/>
      <c r="CQ63" s="21"/>
      <c r="CR63" s="50"/>
      <c r="CS63" s="3"/>
      <c r="CT63" s="3"/>
      <c r="CU63" s="265"/>
      <c r="CV63" s="451"/>
      <c r="CX63" s="843"/>
      <c r="CY63" s="221" t="s">
        <v>30</v>
      </c>
      <c r="CZ63" s="170" t="e">
        <f>((L35+AK35)+(BJ35+CI35))/((F35+AE35)+(BD35+CC35))</f>
        <v>#DIV/0!</v>
      </c>
      <c r="DA63" s="168" t="e">
        <f>((L35-S35-T35)+(AK35-AR35-AS35)+(BJ35-BQ35-BR35)+(CI35-CP35-CQ35))/(L35+AK35+BJ35+CI35)</f>
        <v>#DIV/0!</v>
      </c>
      <c r="DB63" s="168" t="e">
        <f>((S35+AR35)+(BQ35+CP35))/((L35+AK35)+(BJ35+CI35))</f>
        <v>#DIV/0!</v>
      </c>
      <c r="DC63" s="168" t="e">
        <f>((T35+AS35)+(BR35+CQ35))/((L35+AK35)+(BJ35+CI35))</f>
        <v>#DIV/0!</v>
      </c>
      <c r="DD63" s="216" t="e">
        <f>((N35+AM35)+(BL35+CK35))/((F35+AE35)+(BD35+CC35))</f>
        <v>#DIV/0!</v>
      </c>
      <c r="DE63" s="168" t="e">
        <f>((N35+AM35)+(BL35+CK35))/((L35+AK35)+(BJ35+CI35))</f>
        <v>#DIV/0!</v>
      </c>
      <c r="DF63" s="168" t="e">
        <f>((P35+AO35)+(BN35+CM35))/((N35+AM35)+(BL35+CK35))</f>
        <v>#DIV/0!</v>
      </c>
    </row>
    <row r="64" spans="1:125">
      <c r="A64" s="713"/>
      <c r="B64" s="772" t="s">
        <v>30</v>
      </c>
      <c r="C64" s="92"/>
      <c r="D64" s="212"/>
      <c r="E64" s="260"/>
      <c r="F64" s="137"/>
      <c r="G64" s="136"/>
      <c r="H64" s="123"/>
      <c r="I64" s="123"/>
      <c r="J64" s="123"/>
      <c r="K64" s="137"/>
      <c r="L64" s="136"/>
      <c r="M64" s="123"/>
      <c r="N64" s="123"/>
      <c r="O64" s="123"/>
      <c r="P64" s="123"/>
      <c r="Q64" s="123"/>
      <c r="R64" s="123"/>
      <c r="S64" s="123"/>
      <c r="T64" s="137"/>
      <c r="U64" s="136"/>
      <c r="V64" s="123"/>
      <c r="W64" s="123"/>
      <c r="X64" s="264"/>
      <c r="Z64" s="713"/>
      <c r="AA64" s="772" t="s">
        <v>30</v>
      </c>
      <c r="AB64" s="201"/>
      <c r="AC64" s="212"/>
      <c r="AD64" s="260"/>
      <c r="AE64" s="137"/>
      <c r="AF64" s="136"/>
      <c r="AG64" s="123"/>
      <c r="AH64" s="123"/>
      <c r="AI64" s="123"/>
      <c r="AJ64" s="137"/>
      <c r="AK64" s="136"/>
      <c r="AL64" s="123"/>
      <c r="AM64" s="123"/>
      <c r="AN64" s="123"/>
      <c r="AO64" s="123"/>
      <c r="AP64" s="123"/>
      <c r="AQ64" s="123"/>
      <c r="AR64" s="123"/>
      <c r="AS64" s="137"/>
      <c r="AT64" s="136"/>
      <c r="AU64" s="123"/>
      <c r="AV64" s="123"/>
      <c r="AW64" s="264"/>
      <c r="AY64" s="713"/>
      <c r="AZ64" s="772" t="s">
        <v>30</v>
      </c>
      <c r="BA64" s="92"/>
      <c r="BB64" s="212"/>
      <c r="BC64" s="260"/>
      <c r="BD64" s="137"/>
      <c r="BE64" s="136"/>
      <c r="BF64" s="123"/>
      <c r="BG64" s="123"/>
      <c r="BH64" s="123"/>
      <c r="BI64" s="137"/>
      <c r="BJ64" s="136"/>
      <c r="BK64" s="123"/>
      <c r="BL64" s="123"/>
      <c r="BM64" s="123"/>
      <c r="BN64" s="123"/>
      <c r="BO64" s="123"/>
      <c r="BP64" s="123"/>
      <c r="BQ64" s="123"/>
      <c r="BR64" s="137"/>
      <c r="BS64" s="136"/>
      <c r="BT64" s="123"/>
      <c r="BU64" s="123"/>
      <c r="BV64" s="264"/>
      <c r="BX64" s="713"/>
      <c r="BY64" s="772" t="s">
        <v>30</v>
      </c>
      <c r="BZ64" s="201"/>
      <c r="CA64" s="212"/>
      <c r="CB64" s="260"/>
      <c r="CC64" s="137"/>
      <c r="CD64" s="136"/>
      <c r="CE64" s="123"/>
      <c r="CF64" s="123"/>
      <c r="CG64" s="123"/>
      <c r="CH64" s="137"/>
      <c r="CI64" s="136"/>
      <c r="CJ64" s="123"/>
      <c r="CK64" s="123"/>
      <c r="CL64" s="123"/>
      <c r="CM64" s="123"/>
      <c r="CN64" s="123"/>
      <c r="CO64" s="123"/>
      <c r="CP64" s="123"/>
      <c r="CQ64" s="137"/>
      <c r="CR64" s="136"/>
      <c r="CS64" s="123"/>
      <c r="CT64" s="123"/>
      <c r="CU64" s="264"/>
      <c r="CV64" s="70"/>
      <c r="CX64" s="843"/>
      <c r="CY64" s="221" t="s">
        <v>31</v>
      </c>
      <c r="CZ64" s="170" t="e">
        <f>((L37+AK37)+(BJ37+CI37))/((F37+AE37)+(BD37+CC37))</f>
        <v>#DIV/0!</v>
      </c>
      <c r="DA64" s="168" t="e">
        <f>((L37-S37-T37)+(AK37-AR37-AS37)+(BJ37-BQ37-BR37)+(CI37-CP37-CQ37))/(L37+AK37+BJ37+CI37)</f>
        <v>#DIV/0!</v>
      </c>
      <c r="DB64" s="168" t="e">
        <f>((S37+AR37)+(BQ37+CP37))/((L37+AK37)+(BJ37+CI37))</f>
        <v>#DIV/0!</v>
      </c>
      <c r="DC64" s="168" t="e">
        <f>((T37+AS37)+(BR37+CQ37))/((L37+AK37)+(BJ37+CI37))</f>
        <v>#DIV/0!</v>
      </c>
      <c r="DD64" s="216" t="e">
        <f>((N37+AM37)+(BL37+CK37))/((F37+AE37)+(BD37+CC37))</f>
        <v>#DIV/0!</v>
      </c>
      <c r="DE64" s="168" t="e">
        <f>((N37+AM37)+(BL37+CK37))/((L37+AK37)+(BJ37+CI37))</f>
        <v>#DIV/0!</v>
      </c>
      <c r="DF64" s="168" t="e">
        <f>((P37+AO37)+(BN37+CM37))/((N37+AM37)+(BL37+CK37))</f>
        <v>#DIV/0!</v>
      </c>
    </row>
    <row r="65" spans="1:110">
      <c r="A65" s="713"/>
      <c r="B65" s="813"/>
      <c r="C65" s="92"/>
      <c r="D65" s="212"/>
      <c r="E65" s="259"/>
      <c r="F65" s="21"/>
      <c r="G65" s="50"/>
      <c r="H65" s="3"/>
      <c r="I65" s="3"/>
      <c r="J65" s="3"/>
      <c r="K65" s="21"/>
      <c r="L65" s="50"/>
      <c r="M65" s="3"/>
      <c r="N65" s="3"/>
      <c r="O65" s="3"/>
      <c r="P65" s="3"/>
      <c r="Q65" s="3"/>
      <c r="R65" s="3"/>
      <c r="S65" s="3"/>
      <c r="T65" s="21"/>
      <c r="U65" s="50"/>
      <c r="V65" s="3"/>
      <c r="W65" s="3"/>
      <c r="X65" s="265"/>
      <c r="Z65" s="713"/>
      <c r="AA65" s="813"/>
      <c r="AB65" s="201"/>
      <c r="AC65" s="212"/>
      <c r="AD65" s="259"/>
      <c r="AE65" s="21"/>
      <c r="AF65" s="50"/>
      <c r="AG65" s="3"/>
      <c r="AH65" s="3"/>
      <c r="AI65" s="3"/>
      <c r="AJ65" s="21"/>
      <c r="AK65" s="50"/>
      <c r="AL65" s="3"/>
      <c r="AM65" s="3"/>
      <c r="AN65" s="3"/>
      <c r="AO65" s="3"/>
      <c r="AP65" s="3"/>
      <c r="AQ65" s="3"/>
      <c r="AR65" s="3"/>
      <c r="AS65" s="21"/>
      <c r="AT65" s="50"/>
      <c r="AU65" s="3"/>
      <c r="AV65" s="3"/>
      <c r="AW65" s="265"/>
      <c r="AY65" s="713"/>
      <c r="AZ65" s="813"/>
      <c r="BA65" s="92"/>
      <c r="BB65" s="212"/>
      <c r="BC65" s="259"/>
      <c r="BD65" s="21"/>
      <c r="BE65" s="50"/>
      <c r="BF65" s="3"/>
      <c r="BG65" s="3"/>
      <c r="BH65" s="3"/>
      <c r="BI65" s="21"/>
      <c r="BJ65" s="50"/>
      <c r="BK65" s="3"/>
      <c r="BL65" s="3"/>
      <c r="BM65" s="3"/>
      <c r="BN65" s="3"/>
      <c r="BO65" s="3"/>
      <c r="BP65" s="3"/>
      <c r="BQ65" s="3"/>
      <c r="BR65" s="21"/>
      <c r="BS65" s="50"/>
      <c r="BT65" s="3"/>
      <c r="BU65" s="3"/>
      <c r="BV65" s="265"/>
      <c r="BX65" s="713"/>
      <c r="BY65" s="813"/>
      <c r="BZ65" s="201"/>
      <c r="CA65" s="212"/>
      <c r="CB65" s="259"/>
      <c r="CC65" s="21"/>
      <c r="CD65" s="50"/>
      <c r="CE65" s="3"/>
      <c r="CF65" s="3"/>
      <c r="CG65" s="3"/>
      <c r="CH65" s="21"/>
      <c r="CI65" s="50"/>
      <c r="CJ65" s="3"/>
      <c r="CK65" s="3"/>
      <c r="CL65" s="3"/>
      <c r="CM65" s="3"/>
      <c r="CN65" s="3"/>
      <c r="CO65" s="3"/>
      <c r="CP65" s="3"/>
      <c r="CQ65" s="21"/>
      <c r="CR65" s="50"/>
      <c r="CS65" s="3"/>
      <c r="CT65" s="3"/>
      <c r="CU65" s="265"/>
      <c r="CV65" s="70"/>
      <c r="CX65" s="843" t="s">
        <v>68</v>
      </c>
      <c r="CY65" s="221" t="s">
        <v>29</v>
      </c>
      <c r="CZ65" s="170" t="e">
        <f>((L39+AK39)+(BJ39+CI39))/((F39+AE39)+(BD39+CC39))</f>
        <v>#DIV/0!</v>
      </c>
      <c r="DA65" s="168" t="e">
        <f>((L39-S39-T39)+(AK39-AR39-AS39)+(BJ39-BQ39-BR39)+(CI39-CP39-CQ39))/(L39+AK39+BJ39+CI39)</f>
        <v>#DIV/0!</v>
      </c>
      <c r="DB65" s="168" t="e">
        <f>((S39+AR39)+(BQ39+CP39))/((L39+AK39)+(BJ39+CI39))</f>
        <v>#DIV/0!</v>
      </c>
      <c r="DC65" s="168" t="e">
        <f>((T39+AS39)+(BR39+CQ39))/((L39+AK39)+(BJ39+CI39))</f>
        <v>#DIV/0!</v>
      </c>
      <c r="DD65" s="216" t="e">
        <f>((N39+AM39)+(BL39+CK39))/((F39+AE39)+(BD39+CC39))</f>
        <v>#DIV/0!</v>
      </c>
      <c r="DE65" s="168" t="e">
        <f>((N39+AM39)+(BL39+CK39))/((L39+AK39)+(BJ39+CI39))</f>
        <v>#DIV/0!</v>
      </c>
      <c r="DF65" s="168" t="e">
        <f>((P39+AO39)+(BN39+CM39))/((N39+AM39)+(BL39+CK39))</f>
        <v>#DIV/0!</v>
      </c>
    </row>
    <row r="66" spans="1:110">
      <c r="A66" s="713"/>
      <c r="B66" s="772" t="s">
        <v>31</v>
      </c>
      <c r="C66" s="94"/>
      <c r="D66" s="215"/>
      <c r="E66" s="260"/>
      <c r="F66" s="137"/>
      <c r="G66" s="136"/>
      <c r="H66" s="123"/>
      <c r="I66" s="123"/>
      <c r="J66" s="123"/>
      <c r="K66" s="137"/>
      <c r="L66" s="136"/>
      <c r="M66" s="123"/>
      <c r="N66" s="123"/>
      <c r="O66" s="123"/>
      <c r="P66" s="123"/>
      <c r="Q66" s="123"/>
      <c r="R66" s="123"/>
      <c r="S66" s="123"/>
      <c r="T66" s="137"/>
      <c r="U66" s="136"/>
      <c r="V66" s="123"/>
      <c r="W66" s="123"/>
      <c r="X66" s="264"/>
      <c r="Z66" s="713"/>
      <c r="AA66" s="772" t="s">
        <v>31</v>
      </c>
      <c r="AB66" s="202"/>
      <c r="AC66" s="224"/>
      <c r="AD66" s="260"/>
      <c r="AE66" s="137"/>
      <c r="AF66" s="136"/>
      <c r="AG66" s="123"/>
      <c r="AH66" s="123"/>
      <c r="AI66" s="123"/>
      <c r="AJ66" s="137"/>
      <c r="AK66" s="136"/>
      <c r="AL66" s="123"/>
      <c r="AM66" s="123"/>
      <c r="AN66" s="123"/>
      <c r="AO66" s="123"/>
      <c r="AP66" s="123"/>
      <c r="AQ66" s="123"/>
      <c r="AR66" s="123"/>
      <c r="AS66" s="137"/>
      <c r="AT66" s="136"/>
      <c r="AU66" s="123"/>
      <c r="AV66" s="123"/>
      <c r="AW66" s="264"/>
      <c r="AY66" s="713"/>
      <c r="AZ66" s="772" t="s">
        <v>31</v>
      </c>
      <c r="BA66" s="94"/>
      <c r="BB66" s="215"/>
      <c r="BC66" s="260"/>
      <c r="BD66" s="137"/>
      <c r="BE66" s="136"/>
      <c r="BF66" s="123"/>
      <c r="BG66" s="123"/>
      <c r="BH66" s="123"/>
      <c r="BI66" s="137"/>
      <c r="BJ66" s="136"/>
      <c r="BK66" s="123"/>
      <c r="BL66" s="123"/>
      <c r="BM66" s="123"/>
      <c r="BN66" s="123"/>
      <c r="BO66" s="123"/>
      <c r="BP66" s="123"/>
      <c r="BQ66" s="123"/>
      <c r="BR66" s="137"/>
      <c r="BS66" s="136"/>
      <c r="BT66" s="123"/>
      <c r="BU66" s="123"/>
      <c r="BV66" s="264"/>
      <c r="BX66" s="713"/>
      <c r="BY66" s="772" t="s">
        <v>31</v>
      </c>
      <c r="BZ66" s="202"/>
      <c r="CA66" s="215"/>
      <c r="CB66" s="260"/>
      <c r="CC66" s="137"/>
      <c r="CD66" s="136"/>
      <c r="CE66" s="123"/>
      <c r="CF66" s="123"/>
      <c r="CG66" s="123"/>
      <c r="CH66" s="137"/>
      <c r="CI66" s="136"/>
      <c r="CJ66" s="123"/>
      <c r="CK66" s="123"/>
      <c r="CL66" s="123"/>
      <c r="CM66" s="123"/>
      <c r="CN66" s="123"/>
      <c r="CO66" s="123"/>
      <c r="CP66" s="123"/>
      <c r="CQ66" s="137"/>
      <c r="CR66" s="136"/>
      <c r="CS66" s="123"/>
      <c r="CT66" s="123"/>
      <c r="CU66" s="264"/>
      <c r="CV66" s="70"/>
      <c r="CX66" s="843"/>
      <c r="CY66" s="221" t="s">
        <v>30</v>
      </c>
      <c r="CZ66" s="170" t="e">
        <f>((L41+AK41)+(BJ41+CI41))/((F41+AE41)+(BD41+CC41))</f>
        <v>#DIV/0!</v>
      </c>
      <c r="DA66" s="168" t="e">
        <f>((L41-S41-T41)+(AK41-AR41-AS41)+(BJ41-BQ41-BR41)+(CI41-CP41-CQ41))/(L41+AK41+BJ41+CI41)</f>
        <v>#DIV/0!</v>
      </c>
      <c r="DB66" s="168" t="e">
        <f>((S41+AR41)+(BQ41+CP41))/((L41+AK41)+(BJ41+CI41))</f>
        <v>#DIV/0!</v>
      </c>
      <c r="DC66" s="168" t="e">
        <f>((T41+AS41)+(BR41+CQ41))/((L41+AK41)+(BJ41+CI41))</f>
        <v>#DIV/0!</v>
      </c>
      <c r="DD66" s="216" t="e">
        <f>((N41+AM41)+(BL41+CK41))/((F41+AE41)+(BD41+CC41))</f>
        <v>#DIV/0!</v>
      </c>
      <c r="DE66" s="168" t="e">
        <f>((N41+AM41)+(BL41+CK41))/((L41+AK41)+(BJ41+CI41))</f>
        <v>#DIV/0!</v>
      </c>
      <c r="DF66" s="168" t="e">
        <f>((P41+AO41)+(BN41+CM41))/((N41+AM41)+(BL41+CK41))</f>
        <v>#DIV/0!</v>
      </c>
    </row>
    <row r="67" spans="1:110">
      <c r="A67" s="712"/>
      <c r="B67" s="813"/>
      <c r="C67" s="353">
        <f>'03_R5対象者数'!E25</f>
        <v>0</v>
      </c>
      <c r="D67" s="465">
        <f>'03_R5対象者数'!F25</f>
        <v>0</v>
      </c>
      <c r="E67" s="262"/>
      <c r="F67" s="133"/>
      <c r="G67" s="134"/>
      <c r="H67" s="125"/>
      <c r="I67" s="125"/>
      <c r="J67" s="125"/>
      <c r="K67" s="133"/>
      <c r="L67" s="134"/>
      <c r="M67" s="125"/>
      <c r="N67" s="125"/>
      <c r="O67" s="125"/>
      <c r="P67" s="125"/>
      <c r="Q67" s="125"/>
      <c r="R67" s="125"/>
      <c r="S67" s="125"/>
      <c r="T67" s="133"/>
      <c r="U67" s="134"/>
      <c r="V67" s="125"/>
      <c r="W67" s="125"/>
      <c r="X67" s="263"/>
      <c r="Z67" s="712"/>
      <c r="AA67" s="813"/>
      <c r="AB67" s="464">
        <f>'03_R5対象者数'!E43</f>
        <v>0</v>
      </c>
      <c r="AC67" s="465">
        <f>'03_R5対象者数'!F43</f>
        <v>0</v>
      </c>
      <c r="AD67" s="262"/>
      <c r="AE67" s="133"/>
      <c r="AF67" s="134"/>
      <c r="AG67" s="125"/>
      <c r="AH67" s="125"/>
      <c r="AI67" s="125"/>
      <c r="AJ67" s="133"/>
      <c r="AK67" s="134"/>
      <c r="AL67" s="125"/>
      <c r="AM67" s="125"/>
      <c r="AN67" s="125"/>
      <c r="AO67" s="125"/>
      <c r="AP67" s="125"/>
      <c r="AQ67" s="125"/>
      <c r="AR67" s="125"/>
      <c r="AS67" s="133"/>
      <c r="AT67" s="134"/>
      <c r="AU67" s="125"/>
      <c r="AV67" s="125"/>
      <c r="AW67" s="263"/>
      <c r="AY67" s="712"/>
      <c r="AZ67" s="813"/>
      <c r="BA67" s="353">
        <f>'03_R5対象者数'!E25</f>
        <v>0</v>
      </c>
      <c r="BB67" s="465">
        <f>'03_R5対象者数'!F25</f>
        <v>0</v>
      </c>
      <c r="BC67" s="262"/>
      <c r="BD67" s="133"/>
      <c r="BE67" s="134"/>
      <c r="BF67" s="125"/>
      <c r="BG67" s="125"/>
      <c r="BH67" s="125"/>
      <c r="BI67" s="133"/>
      <c r="BJ67" s="134"/>
      <c r="BK67" s="125"/>
      <c r="BL67" s="125"/>
      <c r="BM67" s="125"/>
      <c r="BN67" s="125"/>
      <c r="BO67" s="125"/>
      <c r="BP67" s="125"/>
      <c r="BQ67" s="125"/>
      <c r="BR67" s="133"/>
      <c r="BS67" s="134"/>
      <c r="BT67" s="125"/>
      <c r="BU67" s="125"/>
      <c r="BV67" s="263"/>
      <c r="BX67" s="712"/>
      <c r="BY67" s="813"/>
      <c r="BZ67" s="464">
        <f>'03_R5対象者数'!E43</f>
        <v>0</v>
      </c>
      <c r="CA67" s="465">
        <f>'03_R5対象者数'!F43</f>
        <v>0</v>
      </c>
      <c r="CB67" s="262"/>
      <c r="CC67" s="133"/>
      <c r="CD67" s="134"/>
      <c r="CE67" s="125"/>
      <c r="CF67" s="125"/>
      <c r="CG67" s="125"/>
      <c r="CH67" s="133"/>
      <c r="CI67" s="134"/>
      <c r="CJ67" s="125"/>
      <c r="CK67" s="125"/>
      <c r="CL67" s="125"/>
      <c r="CM67" s="125"/>
      <c r="CN67" s="125"/>
      <c r="CO67" s="125"/>
      <c r="CP67" s="125"/>
      <c r="CQ67" s="133"/>
      <c r="CR67" s="134"/>
      <c r="CS67" s="125"/>
      <c r="CT67" s="125"/>
      <c r="CU67" s="263"/>
      <c r="CV67" s="70"/>
      <c r="CX67" s="843"/>
      <c r="CY67" s="221" t="s">
        <v>31</v>
      </c>
      <c r="CZ67" s="170" t="e">
        <f>((L43+AK43)+(BJ43+CI43))/((F43+AE43)+(BD43+CC43))</f>
        <v>#DIV/0!</v>
      </c>
      <c r="DA67" s="168" t="e">
        <f>((L43-S43-T43)+(AK43-AR43-AS43)+(BJ43-BQ43-BR43)+(CI43-CP43-CQ43))/(L43+AK43+BJ43+CI43)</f>
        <v>#DIV/0!</v>
      </c>
      <c r="DB67" s="168" t="e">
        <f>((S43+AR43)+(BQ43+CP43))/((L43+AK43)+(BJ43+CI43))</f>
        <v>#DIV/0!</v>
      </c>
      <c r="DC67" s="168" t="e">
        <f>((T43+AS43)+(BR43+CQ43))/((L43+AK43)+(BJ43+CI43))</f>
        <v>#DIV/0!</v>
      </c>
      <c r="DD67" s="216" t="e">
        <f>((N43+AM43)+(BL43+CK43))/((F43+AE43)+(BD43+CC43))</f>
        <v>#DIV/0!</v>
      </c>
      <c r="DE67" s="168" t="e">
        <f>((N43+AM43)+(BL43+CK43))/((L43+AK43)+(BJ43+CI43))</f>
        <v>#DIV/0!</v>
      </c>
      <c r="DF67" s="168" t="e">
        <f>((P43+AO43)+(BN43+CM43))/((N43+AM43)+(BL43+CK43))</f>
        <v>#DIV/0!</v>
      </c>
    </row>
    <row r="68" spans="1:110">
      <c r="A68" s="711" t="s">
        <v>39</v>
      </c>
      <c r="B68" s="772" t="s">
        <v>29</v>
      </c>
      <c r="C68" s="92"/>
      <c r="D68" s="211"/>
      <c r="E68" s="260"/>
      <c r="F68" s="137"/>
      <c r="G68" s="136"/>
      <c r="H68" s="123"/>
      <c r="I68" s="123"/>
      <c r="J68" s="123"/>
      <c r="K68" s="137"/>
      <c r="L68" s="136"/>
      <c r="M68" s="123"/>
      <c r="N68" s="123"/>
      <c r="O68" s="123"/>
      <c r="P68" s="123"/>
      <c r="Q68" s="123"/>
      <c r="R68" s="123"/>
      <c r="S68" s="123"/>
      <c r="T68" s="137"/>
      <c r="U68" s="136"/>
      <c r="V68" s="123"/>
      <c r="W68" s="123"/>
      <c r="X68" s="264"/>
      <c r="Z68" s="711" t="s">
        <v>39</v>
      </c>
      <c r="AA68" s="772" t="s">
        <v>29</v>
      </c>
      <c r="AB68" s="201"/>
      <c r="AC68" s="212"/>
      <c r="AD68" s="260"/>
      <c r="AE68" s="137"/>
      <c r="AF68" s="136"/>
      <c r="AG68" s="123"/>
      <c r="AH68" s="123"/>
      <c r="AI68" s="123"/>
      <c r="AJ68" s="137"/>
      <c r="AK68" s="136"/>
      <c r="AL68" s="123"/>
      <c r="AM68" s="123"/>
      <c r="AN68" s="123"/>
      <c r="AO68" s="123"/>
      <c r="AP68" s="123"/>
      <c r="AQ68" s="123"/>
      <c r="AR68" s="123"/>
      <c r="AS68" s="137"/>
      <c r="AT68" s="136"/>
      <c r="AU68" s="123"/>
      <c r="AV68" s="123"/>
      <c r="AW68" s="264"/>
      <c r="AY68" s="711" t="s">
        <v>39</v>
      </c>
      <c r="AZ68" s="772" t="s">
        <v>29</v>
      </c>
      <c r="BA68" s="92"/>
      <c r="BB68" s="212"/>
      <c r="BC68" s="260"/>
      <c r="BD68" s="137"/>
      <c r="BE68" s="136"/>
      <c r="BF68" s="123"/>
      <c r="BG68" s="123"/>
      <c r="BH68" s="123"/>
      <c r="BI68" s="137"/>
      <c r="BJ68" s="136"/>
      <c r="BK68" s="123"/>
      <c r="BL68" s="123"/>
      <c r="BM68" s="123"/>
      <c r="BN68" s="123"/>
      <c r="BO68" s="123"/>
      <c r="BP68" s="123"/>
      <c r="BQ68" s="123"/>
      <c r="BR68" s="137"/>
      <c r="BS68" s="136"/>
      <c r="BT68" s="123"/>
      <c r="BU68" s="123"/>
      <c r="BV68" s="264"/>
      <c r="BX68" s="711" t="s">
        <v>39</v>
      </c>
      <c r="BY68" s="772" t="s">
        <v>29</v>
      </c>
      <c r="BZ68" s="201"/>
      <c r="CA68" s="212"/>
      <c r="CB68" s="260"/>
      <c r="CC68" s="137"/>
      <c r="CD68" s="136"/>
      <c r="CE68" s="123"/>
      <c r="CF68" s="123"/>
      <c r="CG68" s="123"/>
      <c r="CH68" s="137"/>
      <c r="CI68" s="136"/>
      <c r="CJ68" s="123"/>
      <c r="CK68" s="123"/>
      <c r="CL68" s="123"/>
      <c r="CM68" s="123"/>
      <c r="CN68" s="123"/>
      <c r="CO68" s="123"/>
      <c r="CP68" s="123"/>
      <c r="CQ68" s="137"/>
      <c r="CR68" s="136"/>
      <c r="CS68" s="123"/>
      <c r="CT68" s="123"/>
      <c r="CU68" s="264"/>
      <c r="CV68" s="70"/>
      <c r="CX68" s="843" t="s">
        <v>69</v>
      </c>
      <c r="CY68" s="221" t="s">
        <v>29</v>
      </c>
      <c r="CZ68" s="170" t="e">
        <f>((L45+AK45)+(BJ45+CI45))/((F45+AE45)+(BD45+CC45))</f>
        <v>#DIV/0!</v>
      </c>
      <c r="DA68" s="168" t="e">
        <f>((L45-S45-T45)+(AK45-AR45-AS45)+(BJ45-BQ45-BR45)+(CI45-CP45-CQ45))/(L45+AK45+BJ45+CI45)</f>
        <v>#DIV/0!</v>
      </c>
      <c r="DB68" s="168" t="e">
        <f>((S45+AR45)+(BQ45+CP45))/((L45+AK45)+(BJ45+CI45))</f>
        <v>#DIV/0!</v>
      </c>
      <c r="DC68" s="168" t="e">
        <f>((T45+AS45)+(BR45+CQ45))/((L45+AK45)+(BJ45+CI45))</f>
        <v>#DIV/0!</v>
      </c>
      <c r="DD68" s="216" t="e">
        <f>((N45+AM45)+(BL45+CK45))/((F45+AE45)+(BD45+CC45))</f>
        <v>#DIV/0!</v>
      </c>
      <c r="DE68" s="168" t="e">
        <f>((N45+AM45)+(BL45+CK45))/((L45+AK45)+(BJ45+CI45))</f>
        <v>#DIV/0!</v>
      </c>
      <c r="DF68" s="168" t="e">
        <f>((P45+AO45)+(BN45+CM45))/((N45+AM45)+(BL45+CK45))</f>
        <v>#DIV/0!</v>
      </c>
    </row>
    <row r="69" spans="1:110">
      <c r="A69" s="713"/>
      <c r="B69" s="813"/>
      <c r="C69" s="92"/>
      <c r="D69" s="212"/>
      <c r="E69" s="259"/>
      <c r="F69" s="21"/>
      <c r="G69" s="50"/>
      <c r="H69" s="3"/>
      <c r="I69" s="3"/>
      <c r="J69" s="3"/>
      <c r="K69" s="21"/>
      <c r="L69" s="50"/>
      <c r="M69" s="3"/>
      <c r="N69" s="3"/>
      <c r="O69" s="3"/>
      <c r="P69" s="3"/>
      <c r="Q69" s="3"/>
      <c r="R69" s="3"/>
      <c r="S69" s="3"/>
      <c r="T69" s="21"/>
      <c r="U69" s="50"/>
      <c r="V69" s="3"/>
      <c r="W69" s="3"/>
      <c r="X69" s="265"/>
      <c r="Z69" s="713"/>
      <c r="AA69" s="813"/>
      <c r="AB69" s="201"/>
      <c r="AC69" s="212"/>
      <c r="AD69" s="259"/>
      <c r="AE69" s="21"/>
      <c r="AF69" s="50"/>
      <c r="AG69" s="3"/>
      <c r="AH69" s="3"/>
      <c r="AI69" s="3"/>
      <c r="AJ69" s="21"/>
      <c r="AK69" s="50"/>
      <c r="AL69" s="3"/>
      <c r="AM69" s="3"/>
      <c r="AN69" s="3"/>
      <c r="AO69" s="3"/>
      <c r="AP69" s="3"/>
      <c r="AQ69" s="3"/>
      <c r="AR69" s="3"/>
      <c r="AS69" s="21"/>
      <c r="AT69" s="50"/>
      <c r="AU69" s="3"/>
      <c r="AV69" s="3"/>
      <c r="AW69" s="265"/>
      <c r="AY69" s="713"/>
      <c r="AZ69" s="813"/>
      <c r="BA69" s="92"/>
      <c r="BB69" s="212"/>
      <c r="BC69" s="259"/>
      <c r="BD69" s="21"/>
      <c r="BE69" s="50"/>
      <c r="BF69" s="3"/>
      <c r="BG69" s="3"/>
      <c r="BH69" s="3"/>
      <c r="BI69" s="21"/>
      <c r="BJ69" s="50"/>
      <c r="BK69" s="3"/>
      <c r="BL69" s="3"/>
      <c r="BM69" s="3"/>
      <c r="BN69" s="3"/>
      <c r="BO69" s="3"/>
      <c r="BP69" s="3"/>
      <c r="BQ69" s="3"/>
      <c r="BR69" s="21"/>
      <c r="BS69" s="50"/>
      <c r="BT69" s="3"/>
      <c r="BU69" s="3"/>
      <c r="BV69" s="265"/>
      <c r="BX69" s="713"/>
      <c r="BY69" s="813"/>
      <c r="BZ69" s="201"/>
      <c r="CA69" s="212"/>
      <c r="CB69" s="259"/>
      <c r="CC69" s="21"/>
      <c r="CD69" s="50"/>
      <c r="CE69" s="3"/>
      <c r="CF69" s="3"/>
      <c r="CG69" s="3"/>
      <c r="CH69" s="21"/>
      <c r="CI69" s="50"/>
      <c r="CJ69" s="3"/>
      <c r="CK69" s="3"/>
      <c r="CL69" s="3"/>
      <c r="CM69" s="3"/>
      <c r="CN69" s="3"/>
      <c r="CO69" s="3"/>
      <c r="CP69" s="3"/>
      <c r="CQ69" s="21"/>
      <c r="CR69" s="50"/>
      <c r="CS69" s="3"/>
      <c r="CT69" s="3"/>
      <c r="CU69" s="265"/>
      <c r="CV69" s="70"/>
      <c r="CX69" s="843"/>
      <c r="CY69" s="221" t="s">
        <v>30</v>
      </c>
      <c r="CZ69" s="170" t="e">
        <f>((L47+AK47)+(BJ47+CI47))/((F47+AE47)+(BD47+CC47))</f>
        <v>#DIV/0!</v>
      </c>
      <c r="DA69" s="168" t="e">
        <f>((L47-S47-T47)+(AK47-AR47-AS47)+(BJ47-BQ47-BR47)+(CI47-CP47-CQ47))/(L47+AK47+BJ47+CI47)</f>
        <v>#DIV/0!</v>
      </c>
      <c r="DB69" s="168" t="e">
        <f>((S47+AR47)+(BQ47+CP47))/((L47+AK47)+(BJ47+CI47))</f>
        <v>#DIV/0!</v>
      </c>
      <c r="DC69" s="168" t="e">
        <f>((T47+AS47)+(BR47+CQ47))/((L47+AK47)+(BJ47+CI47))</f>
        <v>#DIV/0!</v>
      </c>
      <c r="DD69" s="216" t="e">
        <f>((N47+AM47)+(BL47+CK47))/((F47+AE47)+(BD47+CC47))</f>
        <v>#DIV/0!</v>
      </c>
      <c r="DE69" s="168" t="e">
        <f>((N47+AM47)+(BL47+CK47))/((L47+AK47)+(BJ47+CI47))</f>
        <v>#DIV/0!</v>
      </c>
      <c r="DF69" s="168" t="e">
        <f>((P47+AO47)+(BN47+CM47))/((N47+AM47)+(BL47+CK47))</f>
        <v>#DIV/0!</v>
      </c>
    </row>
    <row r="70" spans="1:110">
      <c r="A70" s="713"/>
      <c r="B70" s="772" t="s">
        <v>30</v>
      </c>
      <c r="C70" s="92"/>
      <c r="D70" s="212"/>
      <c r="E70" s="260"/>
      <c r="F70" s="137"/>
      <c r="G70" s="136"/>
      <c r="H70" s="123"/>
      <c r="I70" s="123"/>
      <c r="J70" s="123"/>
      <c r="K70" s="137"/>
      <c r="L70" s="136"/>
      <c r="M70" s="123"/>
      <c r="N70" s="123"/>
      <c r="O70" s="123"/>
      <c r="P70" s="123"/>
      <c r="Q70" s="123"/>
      <c r="R70" s="123"/>
      <c r="S70" s="123"/>
      <c r="T70" s="137"/>
      <c r="U70" s="136"/>
      <c r="V70" s="123"/>
      <c r="W70" s="123"/>
      <c r="X70" s="264"/>
      <c r="Z70" s="713"/>
      <c r="AA70" s="772" t="s">
        <v>30</v>
      </c>
      <c r="AB70" s="201"/>
      <c r="AC70" s="212"/>
      <c r="AD70" s="260"/>
      <c r="AE70" s="137"/>
      <c r="AF70" s="136"/>
      <c r="AG70" s="123"/>
      <c r="AH70" s="123"/>
      <c r="AI70" s="123"/>
      <c r="AJ70" s="137"/>
      <c r="AK70" s="136"/>
      <c r="AL70" s="123"/>
      <c r="AM70" s="123"/>
      <c r="AN70" s="123"/>
      <c r="AO70" s="123"/>
      <c r="AP70" s="123"/>
      <c r="AQ70" s="123"/>
      <c r="AR70" s="123"/>
      <c r="AS70" s="137"/>
      <c r="AT70" s="136"/>
      <c r="AU70" s="123"/>
      <c r="AV70" s="123"/>
      <c r="AW70" s="264"/>
      <c r="AY70" s="713"/>
      <c r="AZ70" s="772" t="s">
        <v>30</v>
      </c>
      <c r="BA70" s="92"/>
      <c r="BB70" s="212"/>
      <c r="BC70" s="260"/>
      <c r="BD70" s="137"/>
      <c r="BE70" s="136"/>
      <c r="BF70" s="123"/>
      <c r="BG70" s="123"/>
      <c r="BH70" s="123"/>
      <c r="BI70" s="137"/>
      <c r="BJ70" s="136"/>
      <c r="BK70" s="123"/>
      <c r="BL70" s="123"/>
      <c r="BM70" s="123"/>
      <c r="BN70" s="123"/>
      <c r="BO70" s="123"/>
      <c r="BP70" s="123"/>
      <c r="BQ70" s="123"/>
      <c r="BR70" s="137"/>
      <c r="BS70" s="136"/>
      <c r="BT70" s="123"/>
      <c r="BU70" s="123"/>
      <c r="BV70" s="264"/>
      <c r="BX70" s="713"/>
      <c r="BY70" s="772" t="s">
        <v>30</v>
      </c>
      <c r="BZ70" s="201"/>
      <c r="CA70" s="212"/>
      <c r="CB70" s="260"/>
      <c r="CC70" s="137"/>
      <c r="CD70" s="136"/>
      <c r="CE70" s="123"/>
      <c r="CF70" s="123"/>
      <c r="CG70" s="123"/>
      <c r="CH70" s="137"/>
      <c r="CI70" s="136"/>
      <c r="CJ70" s="123"/>
      <c r="CK70" s="123"/>
      <c r="CL70" s="123"/>
      <c r="CM70" s="123"/>
      <c r="CN70" s="123"/>
      <c r="CO70" s="123"/>
      <c r="CP70" s="123"/>
      <c r="CQ70" s="137"/>
      <c r="CR70" s="136"/>
      <c r="CS70" s="123"/>
      <c r="CT70" s="123"/>
      <c r="CU70" s="264"/>
      <c r="CV70" s="70"/>
      <c r="CX70" s="843"/>
      <c r="CY70" s="221" t="s">
        <v>31</v>
      </c>
      <c r="CZ70" s="170" t="e">
        <f>((L49+AK49)+(BJ49+CI49))/((F49+AE49)+(BD49+CC49))</f>
        <v>#DIV/0!</v>
      </c>
      <c r="DA70" s="168" t="e">
        <f>((L49-S49-T49)+(AK49-AR49-AS49)+(BJ49-BQ49-BR49)+(CI49-CP49-CQ49))/(L49+AK49+BJ49+CI49)</f>
        <v>#DIV/0!</v>
      </c>
      <c r="DB70" s="168" t="e">
        <f>((S49+AR49)+(BQ49+CP49))/((L49+AK49)+(BJ49+CI49))</f>
        <v>#DIV/0!</v>
      </c>
      <c r="DC70" s="168" t="e">
        <f>((T49+AS49)+(BR49+CQ49))/((L49+AK49)+(BJ49+CI49))</f>
        <v>#DIV/0!</v>
      </c>
      <c r="DD70" s="216" t="e">
        <f>((N49+AM49)+(BL49+CK49))/((F49+AE49)+(BD49+CC49))</f>
        <v>#DIV/0!</v>
      </c>
      <c r="DE70" s="168" t="e">
        <f>((N49+AM49)+(BL49+CK49))/((L49+AK49)+(BJ49+CI49))</f>
        <v>#DIV/0!</v>
      </c>
      <c r="DF70" s="168" t="e">
        <f>((P49+AO49)+(BN49+CM49))/((N49+AM49)+(BL49+CK49))</f>
        <v>#DIV/0!</v>
      </c>
    </row>
    <row r="71" spans="1:110">
      <c r="A71" s="713"/>
      <c r="B71" s="813"/>
      <c r="C71" s="92"/>
      <c r="D71" s="212"/>
      <c r="E71" s="259"/>
      <c r="F71" s="21"/>
      <c r="G71" s="50"/>
      <c r="H71" s="3"/>
      <c r="I71" s="3"/>
      <c r="J71" s="3"/>
      <c r="K71" s="21"/>
      <c r="L71" s="50"/>
      <c r="M71" s="3"/>
      <c r="N71" s="3"/>
      <c r="O71" s="3"/>
      <c r="P71" s="3"/>
      <c r="Q71" s="3"/>
      <c r="R71" s="3"/>
      <c r="S71" s="3"/>
      <c r="T71" s="21"/>
      <c r="U71" s="50"/>
      <c r="V71" s="3"/>
      <c r="W71" s="3"/>
      <c r="X71" s="265"/>
      <c r="Z71" s="713"/>
      <c r="AA71" s="813"/>
      <c r="AB71" s="201"/>
      <c r="AC71" s="212"/>
      <c r="AD71" s="259"/>
      <c r="AE71" s="21"/>
      <c r="AF71" s="50"/>
      <c r="AG71" s="3"/>
      <c r="AH71" s="3"/>
      <c r="AI71" s="3"/>
      <c r="AJ71" s="21"/>
      <c r="AK71" s="50"/>
      <c r="AL71" s="3"/>
      <c r="AM71" s="3"/>
      <c r="AN71" s="3"/>
      <c r="AO71" s="3"/>
      <c r="AP71" s="3"/>
      <c r="AQ71" s="3"/>
      <c r="AR71" s="3"/>
      <c r="AS71" s="21"/>
      <c r="AT71" s="50"/>
      <c r="AU71" s="3"/>
      <c r="AV71" s="3"/>
      <c r="AW71" s="265"/>
      <c r="AY71" s="713"/>
      <c r="AZ71" s="813"/>
      <c r="BA71" s="92"/>
      <c r="BB71" s="212"/>
      <c r="BC71" s="259"/>
      <c r="BD71" s="21"/>
      <c r="BE71" s="50"/>
      <c r="BF71" s="3"/>
      <c r="BG71" s="3"/>
      <c r="BH71" s="3"/>
      <c r="BI71" s="21"/>
      <c r="BJ71" s="50"/>
      <c r="BK71" s="3"/>
      <c r="BL71" s="3"/>
      <c r="BM71" s="3"/>
      <c r="BN71" s="3"/>
      <c r="BO71" s="3"/>
      <c r="BP71" s="3"/>
      <c r="BQ71" s="3"/>
      <c r="BR71" s="21"/>
      <c r="BS71" s="50"/>
      <c r="BT71" s="3"/>
      <c r="BU71" s="3"/>
      <c r="BV71" s="265"/>
      <c r="BX71" s="713"/>
      <c r="BY71" s="813"/>
      <c r="BZ71" s="201"/>
      <c r="CA71" s="212"/>
      <c r="CB71" s="259"/>
      <c r="CC71" s="21"/>
      <c r="CD71" s="50"/>
      <c r="CE71" s="3"/>
      <c r="CF71" s="3"/>
      <c r="CG71" s="3"/>
      <c r="CH71" s="21"/>
      <c r="CI71" s="50"/>
      <c r="CJ71" s="3"/>
      <c r="CK71" s="3"/>
      <c r="CL71" s="3"/>
      <c r="CM71" s="3"/>
      <c r="CN71" s="3"/>
      <c r="CO71" s="3"/>
      <c r="CP71" s="3"/>
      <c r="CQ71" s="21"/>
      <c r="CR71" s="50"/>
      <c r="CS71" s="3"/>
      <c r="CT71" s="3"/>
      <c r="CU71" s="265"/>
      <c r="CV71" s="70"/>
      <c r="CX71" s="843" t="s">
        <v>70</v>
      </c>
      <c r="CY71" s="221" t="s">
        <v>29</v>
      </c>
      <c r="CZ71" s="170" t="e">
        <f>((L51+AK51)+(BJ51+CI51))/((F51+AE51)+(BD51+CC51))</f>
        <v>#DIV/0!</v>
      </c>
      <c r="DA71" s="168" t="e">
        <f>((L51-S51-T51)+(AK51-AR51-AS51)+(BJ51-BQ51-BR51)+(CI51-CP51-CQ51))/(L51+AK51+BJ51+CI51)</f>
        <v>#DIV/0!</v>
      </c>
      <c r="DB71" s="168" t="e">
        <f>((S51+AR51)+(BQ51+CP51))/((L51+AK51)+(BJ51+CI51))</f>
        <v>#DIV/0!</v>
      </c>
      <c r="DC71" s="168" t="e">
        <f>((T51+AS51)+(BR51+CQ51))/((L51+AK51)+(BJ51+CI51))</f>
        <v>#DIV/0!</v>
      </c>
      <c r="DD71" s="216" t="e">
        <f>((N51+AM51)+(BL51+CK51))/((F51+AE51)+(BD51+CC51))</f>
        <v>#DIV/0!</v>
      </c>
      <c r="DE71" s="168" t="e">
        <f>((N51+AM51)+(BL51+CK51))/((L51+AK51)+(BJ51+CI51))</f>
        <v>#DIV/0!</v>
      </c>
      <c r="DF71" s="168" t="e">
        <f>((P51+AO51)+(BN51+CM51))/((N51+AM51)+(BL51+CK51))</f>
        <v>#DIV/0!</v>
      </c>
    </row>
    <row r="72" spans="1:110">
      <c r="A72" s="713"/>
      <c r="B72" s="772" t="s">
        <v>31</v>
      </c>
      <c r="C72" s="94"/>
      <c r="D72" s="215"/>
      <c r="E72" s="260"/>
      <c r="F72" s="137"/>
      <c r="G72" s="136"/>
      <c r="H72" s="123"/>
      <c r="I72" s="123"/>
      <c r="J72" s="123"/>
      <c r="K72" s="137"/>
      <c r="L72" s="136"/>
      <c r="M72" s="123"/>
      <c r="N72" s="123"/>
      <c r="O72" s="123"/>
      <c r="P72" s="123"/>
      <c r="Q72" s="123"/>
      <c r="R72" s="123"/>
      <c r="S72" s="123"/>
      <c r="T72" s="137"/>
      <c r="U72" s="136"/>
      <c r="V72" s="123"/>
      <c r="W72" s="123"/>
      <c r="X72" s="264"/>
      <c r="Z72" s="713"/>
      <c r="AA72" s="772" t="s">
        <v>31</v>
      </c>
      <c r="AB72" s="202"/>
      <c r="AC72" s="224"/>
      <c r="AD72" s="260"/>
      <c r="AE72" s="137"/>
      <c r="AF72" s="136"/>
      <c r="AG72" s="123"/>
      <c r="AH72" s="123"/>
      <c r="AI72" s="123"/>
      <c r="AJ72" s="137"/>
      <c r="AK72" s="136"/>
      <c r="AL72" s="123"/>
      <c r="AM72" s="123"/>
      <c r="AN72" s="123"/>
      <c r="AO72" s="123"/>
      <c r="AP72" s="123"/>
      <c r="AQ72" s="123"/>
      <c r="AR72" s="123"/>
      <c r="AS72" s="137"/>
      <c r="AT72" s="136"/>
      <c r="AU72" s="123"/>
      <c r="AV72" s="123"/>
      <c r="AW72" s="264"/>
      <c r="AY72" s="713"/>
      <c r="AZ72" s="772" t="s">
        <v>31</v>
      </c>
      <c r="BA72" s="94"/>
      <c r="BB72" s="215"/>
      <c r="BC72" s="260"/>
      <c r="BD72" s="137"/>
      <c r="BE72" s="136"/>
      <c r="BF72" s="123"/>
      <c r="BG72" s="123"/>
      <c r="BH72" s="123"/>
      <c r="BI72" s="137"/>
      <c r="BJ72" s="136"/>
      <c r="BK72" s="123"/>
      <c r="BL72" s="123"/>
      <c r="BM72" s="123"/>
      <c r="BN72" s="123"/>
      <c r="BO72" s="123"/>
      <c r="BP72" s="123"/>
      <c r="BQ72" s="123"/>
      <c r="BR72" s="137"/>
      <c r="BS72" s="136"/>
      <c r="BT72" s="123"/>
      <c r="BU72" s="123"/>
      <c r="BV72" s="264"/>
      <c r="BX72" s="713"/>
      <c r="BY72" s="772" t="s">
        <v>31</v>
      </c>
      <c r="BZ72" s="202"/>
      <c r="CA72" s="215"/>
      <c r="CB72" s="260"/>
      <c r="CC72" s="137"/>
      <c r="CD72" s="136"/>
      <c r="CE72" s="123"/>
      <c r="CF72" s="123"/>
      <c r="CG72" s="123"/>
      <c r="CH72" s="137"/>
      <c r="CI72" s="136"/>
      <c r="CJ72" s="123"/>
      <c r="CK72" s="123"/>
      <c r="CL72" s="123"/>
      <c r="CM72" s="123"/>
      <c r="CN72" s="123"/>
      <c r="CO72" s="123"/>
      <c r="CP72" s="123"/>
      <c r="CQ72" s="137"/>
      <c r="CR72" s="136"/>
      <c r="CS72" s="123"/>
      <c r="CT72" s="123"/>
      <c r="CU72" s="264"/>
      <c r="CV72" s="70"/>
      <c r="CX72" s="843"/>
      <c r="CY72" s="221" t="s">
        <v>30</v>
      </c>
      <c r="CZ72" s="170" t="e">
        <f>((L53+AK53)+(BJ53+CI53))/((F53+AE53)+(BD53+CC53))</f>
        <v>#DIV/0!</v>
      </c>
      <c r="DA72" s="168" t="e">
        <f>((L53-S53-T53)+(AK53-AR53-AS53)+(BJ53-BQ53-BR53)+(CI53-CP53-CQ53))/(L53+AK53+BJ53+CI53)</f>
        <v>#DIV/0!</v>
      </c>
      <c r="DB72" s="168" t="e">
        <f>((S53+AR53)+(BQ53+CP53))/((L53+AK53)+(BJ53+CI53))</f>
        <v>#DIV/0!</v>
      </c>
      <c r="DC72" s="168" t="e">
        <f>((T53+AS53)+(BR53+CQ53))/((L53+AK53)+(BJ53+CI53))</f>
        <v>#DIV/0!</v>
      </c>
      <c r="DD72" s="216" t="e">
        <f>((N53+AM53)+(BL53+CK53))/((F53+AE53)+(BD53+CC53))</f>
        <v>#DIV/0!</v>
      </c>
      <c r="DE72" s="168" t="e">
        <f>((N53+AM53)+(BL53+CK53))/((L53+AK53)+(BJ53+CI53))</f>
        <v>#DIV/0!</v>
      </c>
      <c r="DF72" s="168" t="e">
        <f>((P53+AO53)+(BN53+CM53))/((N53+AM53)+(BL53+CK53))</f>
        <v>#DIV/0!</v>
      </c>
    </row>
    <row r="73" spans="1:110">
      <c r="A73" s="712"/>
      <c r="B73" s="813"/>
      <c r="C73" s="461"/>
      <c r="D73" s="463"/>
      <c r="E73" s="262"/>
      <c r="F73" s="133"/>
      <c r="G73" s="134"/>
      <c r="H73" s="125"/>
      <c r="I73" s="125"/>
      <c r="J73" s="125"/>
      <c r="K73" s="133"/>
      <c r="L73" s="134"/>
      <c r="M73" s="125"/>
      <c r="N73" s="125"/>
      <c r="O73" s="125"/>
      <c r="P73" s="125"/>
      <c r="Q73" s="125"/>
      <c r="R73" s="125"/>
      <c r="S73" s="125"/>
      <c r="T73" s="133"/>
      <c r="U73" s="134"/>
      <c r="V73" s="125"/>
      <c r="W73" s="125"/>
      <c r="X73" s="263"/>
      <c r="Z73" s="712"/>
      <c r="AA73" s="813"/>
      <c r="AB73" s="461"/>
      <c r="AC73" s="463"/>
      <c r="AD73" s="262"/>
      <c r="AE73" s="133"/>
      <c r="AF73" s="134"/>
      <c r="AG73" s="125"/>
      <c r="AH73" s="125"/>
      <c r="AI73" s="125"/>
      <c r="AJ73" s="133"/>
      <c r="AK73" s="134"/>
      <c r="AL73" s="125"/>
      <c r="AM73" s="125"/>
      <c r="AN73" s="125"/>
      <c r="AO73" s="125"/>
      <c r="AP73" s="125"/>
      <c r="AQ73" s="125"/>
      <c r="AR73" s="125"/>
      <c r="AS73" s="133"/>
      <c r="AT73" s="134"/>
      <c r="AU73" s="125"/>
      <c r="AV73" s="125"/>
      <c r="AW73" s="263"/>
      <c r="AY73" s="712"/>
      <c r="AZ73" s="813"/>
      <c r="BA73" s="461"/>
      <c r="BB73" s="463"/>
      <c r="BC73" s="262"/>
      <c r="BD73" s="133"/>
      <c r="BE73" s="134"/>
      <c r="BF73" s="125"/>
      <c r="BG73" s="125"/>
      <c r="BH73" s="125"/>
      <c r="BI73" s="133"/>
      <c r="BJ73" s="134"/>
      <c r="BK73" s="125"/>
      <c r="BL73" s="125"/>
      <c r="BM73" s="125"/>
      <c r="BN73" s="125"/>
      <c r="BO73" s="125"/>
      <c r="BP73" s="125"/>
      <c r="BQ73" s="125"/>
      <c r="BR73" s="133"/>
      <c r="BS73" s="134"/>
      <c r="BT73" s="125"/>
      <c r="BU73" s="125"/>
      <c r="BV73" s="263"/>
      <c r="BX73" s="712"/>
      <c r="BY73" s="813"/>
      <c r="BZ73" s="461"/>
      <c r="CA73" s="463"/>
      <c r="CB73" s="262"/>
      <c r="CC73" s="133"/>
      <c r="CD73" s="134"/>
      <c r="CE73" s="125"/>
      <c r="CF73" s="125"/>
      <c r="CG73" s="125"/>
      <c r="CH73" s="133"/>
      <c r="CI73" s="134"/>
      <c r="CJ73" s="125"/>
      <c r="CK73" s="125"/>
      <c r="CL73" s="125"/>
      <c r="CM73" s="125"/>
      <c r="CN73" s="125"/>
      <c r="CO73" s="125"/>
      <c r="CP73" s="125"/>
      <c r="CQ73" s="133"/>
      <c r="CR73" s="134"/>
      <c r="CS73" s="125"/>
      <c r="CT73" s="125"/>
      <c r="CU73" s="263"/>
      <c r="CV73" s="70"/>
      <c r="CX73" s="843"/>
      <c r="CY73" s="221" t="s">
        <v>31</v>
      </c>
      <c r="CZ73" s="170" t="e">
        <f>((L55+AK55)+(BJ55+CI55))/((F55+AE55)+(BD55+CC55))</f>
        <v>#DIV/0!</v>
      </c>
      <c r="DA73" s="168" t="e">
        <f>((L55-S55-T55)+(AK55-AR55-AS55)+(BJ55-BQ55-BR55)+(CI55-CP55-CQ55))/(L55+AK55+BJ55+CI55)</f>
        <v>#DIV/0!</v>
      </c>
      <c r="DB73" s="168" t="e">
        <f>((S55+AR55)+(BQ55+CP55))/((L55+AK55)+(BJ55+CI55))</f>
        <v>#DIV/0!</v>
      </c>
      <c r="DC73" s="168" t="e">
        <f>((T55+AS55)+(BR55+CQ55))/((L55+AK55)+(BJ55+CI55))</f>
        <v>#DIV/0!</v>
      </c>
      <c r="DD73" s="216" t="e">
        <f>((N55+AM55)+(BL55+CK55))/((F55+AE55)+(BD55+CC55))</f>
        <v>#DIV/0!</v>
      </c>
      <c r="DE73" s="168" t="e">
        <f>((N55+AM55)+(BL55+CK55))/((L55+AK55)+(BJ55+CI55))</f>
        <v>#DIV/0!</v>
      </c>
      <c r="DF73" s="168" t="e">
        <f>((P55+AO55)+(BN55+CM55))/((N55+AM55)+(BL55+CK55))</f>
        <v>#DIV/0!</v>
      </c>
    </row>
    <row r="74" spans="1:110">
      <c r="A74" s="711" t="s">
        <v>188</v>
      </c>
      <c r="B74" s="772" t="s">
        <v>29</v>
      </c>
      <c r="C74" s="92"/>
      <c r="D74" s="211"/>
      <c r="E74" s="266"/>
      <c r="F74" s="138"/>
      <c r="G74" s="139"/>
      <c r="H74" s="198"/>
      <c r="I74" s="198"/>
      <c r="J74" s="198"/>
      <c r="K74" s="138"/>
      <c r="L74" s="139"/>
      <c r="M74" s="198"/>
      <c r="N74" s="198"/>
      <c r="O74" s="198"/>
      <c r="P74" s="198"/>
      <c r="Q74" s="198"/>
      <c r="R74" s="198"/>
      <c r="S74" s="198"/>
      <c r="T74" s="138"/>
      <c r="U74" s="139"/>
      <c r="V74" s="198"/>
      <c r="W74" s="198"/>
      <c r="X74" s="288"/>
      <c r="Z74" s="711" t="s">
        <v>188</v>
      </c>
      <c r="AA74" s="772" t="s">
        <v>29</v>
      </c>
      <c r="AB74" s="204"/>
      <c r="AC74" s="212"/>
      <c r="AD74" s="266"/>
      <c r="AE74" s="138"/>
      <c r="AF74" s="139"/>
      <c r="AG74" s="198"/>
      <c r="AH74" s="198"/>
      <c r="AI74" s="198"/>
      <c r="AJ74" s="138"/>
      <c r="AK74" s="139"/>
      <c r="AL74" s="198"/>
      <c r="AM74" s="198"/>
      <c r="AN74" s="198"/>
      <c r="AO74" s="198"/>
      <c r="AP74" s="198"/>
      <c r="AQ74" s="198"/>
      <c r="AR74" s="198"/>
      <c r="AS74" s="138"/>
      <c r="AT74" s="139"/>
      <c r="AU74" s="198"/>
      <c r="AV74" s="198"/>
      <c r="AW74" s="288"/>
      <c r="AY74" s="711" t="s">
        <v>188</v>
      </c>
      <c r="AZ74" s="772" t="s">
        <v>29</v>
      </c>
      <c r="BA74" s="92"/>
      <c r="BB74" s="212"/>
      <c r="BC74" s="266"/>
      <c r="BD74" s="138"/>
      <c r="BE74" s="139"/>
      <c r="BF74" s="198"/>
      <c r="BG74" s="198"/>
      <c r="BH74" s="198"/>
      <c r="BI74" s="138"/>
      <c r="BJ74" s="139"/>
      <c r="BK74" s="198"/>
      <c r="BL74" s="198"/>
      <c r="BM74" s="198"/>
      <c r="BN74" s="198"/>
      <c r="BO74" s="198"/>
      <c r="BP74" s="198"/>
      <c r="BQ74" s="198"/>
      <c r="BR74" s="138"/>
      <c r="BS74" s="139"/>
      <c r="BT74" s="198"/>
      <c r="BU74" s="198"/>
      <c r="BV74" s="288"/>
      <c r="BX74" s="711" t="s">
        <v>188</v>
      </c>
      <c r="BY74" s="772" t="s">
        <v>29</v>
      </c>
      <c r="BZ74" s="204"/>
      <c r="CA74" s="212"/>
      <c r="CB74" s="266"/>
      <c r="CC74" s="138"/>
      <c r="CD74" s="139"/>
      <c r="CE74" s="198"/>
      <c r="CF74" s="198"/>
      <c r="CG74" s="198"/>
      <c r="CH74" s="138"/>
      <c r="CI74" s="139"/>
      <c r="CJ74" s="198"/>
      <c r="CK74" s="198"/>
      <c r="CL74" s="198"/>
      <c r="CM74" s="198"/>
      <c r="CN74" s="198"/>
      <c r="CO74" s="198"/>
      <c r="CP74" s="198"/>
      <c r="CQ74" s="138"/>
      <c r="CR74" s="139"/>
      <c r="CS74" s="198"/>
      <c r="CT74" s="198"/>
      <c r="CU74" s="288"/>
      <c r="CV74" s="70"/>
      <c r="CX74" s="843" t="s">
        <v>71</v>
      </c>
      <c r="CY74" s="221" t="s">
        <v>29</v>
      </c>
      <c r="CZ74" s="170" t="e">
        <f>((L57+AK57)+(BJ57+CI57))/((F57+AE57)+(BD57+CC57))</f>
        <v>#DIV/0!</v>
      </c>
      <c r="DA74" s="168" t="e">
        <f>((L57-S57-T57)+(AK57-AR57-AS57)+(BJ57-BQ57-BR57)+(CI57-CP57-CQ57))/(L57+AK57+BJ57+CI57)</f>
        <v>#DIV/0!</v>
      </c>
      <c r="DB74" s="168" t="e">
        <f>((S57+AR57)+(BQ57+CP57))/((L57+AK57)+(BJ57+CI57))</f>
        <v>#DIV/0!</v>
      </c>
      <c r="DC74" s="168" t="e">
        <f>((T57+AS57)+(BR57+CQ57))/((L57+AK57)+(BJ57+CI57))</f>
        <v>#DIV/0!</v>
      </c>
      <c r="DD74" s="216" t="e">
        <f>((N57+AM57)+(BL57+CK57))/((F57+AE57)+(BD57+CC57))</f>
        <v>#DIV/0!</v>
      </c>
      <c r="DE74" s="168" t="e">
        <f>((N57+AM57)+(BL57+CK57))/((L57+AK57)+(BJ57+CI57))</f>
        <v>#DIV/0!</v>
      </c>
      <c r="DF74" s="168" t="e">
        <f>((P57+AO57)+(BN57+CM57))/((N57+AM57)+(BL57+CK57))</f>
        <v>#DIV/0!</v>
      </c>
    </row>
    <row r="75" spans="1:110">
      <c r="A75" s="713"/>
      <c r="B75" s="813"/>
      <c r="C75" s="92"/>
      <c r="D75" s="212"/>
      <c r="E75" s="262"/>
      <c r="F75" s="133"/>
      <c r="G75" s="134"/>
      <c r="H75" s="125"/>
      <c r="I75" s="125"/>
      <c r="J75" s="125"/>
      <c r="K75" s="133"/>
      <c r="L75" s="134"/>
      <c r="M75" s="125"/>
      <c r="N75" s="125"/>
      <c r="O75" s="125"/>
      <c r="P75" s="125"/>
      <c r="Q75" s="125"/>
      <c r="R75" s="125"/>
      <c r="S75" s="125"/>
      <c r="T75" s="133"/>
      <c r="U75" s="134"/>
      <c r="V75" s="125"/>
      <c r="W75" s="125"/>
      <c r="X75" s="263"/>
      <c r="Z75" s="713"/>
      <c r="AA75" s="813"/>
      <c r="AB75" s="205"/>
      <c r="AC75" s="212"/>
      <c r="AD75" s="262"/>
      <c r="AE75" s="133"/>
      <c r="AF75" s="134"/>
      <c r="AG75" s="125"/>
      <c r="AH75" s="125"/>
      <c r="AI75" s="125"/>
      <c r="AJ75" s="133"/>
      <c r="AK75" s="134"/>
      <c r="AL75" s="125"/>
      <c r="AM75" s="125"/>
      <c r="AN75" s="125"/>
      <c r="AO75" s="125"/>
      <c r="AP75" s="125"/>
      <c r="AQ75" s="125"/>
      <c r="AR75" s="125"/>
      <c r="AS75" s="133"/>
      <c r="AT75" s="134"/>
      <c r="AU75" s="125"/>
      <c r="AV75" s="125"/>
      <c r="AW75" s="263"/>
      <c r="AY75" s="713"/>
      <c r="AZ75" s="813"/>
      <c r="BA75" s="92"/>
      <c r="BB75" s="212"/>
      <c r="BC75" s="262"/>
      <c r="BD75" s="133"/>
      <c r="BE75" s="134"/>
      <c r="BF75" s="125"/>
      <c r="BG75" s="125"/>
      <c r="BH75" s="125"/>
      <c r="BI75" s="133"/>
      <c r="BJ75" s="134"/>
      <c r="BK75" s="125"/>
      <c r="BL75" s="125"/>
      <c r="BM75" s="125"/>
      <c r="BN75" s="125"/>
      <c r="BO75" s="125"/>
      <c r="BP75" s="125"/>
      <c r="BQ75" s="125"/>
      <c r="BR75" s="133"/>
      <c r="BS75" s="134"/>
      <c r="BT75" s="125"/>
      <c r="BU75" s="125"/>
      <c r="BV75" s="263"/>
      <c r="BX75" s="713"/>
      <c r="BY75" s="813"/>
      <c r="BZ75" s="205"/>
      <c r="CA75" s="212"/>
      <c r="CB75" s="262"/>
      <c r="CC75" s="133"/>
      <c r="CD75" s="134"/>
      <c r="CE75" s="125"/>
      <c r="CF75" s="125"/>
      <c r="CG75" s="125"/>
      <c r="CH75" s="133"/>
      <c r="CI75" s="134"/>
      <c r="CJ75" s="125"/>
      <c r="CK75" s="125"/>
      <c r="CL75" s="125"/>
      <c r="CM75" s="125"/>
      <c r="CN75" s="125"/>
      <c r="CO75" s="125"/>
      <c r="CP75" s="125"/>
      <c r="CQ75" s="133"/>
      <c r="CR75" s="134"/>
      <c r="CS75" s="125"/>
      <c r="CT75" s="125"/>
      <c r="CU75" s="263"/>
      <c r="CV75" s="70"/>
      <c r="CX75" s="843"/>
      <c r="CY75" s="221" t="s">
        <v>30</v>
      </c>
      <c r="CZ75" s="170" t="e">
        <f>((L59+AK59)+(BJ59+CI59))/((F59+AE59)+(BD59+CC59))</f>
        <v>#DIV/0!</v>
      </c>
      <c r="DA75" s="168" t="e">
        <f>((L59-S59-T59)+(AK59-AR59-AS59)+(BJ59-BQ59-BR59)+(CI59-CP59-CQ59))/(L59+AK59+BJ59+CI59)</f>
        <v>#DIV/0!</v>
      </c>
      <c r="DB75" s="168" t="e">
        <f>((S59+AR59)+(BQ59+CP59))/((L59+AK59)+(BJ59+CI59))</f>
        <v>#DIV/0!</v>
      </c>
      <c r="DC75" s="168" t="e">
        <f>((T59+AS59)+(BR59+CQ59))/((L59+AK59)+(BJ59+CI59))</f>
        <v>#DIV/0!</v>
      </c>
      <c r="DD75" s="216" t="e">
        <f>((N59+AM59)+(BL59+CK59))/((F59+AE59)+(BD59+CC59))</f>
        <v>#DIV/0!</v>
      </c>
      <c r="DE75" s="168" t="e">
        <f>((N59+AM59)+(BL59+CK59))/((L59+AK59)+(BJ59+CI59))</f>
        <v>#DIV/0!</v>
      </c>
      <c r="DF75" s="168" t="e">
        <f>((P59+AO59)+(BN59+CM59))/((N59+AM59)+(BL59+CK59))</f>
        <v>#DIV/0!</v>
      </c>
    </row>
    <row r="76" spans="1:110">
      <c r="A76" s="713"/>
      <c r="B76" s="772" t="s">
        <v>30</v>
      </c>
      <c r="C76" s="92"/>
      <c r="D76" s="212"/>
      <c r="E76" s="260"/>
      <c r="F76" s="137"/>
      <c r="G76" s="136"/>
      <c r="H76" s="123"/>
      <c r="I76" s="123"/>
      <c r="J76" s="123"/>
      <c r="K76" s="137"/>
      <c r="L76" s="136"/>
      <c r="M76" s="123"/>
      <c r="N76" s="123"/>
      <c r="O76" s="123"/>
      <c r="P76" s="123"/>
      <c r="Q76" s="123"/>
      <c r="R76" s="123"/>
      <c r="S76" s="123"/>
      <c r="T76" s="137"/>
      <c r="U76" s="136"/>
      <c r="V76" s="123"/>
      <c r="W76" s="123"/>
      <c r="X76" s="264"/>
      <c r="Z76" s="713"/>
      <c r="AA76" s="772" t="s">
        <v>30</v>
      </c>
      <c r="AB76" s="205"/>
      <c r="AC76" s="212"/>
      <c r="AD76" s="260"/>
      <c r="AE76" s="137"/>
      <c r="AF76" s="136"/>
      <c r="AG76" s="123"/>
      <c r="AH76" s="123"/>
      <c r="AI76" s="123"/>
      <c r="AJ76" s="137"/>
      <c r="AK76" s="136"/>
      <c r="AL76" s="123"/>
      <c r="AM76" s="123"/>
      <c r="AN76" s="123"/>
      <c r="AO76" s="123"/>
      <c r="AP76" s="123"/>
      <c r="AQ76" s="123"/>
      <c r="AR76" s="123"/>
      <c r="AS76" s="137"/>
      <c r="AT76" s="136"/>
      <c r="AU76" s="123"/>
      <c r="AV76" s="123"/>
      <c r="AW76" s="264"/>
      <c r="AY76" s="713"/>
      <c r="AZ76" s="772" t="s">
        <v>30</v>
      </c>
      <c r="BA76" s="92"/>
      <c r="BB76" s="212"/>
      <c r="BC76" s="260"/>
      <c r="BD76" s="137"/>
      <c r="BE76" s="136"/>
      <c r="BF76" s="123"/>
      <c r="BG76" s="123"/>
      <c r="BH76" s="123"/>
      <c r="BI76" s="137"/>
      <c r="BJ76" s="136"/>
      <c r="BK76" s="123"/>
      <c r="BL76" s="123"/>
      <c r="BM76" s="123"/>
      <c r="BN76" s="123"/>
      <c r="BO76" s="123"/>
      <c r="BP76" s="123"/>
      <c r="BQ76" s="123"/>
      <c r="BR76" s="137"/>
      <c r="BS76" s="136"/>
      <c r="BT76" s="123"/>
      <c r="BU76" s="123"/>
      <c r="BV76" s="264"/>
      <c r="BX76" s="713"/>
      <c r="BY76" s="772" t="s">
        <v>30</v>
      </c>
      <c r="BZ76" s="205"/>
      <c r="CA76" s="212"/>
      <c r="CB76" s="260"/>
      <c r="CC76" s="137"/>
      <c r="CD76" s="136"/>
      <c r="CE76" s="123"/>
      <c r="CF76" s="123"/>
      <c r="CG76" s="123"/>
      <c r="CH76" s="137"/>
      <c r="CI76" s="136"/>
      <c r="CJ76" s="123"/>
      <c r="CK76" s="123"/>
      <c r="CL76" s="123"/>
      <c r="CM76" s="123"/>
      <c r="CN76" s="123"/>
      <c r="CO76" s="123"/>
      <c r="CP76" s="123"/>
      <c r="CQ76" s="137"/>
      <c r="CR76" s="136"/>
      <c r="CS76" s="123"/>
      <c r="CT76" s="123"/>
      <c r="CU76" s="264"/>
      <c r="CV76" s="70"/>
      <c r="CX76" s="843"/>
      <c r="CY76" s="221" t="s">
        <v>31</v>
      </c>
      <c r="CZ76" s="170" t="e">
        <f>((L61+AK61)+(BJ61+CI61))/((F61+AE61)+(BD61+CC61))</f>
        <v>#DIV/0!</v>
      </c>
      <c r="DA76" s="168" t="e">
        <f>((L61-S61-T61)+(AK61-AR61-AS61)+(BJ61-BQ61-BR61)+(CI61-CP61-CQ61))/(L61+AK61+BJ61+CI61)</f>
        <v>#DIV/0!</v>
      </c>
      <c r="DB76" s="168" t="e">
        <f>((S61+AR61)+(BQ61+CP61))/((L61+AK61)+(BJ61+CI61))</f>
        <v>#DIV/0!</v>
      </c>
      <c r="DC76" s="168" t="e">
        <f>((T61+AS61)+(BR61+CQ61))/((L61+AK61)+(BJ61+CI61))</f>
        <v>#DIV/0!</v>
      </c>
      <c r="DD76" s="216" t="e">
        <f>((N61+AM61)+(BL61+CK61))/((F61+AE61)+(BD61+CC61))</f>
        <v>#DIV/0!</v>
      </c>
      <c r="DE76" s="168" t="e">
        <f>((N61+AM61)+(BL61+CK61))/((L61+AK61)+(BJ61+CI61))</f>
        <v>#DIV/0!</v>
      </c>
      <c r="DF76" s="168" t="e">
        <f>((P61+AO61)+(BN61+CM61))/((N61+AM61)+(BL61+CK61))</f>
        <v>#DIV/0!</v>
      </c>
    </row>
    <row r="77" spans="1:110">
      <c r="A77" s="713"/>
      <c r="B77" s="813"/>
      <c r="C77" s="92"/>
      <c r="D77" s="212"/>
      <c r="E77" s="262"/>
      <c r="F77" s="133"/>
      <c r="G77" s="134"/>
      <c r="H77" s="125"/>
      <c r="I77" s="125"/>
      <c r="J77" s="125"/>
      <c r="K77" s="133"/>
      <c r="L77" s="134"/>
      <c r="M77" s="125"/>
      <c r="N77" s="125"/>
      <c r="O77" s="125"/>
      <c r="P77" s="125"/>
      <c r="Q77" s="125"/>
      <c r="R77" s="125"/>
      <c r="S77" s="125"/>
      <c r="T77" s="133"/>
      <c r="U77" s="134"/>
      <c r="V77" s="125"/>
      <c r="W77" s="125"/>
      <c r="X77" s="263"/>
      <c r="Z77" s="713"/>
      <c r="AA77" s="813"/>
      <c r="AB77" s="205"/>
      <c r="AC77" s="212"/>
      <c r="AD77" s="262"/>
      <c r="AE77" s="133"/>
      <c r="AF77" s="134"/>
      <c r="AG77" s="125"/>
      <c r="AH77" s="125"/>
      <c r="AI77" s="125"/>
      <c r="AJ77" s="133"/>
      <c r="AK77" s="134"/>
      <c r="AL77" s="125"/>
      <c r="AM77" s="125"/>
      <c r="AN77" s="125"/>
      <c r="AO77" s="125"/>
      <c r="AP77" s="125"/>
      <c r="AQ77" s="125"/>
      <c r="AR77" s="125"/>
      <c r="AS77" s="133"/>
      <c r="AT77" s="134"/>
      <c r="AU77" s="125"/>
      <c r="AV77" s="125"/>
      <c r="AW77" s="263"/>
      <c r="AY77" s="713"/>
      <c r="AZ77" s="813"/>
      <c r="BA77" s="92"/>
      <c r="BB77" s="212"/>
      <c r="BC77" s="262"/>
      <c r="BD77" s="133"/>
      <c r="BE77" s="134"/>
      <c r="BF77" s="125"/>
      <c r="BG77" s="125"/>
      <c r="BH77" s="125"/>
      <c r="BI77" s="133"/>
      <c r="BJ77" s="134"/>
      <c r="BK77" s="125"/>
      <c r="BL77" s="125"/>
      <c r="BM77" s="125"/>
      <c r="BN77" s="125"/>
      <c r="BO77" s="125"/>
      <c r="BP77" s="125"/>
      <c r="BQ77" s="125"/>
      <c r="BR77" s="133"/>
      <c r="BS77" s="134"/>
      <c r="BT77" s="125"/>
      <c r="BU77" s="125"/>
      <c r="BV77" s="263"/>
      <c r="BX77" s="713"/>
      <c r="BY77" s="813"/>
      <c r="BZ77" s="205"/>
      <c r="CA77" s="212"/>
      <c r="CB77" s="262"/>
      <c r="CC77" s="133"/>
      <c r="CD77" s="134"/>
      <c r="CE77" s="125"/>
      <c r="CF77" s="125"/>
      <c r="CG77" s="125"/>
      <c r="CH77" s="133"/>
      <c r="CI77" s="134"/>
      <c r="CJ77" s="125"/>
      <c r="CK77" s="125"/>
      <c r="CL77" s="125"/>
      <c r="CM77" s="125"/>
      <c r="CN77" s="125"/>
      <c r="CO77" s="125"/>
      <c r="CP77" s="125"/>
      <c r="CQ77" s="133"/>
      <c r="CR77" s="134"/>
      <c r="CS77" s="125"/>
      <c r="CT77" s="125"/>
      <c r="CU77" s="263"/>
      <c r="CV77" s="70"/>
      <c r="CX77" s="843" t="s">
        <v>72</v>
      </c>
      <c r="CY77" s="221" t="s">
        <v>29</v>
      </c>
      <c r="CZ77" s="170" t="e">
        <f>((L63+AK63)+(BJ63+CI63))/((F63+AE63)+(BD63+CC63))</f>
        <v>#DIV/0!</v>
      </c>
      <c r="DA77" s="168" t="e">
        <f>((L63-S63-T63)+(AK63-AR63-AS63)+(BJ63-BQ63-BR63)+(CI63-CP63-CQ63))/(L63+AK63+BJ63+CI63)</f>
        <v>#DIV/0!</v>
      </c>
      <c r="DB77" s="168" t="e">
        <f>((S63+AR63)+(BQ63+CP63))/((L63+AK63)+(BJ63+CI63))</f>
        <v>#DIV/0!</v>
      </c>
      <c r="DC77" s="168" t="e">
        <f>((T63+AS63)+(BR63+CQ63))/((L63+AK63)+(BJ63+CI63))</f>
        <v>#DIV/0!</v>
      </c>
      <c r="DD77" s="216" t="e">
        <f>((N63+AM63)+(BL63+CK63))/((F63+AE63)+(BD63+CC63))</f>
        <v>#DIV/0!</v>
      </c>
      <c r="DE77" s="168" t="e">
        <f>((N63+AM63)+(BL63+CK63))/((L63+AK63)+(BJ63+CI63))</f>
        <v>#DIV/0!</v>
      </c>
      <c r="DF77" s="168" t="e">
        <f>((P63+AO63)+(BN63+CM63))/((N63+AM63)+(BL63+CK63))</f>
        <v>#DIV/0!</v>
      </c>
    </row>
    <row r="78" spans="1:110">
      <c r="A78" s="713"/>
      <c r="B78" s="772" t="s">
        <v>31</v>
      </c>
      <c r="C78" s="94"/>
      <c r="D78" s="215"/>
      <c r="E78" s="260"/>
      <c r="F78" s="137"/>
      <c r="G78" s="136"/>
      <c r="H78" s="123"/>
      <c r="I78" s="123"/>
      <c r="J78" s="123"/>
      <c r="K78" s="137"/>
      <c r="L78" s="136"/>
      <c r="M78" s="123"/>
      <c r="N78" s="123"/>
      <c r="O78" s="123"/>
      <c r="P78" s="123"/>
      <c r="Q78" s="123"/>
      <c r="R78" s="123"/>
      <c r="S78" s="123"/>
      <c r="T78" s="137"/>
      <c r="U78" s="136"/>
      <c r="V78" s="123"/>
      <c r="W78" s="123"/>
      <c r="X78" s="264"/>
      <c r="Z78" s="713"/>
      <c r="AA78" s="397" t="s">
        <v>31</v>
      </c>
      <c r="AB78" s="206"/>
      <c r="AC78" s="215"/>
      <c r="AD78" s="260"/>
      <c r="AE78" s="137"/>
      <c r="AF78" s="136"/>
      <c r="AG78" s="123"/>
      <c r="AH78" s="123"/>
      <c r="AI78" s="123"/>
      <c r="AJ78" s="137"/>
      <c r="AK78" s="136"/>
      <c r="AL78" s="123"/>
      <c r="AM78" s="123"/>
      <c r="AN78" s="123"/>
      <c r="AO78" s="123"/>
      <c r="AP78" s="123"/>
      <c r="AQ78" s="123"/>
      <c r="AR78" s="123"/>
      <c r="AS78" s="137"/>
      <c r="AT78" s="136"/>
      <c r="AU78" s="123"/>
      <c r="AV78" s="123"/>
      <c r="AW78" s="264"/>
      <c r="AY78" s="713"/>
      <c r="AZ78" s="772" t="s">
        <v>31</v>
      </c>
      <c r="BA78" s="94"/>
      <c r="BB78" s="215"/>
      <c r="BC78" s="260"/>
      <c r="BD78" s="137"/>
      <c r="BE78" s="136"/>
      <c r="BF78" s="123"/>
      <c r="BG78" s="123"/>
      <c r="BH78" s="123"/>
      <c r="BI78" s="137"/>
      <c r="BJ78" s="136"/>
      <c r="BK78" s="123"/>
      <c r="BL78" s="123"/>
      <c r="BM78" s="123"/>
      <c r="BN78" s="123"/>
      <c r="BO78" s="123"/>
      <c r="BP78" s="123"/>
      <c r="BQ78" s="123"/>
      <c r="BR78" s="137"/>
      <c r="BS78" s="136"/>
      <c r="BT78" s="123"/>
      <c r="BU78" s="123"/>
      <c r="BV78" s="264"/>
      <c r="BX78" s="713"/>
      <c r="BY78" s="397" t="s">
        <v>31</v>
      </c>
      <c r="BZ78" s="206"/>
      <c r="CA78" s="215"/>
      <c r="CB78" s="260"/>
      <c r="CC78" s="137"/>
      <c r="CD78" s="136"/>
      <c r="CE78" s="123"/>
      <c r="CF78" s="123"/>
      <c r="CG78" s="123"/>
      <c r="CH78" s="137"/>
      <c r="CI78" s="136"/>
      <c r="CJ78" s="123"/>
      <c r="CK78" s="123"/>
      <c r="CL78" s="123"/>
      <c r="CM78" s="123"/>
      <c r="CN78" s="123"/>
      <c r="CO78" s="123"/>
      <c r="CP78" s="123"/>
      <c r="CQ78" s="137"/>
      <c r="CR78" s="136"/>
      <c r="CS78" s="123"/>
      <c r="CT78" s="123"/>
      <c r="CU78" s="264"/>
      <c r="CV78" s="70"/>
      <c r="CX78" s="843"/>
      <c r="CY78" s="221" t="s">
        <v>30</v>
      </c>
      <c r="CZ78" s="170" t="e">
        <f>((L65+AK65)+(BJ65+CI65))/((F65+AE65)+(BD65+CC65))</f>
        <v>#DIV/0!</v>
      </c>
      <c r="DA78" s="168" t="e">
        <f>((L65-S65-T65)+(AK65-AR65-AS65)+(BJ65-BQ65-BR65)+(CI65-CP65-CQ65))/(L65+AK65+BJ65+CI65)</f>
        <v>#DIV/0!</v>
      </c>
      <c r="DB78" s="168" t="e">
        <f>((S65+AR65)+(BQ65+CP65))/((L65+AK65)+(BJ65+CI65))</f>
        <v>#DIV/0!</v>
      </c>
      <c r="DC78" s="168" t="e">
        <f>((T65+AS65)+(BR65+CQ65))/((L65+AK65)+(BJ65+CI65))</f>
        <v>#DIV/0!</v>
      </c>
      <c r="DD78" s="216" t="e">
        <f>((N65+AM65)+(BL65+CK65))/((F65+AE65)+(BD65+CC65))</f>
        <v>#DIV/0!</v>
      </c>
      <c r="DE78" s="168" t="e">
        <f>((N65+AM65)+(BL65+CK65))/((L65+AK65)+(BJ65+CI65))</f>
        <v>#DIV/0!</v>
      </c>
      <c r="DF78" s="168" t="e">
        <f>((P65+AO65)+(BN65+CM65))/((N65+AM65)+(BL65+CK65))</f>
        <v>#DIV/0!</v>
      </c>
    </row>
    <row r="79" spans="1:110" ht="13.8" thickBot="1">
      <c r="A79" s="712"/>
      <c r="B79" s="813"/>
      <c r="C79" s="74">
        <f>C37+C43+C49+C55+C61+C67+C73</f>
        <v>0</v>
      </c>
      <c r="D79" s="109">
        <f>D37+D43+D49+D55+D61+D67+D73</f>
        <v>0</v>
      </c>
      <c r="E79" s="267"/>
      <c r="F79" s="268"/>
      <c r="G79" s="269"/>
      <c r="H79" s="270"/>
      <c r="I79" s="270"/>
      <c r="J79" s="270"/>
      <c r="K79" s="268"/>
      <c r="L79" s="269"/>
      <c r="M79" s="270"/>
      <c r="N79" s="270"/>
      <c r="O79" s="270"/>
      <c r="P79" s="270"/>
      <c r="Q79" s="270"/>
      <c r="R79" s="270"/>
      <c r="S79" s="270"/>
      <c r="T79" s="268"/>
      <c r="U79" s="269"/>
      <c r="V79" s="270"/>
      <c r="W79" s="270"/>
      <c r="X79" s="271"/>
      <c r="Z79" s="712"/>
      <c r="AA79" s="321"/>
      <c r="AB79" s="207">
        <f>AB37+AB43+AB49+AB55+AB61+AB67+AB73</f>
        <v>0</v>
      </c>
      <c r="AC79" s="147">
        <f>AC37+AC43+AC49+AC55+AC61+AC67+AC73</f>
        <v>0</v>
      </c>
      <c r="AD79" s="267"/>
      <c r="AE79" s="268"/>
      <c r="AF79" s="269"/>
      <c r="AG79" s="270"/>
      <c r="AH79" s="270"/>
      <c r="AI79" s="270"/>
      <c r="AJ79" s="268"/>
      <c r="AK79" s="269"/>
      <c r="AL79" s="270"/>
      <c r="AM79" s="270"/>
      <c r="AN79" s="270"/>
      <c r="AO79" s="270"/>
      <c r="AP79" s="270"/>
      <c r="AQ79" s="270"/>
      <c r="AR79" s="270"/>
      <c r="AS79" s="268"/>
      <c r="AT79" s="269"/>
      <c r="AU79" s="270"/>
      <c r="AV79" s="270"/>
      <c r="AW79" s="271"/>
      <c r="AY79" s="712"/>
      <c r="AZ79" s="813"/>
      <c r="BA79" s="74">
        <f>BA37+BA43+BA49+BA55+BA61+BA67+BA73</f>
        <v>0</v>
      </c>
      <c r="BB79" s="109">
        <f>BB37+BB43+BB49+BB55+BB61+BB67+BB73</f>
        <v>0</v>
      </c>
      <c r="BC79" s="267"/>
      <c r="BD79" s="268"/>
      <c r="BE79" s="269"/>
      <c r="BF79" s="270"/>
      <c r="BG79" s="270"/>
      <c r="BH79" s="270"/>
      <c r="BI79" s="268"/>
      <c r="BJ79" s="269"/>
      <c r="BK79" s="270"/>
      <c r="BL79" s="270"/>
      <c r="BM79" s="270"/>
      <c r="BN79" s="270"/>
      <c r="BO79" s="270"/>
      <c r="BP79" s="270"/>
      <c r="BQ79" s="270"/>
      <c r="BR79" s="268"/>
      <c r="BS79" s="269"/>
      <c r="BT79" s="270"/>
      <c r="BU79" s="270"/>
      <c r="BV79" s="271"/>
      <c r="BX79" s="712"/>
      <c r="BY79" s="321"/>
      <c r="BZ79" s="207">
        <f>BZ37+BZ43+BZ49+BZ55+BZ61+BZ67+BZ73</f>
        <v>0</v>
      </c>
      <c r="CA79" s="146">
        <f>CA37+CA43+CA49+CA55+CA61+CA67+CA73</f>
        <v>0</v>
      </c>
      <c r="CB79" s="267"/>
      <c r="CC79" s="268"/>
      <c r="CD79" s="269"/>
      <c r="CE79" s="270"/>
      <c r="CF79" s="270"/>
      <c r="CG79" s="270"/>
      <c r="CH79" s="268"/>
      <c r="CI79" s="269"/>
      <c r="CJ79" s="270"/>
      <c r="CK79" s="270"/>
      <c r="CL79" s="270"/>
      <c r="CM79" s="270"/>
      <c r="CN79" s="270"/>
      <c r="CO79" s="270"/>
      <c r="CP79" s="270"/>
      <c r="CQ79" s="268"/>
      <c r="CR79" s="269"/>
      <c r="CS79" s="270"/>
      <c r="CT79" s="270"/>
      <c r="CU79" s="271"/>
      <c r="CV79" s="70"/>
      <c r="CX79" s="843"/>
      <c r="CY79" s="221" t="s">
        <v>31</v>
      </c>
      <c r="CZ79" s="170" t="e">
        <f>((L67+AK67)+(BJ67+CI67))/((F67+AE67)+(BD67+CC67))</f>
        <v>#DIV/0!</v>
      </c>
      <c r="DA79" s="168" t="e">
        <f>((L67-S67-T67)+(AK67-AR67-AS67)+(BJ67-BQ67-BR67)+(CI67-CP67-CQ67))/(L67+AK67+BJ67+CI67)</f>
        <v>#DIV/0!</v>
      </c>
      <c r="DB79" s="168" t="e">
        <f>((S67+AR67)+(BQ67+CP67))/((L67+AK67)+(BJ67+CI67))</f>
        <v>#DIV/0!</v>
      </c>
      <c r="DC79" s="168" t="e">
        <f>((T67+AS67)+(BR67+CQ67))/((L67+AK67)+(BJ67+CI67))</f>
        <v>#DIV/0!</v>
      </c>
      <c r="DD79" s="216" t="e">
        <f>((N67+AM67)+(BL67+CK67))/((F67+AE67)+(BD67+CC67))</f>
        <v>#DIV/0!</v>
      </c>
      <c r="DE79" s="168" t="e">
        <f>((N67+AM67)+(BL67+CK67))/((L67+AK67)+(BJ67+CI67))</f>
        <v>#DIV/0!</v>
      </c>
      <c r="DF79" s="168" t="e">
        <f>((P67+AO67)+(BN67+CM67))/((N67+AM67)+(BL67+CK67))</f>
        <v>#DIV/0!</v>
      </c>
    </row>
    <row r="80" spans="1:110" ht="13.5" customHeight="1" thickTop="1">
      <c r="A80" s="441" t="s">
        <v>234</v>
      </c>
      <c r="B80" s="441"/>
      <c r="C80" s="441">
        <f>'03_R5対象者数'!E46</f>
        <v>0</v>
      </c>
      <c r="D80" s="441">
        <f>'03_R5対象者数'!F46</f>
        <v>0</v>
      </c>
      <c r="E80" s="441">
        <f>SUM(E25,E31,E37,E43,E49,E55)</f>
        <v>0</v>
      </c>
      <c r="F80" s="441">
        <f t="shared" ref="F80:M80" si="20">SUM(F25,F31,F37,F43,F49,F55)</f>
        <v>0</v>
      </c>
      <c r="G80" s="441">
        <f t="shared" si="20"/>
        <v>0</v>
      </c>
      <c r="H80" s="441">
        <f t="shared" si="20"/>
        <v>0</v>
      </c>
      <c r="I80" s="441">
        <f t="shared" si="20"/>
        <v>0</v>
      </c>
      <c r="J80" s="441">
        <f t="shared" si="20"/>
        <v>0</v>
      </c>
      <c r="K80" s="441">
        <f t="shared" si="20"/>
        <v>0</v>
      </c>
      <c r="L80" s="441">
        <f t="shared" si="20"/>
        <v>0</v>
      </c>
      <c r="M80" s="441">
        <f t="shared" si="20"/>
        <v>0</v>
      </c>
      <c r="N80" s="441">
        <f>SUM(N25,N31,N37,N43,N49,N55)</f>
        <v>0</v>
      </c>
      <c r="O80" s="441">
        <f>SUM(O25,O31,O37,O43,O49,O55)</f>
        <v>0</v>
      </c>
      <c r="P80" s="441">
        <f t="shared" ref="P80" si="21">SUM(P25,P31,P37,P43,P49,P55)</f>
        <v>0</v>
      </c>
      <c r="Q80" s="441">
        <f>SUM(Q25,Q31,Q37,Q43,Q49,Q55)</f>
        <v>0</v>
      </c>
      <c r="R80" s="441">
        <f t="shared" ref="R80:U80" si="22">SUM(R25,R31,R37,R43,R49,R55)</f>
        <v>0</v>
      </c>
      <c r="S80" s="441">
        <f t="shared" si="22"/>
        <v>0</v>
      </c>
      <c r="T80" s="441">
        <f t="shared" si="22"/>
        <v>0</v>
      </c>
      <c r="U80" s="441">
        <f t="shared" si="22"/>
        <v>0</v>
      </c>
      <c r="V80" s="441">
        <f>SUM(V25,V31,V37,V43,V49,V55)</f>
        <v>0</v>
      </c>
      <c r="W80" s="441">
        <f t="shared" ref="W80" si="23">SUM(W25,W31,W37,W43,W49,W55)</f>
        <v>0</v>
      </c>
      <c r="X80" s="441">
        <f>SUM(X25,X31,X37,X43,X49,X55)</f>
        <v>0</v>
      </c>
      <c r="Z80" s="53" t="s">
        <v>234</v>
      </c>
      <c r="AA80" s="53"/>
      <c r="AB80">
        <f>'03_R5対象者数'!E47</f>
        <v>0</v>
      </c>
      <c r="AC80">
        <f>'03_R5対象者数'!F47</f>
        <v>0</v>
      </c>
      <c r="AD80" s="70">
        <f>SUM(AD25,AD31,AD37,AD43,AD49,AD55)</f>
        <v>0</v>
      </c>
      <c r="AE80" s="70">
        <f t="shared" ref="AE80:AL80" si="24">SUM(AE25,AE31,AE37,AE43,AE49,AE55)</f>
        <v>0</v>
      </c>
      <c r="AF80" s="70">
        <f t="shared" si="24"/>
        <v>0</v>
      </c>
      <c r="AG80" s="70">
        <f t="shared" si="24"/>
        <v>0</v>
      </c>
      <c r="AH80" s="70">
        <f t="shared" si="24"/>
        <v>0</v>
      </c>
      <c r="AI80" s="70">
        <f t="shared" si="24"/>
        <v>0</v>
      </c>
      <c r="AJ80" s="70">
        <f t="shared" si="24"/>
        <v>0</v>
      </c>
      <c r="AK80" s="70">
        <f t="shared" si="24"/>
        <v>0</v>
      </c>
      <c r="AL80" s="70">
        <f t="shared" si="24"/>
        <v>0</v>
      </c>
      <c r="AM80" s="70">
        <f>SUM(AM25,AM31,AM37,AM43,AM49,AM55)</f>
        <v>0</v>
      </c>
      <c r="AN80" s="70">
        <f t="shared" ref="AN80:AO80" si="25">SUM(AN25,AN31,AN37,AN43,AN49,AN55)</f>
        <v>0</v>
      </c>
      <c r="AO80" s="70">
        <f t="shared" si="25"/>
        <v>0</v>
      </c>
      <c r="AP80" s="70">
        <f>SUM(AP25,AP31,AP37,AP43,AP49,AP55)</f>
        <v>0</v>
      </c>
      <c r="AQ80" s="70">
        <f t="shared" ref="AQ80:AT80" si="26">SUM(AQ25,AQ31,AQ37,AQ43,AQ49,AQ55)</f>
        <v>0</v>
      </c>
      <c r="AR80" s="70">
        <f t="shared" si="26"/>
        <v>0</v>
      </c>
      <c r="AS80" s="70">
        <f t="shared" si="26"/>
        <v>0</v>
      </c>
      <c r="AT80" s="70">
        <f t="shared" si="26"/>
        <v>0</v>
      </c>
      <c r="AU80" s="70">
        <f>SUM(AU25,AU31,AU37,AU43,AU49,AU55)</f>
        <v>0</v>
      </c>
      <c r="AV80" s="70">
        <f t="shared" ref="AV80" si="27">SUM(AV25,AV31,AV37,AV43,AV49,AV55)</f>
        <v>0</v>
      </c>
      <c r="AW80" s="70">
        <f>SUM(AW25,AW31,AW37,AW43,AW49,AW55)</f>
        <v>0</v>
      </c>
      <c r="AY80" s="53" t="s">
        <v>234</v>
      </c>
      <c r="AZ80" s="53"/>
      <c r="BA80" s="105">
        <f>'03_R5対象者数'!E46</f>
        <v>0</v>
      </c>
      <c r="BB80">
        <f>'03_R5対象者数'!F46</f>
        <v>0</v>
      </c>
      <c r="BC80" s="70">
        <f>SUM(BC25,BC31,BC37,BC43,BC49,BC55)</f>
        <v>0</v>
      </c>
      <c r="BD80" s="70">
        <f>SUM(BD25,BD31,BD37,BD43,BD49,BD55)</f>
        <v>0</v>
      </c>
      <c r="BE80" s="70">
        <f t="shared" ref="BE80:BK80" si="28">SUM(BE25,BE31,BE37,BE43,BE49,BE55)</f>
        <v>0</v>
      </c>
      <c r="BF80" s="70">
        <f t="shared" si="28"/>
        <v>0</v>
      </c>
      <c r="BG80" s="70">
        <f t="shared" si="28"/>
        <v>0</v>
      </c>
      <c r="BH80" s="70">
        <f t="shared" si="28"/>
        <v>0</v>
      </c>
      <c r="BI80" s="70">
        <f t="shared" si="28"/>
        <v>0</v>
      </c>
      <c r="BJ80" s="70">
        <f t="shared" si="28"/>
        <v>0</v>
      </c>
      <c r="BK80" s="70">
        <f t="shared" si="28"/>
        <v>0</v>
      </c>
      <c r="BL80" s="70">
        <f>SUM(BL25,BL31,BL37,BL43,BL49,BL55)</f>
        <v>0</v>
      </c>
      <c r="BM80" s="70">
        <f>SUM(BM25,BM31,BM37,BM43,BM49,BM55)</f>
        <v>0</v>
      </c>
      <c r="BN80" s="70">
        <f t="shared" ref="BN80" si="29">SUM(BN25,BN31,BN37,BN43,BN49,BN55)</f>
        <v>0</v>
      </c>
      <c r="BO80" s="70">
        <f>SUM(BO25,BO31,BO37,BO43,BO49,BO55)</f>
        <v>0</v>
      </c>
      <c r="BP80" s="70">
        <f t="shared" ref="BP80:BS80" si="30">SUM(BP25,BP31,BP37,BP43,BP49,BP55)</f>
        <v>0</v>
      </c>
      <c r="BQ80" s="70">
        <f t="shared" si="30"/>
        <v>0</v>
      </c>
      <c r="BR80" s="70">
        <f t="shared" si="30"/>
        <v>0</v>
      </c>
      <c r="BS80" s="70">
        <f t="shared" si="30"/>
        <v>0</v>
      </c>
      <c r="BT80" s="70">
        <f>SUM(BT25,BT31,BT37,BT43,BT49,BT55)</f>
        <v>0</v>
      </c>
      <c r="BU80" s="70">
        <f t="shared" ref="BU80" si="31">SUM(BU25,BU31,BU37,BU43,BU49,BU55)</f>
        <v>0</v>
      </c>
      <c r="BV80" s="70">
        <f>SUM(BV25,BV31,BV37,BV43,BV49,BV55)</f>
        <v>0</v>
      </c>
      <c r="BX80" s="53" t="s">
        <v>234</v>
      </c>
      <c r="BY80" s="53"/>
      <c r="BZ80">
        <f>'03_R5対象者数'!E47</f>
        <v>0</v>
      </c>
      <c r="CA80">
        <f>'03_R5対象者数'!F47</f>
        <v>0</v>
      </c>
      <c r="CB80" s="70">
        <f>SUM(CB25,CB31,CB37,CB43,CB49,CB55)</f>
        <v>0</v>
      </c>
      <c r="CC80" s="70">
        <f t="shared" ref="CC80:CJ80" si="32">SUM(CC25,CC31,CC37,CC43,CC49,CC55)</f>
        <v>0</v>
      </c>
      <c r="CD80" s="70">
        <f t="shared" si="32"/>
        <v>0</v>
      </c>
      <c r="CE80" s="70">
        <f t="shared" si="32"/>
        <v>0</v>
      </c>
      <c r="CF80" s="70">
        <f t="shared" si="32"/>
        <v>0</v>
      </c>
      <c r="CG80" s="70">
        <f t="shared" si="32"/>
        <v>0</v>
      </c>
      <c r="CH80" s="70">
        <f t="shared" si="32"/>
        <v>0</v>
      </c>
      <c r="CI80" s="70">
        <f t="shared" si="32"/>
        <v>0</v>
      </c>
      <c r="CJ80" s="70">
        <f t="shared" si="32"/>
        <v>0</v>
      </c>
      <c r="CK80" s="70">
        <f>SUM(CK25,CK31,CK37,CK43,CK49,CK55)</f>
        <v>0</v>
      </c>
      <c r="CL80" s="70">
        <f t="shared" ref="CL80:CM80" si="33">SUM(CL25,CL31,CL37,CL43,CL49,CL55)</f>
        <v>0</v>
      </c>
      <c r="CM80" s="70">
        <f t="shared" si="33"/>
        <v>0</v>
      </c>
      <c r="CN80" s="70">
        <f>SUM(CN25,CN31,CN37,CN43,CN49,CN55)</f>
        <v>0</v>
      </c>
      <c r="CO80" s="70">
        <f t="shared" ref="CO80:CR80" si="34">SUM(CO25,CO31,CO37,CO43,CO49,CO55)</f>
        <v>0</v>
      </c>
      <c r="CP80" s="70">
        <f t="shared" si="34"/>
        <v>0</v>
      </c>
      <c r="CQ80" s="70">
        <f t="shared" si="34"/>
        <v>0</v>
      </c>
      <c r="CR80" s="70">
        <f t="shared" si="34"/>
        <v>0</v>
      </c>
      <c r="CS80" s="70">
        <f>SUM(CS25,CS31,CS37,CS43,CS49,CS55)</f>
        <v>0</v>
      </c>
      <c r="CT80" s="70">
        <f t="shared" ref="CT80" si="35">SUM(CT25,CT31,CT37,CT43,CT49,CT55)</f>
        <v>0</v>
      </c>
      <c r="CU80" s="70">
        <f>SUM(CU25,CU31,CU37,CU43,CU49,CU55)</f>
        <v>0</v>
      </c>
      <c r="CV80" s="70"/>
      <c r="CX80" s="843" t="s">
        <v>62</v>
      </c>
      <c r="CY80" s="221" t="s">
        <v>29</v>
      </c>
      <c r="CZ80" s="170" t="e">
        <f>((L69+AK69)+(BJ69+CI69))/((F69+AE69)+(BD69+CC69))</f>
        <v>#DIV/0!</v>
      </c>
      <c r="DA80" s="168" t="e">
        <f>((L69-S69-T69)+(AK69-AR69-AS69)+(BJ69-BQ69-BR69)+(CI69-CP69-CQ69))/(L69+AK69+BJ69+CI69)</f>
        <v>#DIV/0!</v>
      </c>
      <c r="DB80" s="168" t="e">
        <f>((S69+AR69)+(BQ69+CP69))/((L69+AK69)+(BJ69+CI69))</f>
        <v>#DIV/0!</v>
      </c>
      <c r="DC80" s="168" t="e">
        <f>((T69+AS69)+(BR69+CQ69))/((L69+AK69)+(BJ69+CI69))</f>
        <v>#DIV/0!</v>
      </c>
      <c r="DD80" s="216" t="e">
        <f>((N69+AM69)+(BL69+CK69))/((F69+AE69)+(BD69+CC69))</f>
        <v>#DIV/0!</v>
      </c>
      <c r="DE80" s="168" t="e">
        <f>((N69+AM69)+(BL69+CK69))/((L69+AK69)+(BJ69+CI69))</f>
        <v>#DIV/0!</v>
      </c>
      <c r="DF80" s="168" t="e">
        <f>((P69+AO69)+(BN69+CM69))/((N69+AM69)+(BL69+CK69))</f>
        <v>#DIV/0!</v>
      </c>
    </row>
    <row r="81" spans="1:110" ht="14.25" customHeight="1">
      <c r="A81" s="228"/>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Z81" s="881" t="s">
        <v>123</v>
      </c>
      <c r="AA81" s="881"/>
      <c r="AB81" s="881"/>
      <c r="AC81" s="881"/>
      <c r="AD81" s="228"/>
      <c r="AE81" s="228"/>
      <c r="AF81" s="228"/>
      <c r="AG81" s="228"/>
      <c r="AH81" s="228"/>
      <c r="AI81" s="228"/>
      <c r="AJ81" s="228"/>
      <c r="AK81" s="228"/>
      <c r="AL81" s="228"/>
      <c r="AM81" s="228"/>
      <c r="AN81" s="228"/>
      <c r="AO81" s="228"/>
      <c r="AP81" s="228"/>
      <c r="AQ81" s="228"/>
      <c r="AR81" s="228"/>
      <c r="AS81" s="228"/>
      <c r="AT81" s="228"/>
      <c r="AU81" s="228"/>
      <c r="AV81" s="70"/>
      <c r="AY81" s="228"/>
      <c r="AZ81" s="228"/>
      <c r="BA81" s="228"/>
      <c r="BB81" s="228"/>
      <c r="BC81" s="228"/>
      <c r="BD81" s="228"/>
      <c r="BE81" s="228"/>
      <c r="BF81" s="228"/>
      <c r="BG81" s="228"/>
      <c r="BH81" s="228"/>
      <c r="BI81" s="228"/>
      <c r="BJ81" s="228"/>
      <c r="BK81" s="228"/>
      <c r="BL81" s="228"/>
      <c r="BM81" s="228"/>
      <c r="BN81" s="228"/>
      <c r="BO81" s="228"/>
      <c r="BP81" s="228"/>
      <c r="BQ81" s="228"/>
      <c r="BR81" s="228"/>
      <c r="BS81" s="228"/>
      <c r="BT81" s="228"/>
      <c r="BX81" s="228"/>
      <c r="BY81" s="228"/>
      <c r="BZ81" s="228"/>
      <c r="CA81" s="228"/>
      <c r="CB81" s="228"/>
      <c r="CC81" s="228"/>
      <c r="CD81" s="228"/>
      <c r="CE81" s="228"/>
      <c r="CF81" s="228"/>
      <c r="CG81" s="228"/>
      <c r="CN81" s="219"/>
      <c r="CO81" s="219"/>
      <c r="CP81" s="219"/>
      <c r="CQ81" s="228"/>
      <c r="CR81" s="228"/>
      <c r="CV81" s="70"/>
      <c r="CX81" s="843"/>
      <c r="CY81" s="221" t="s">
        <v>30</v>
      </c>
      <c r="CZ81" s="170" t="e">
        <f>((L71+AK71)+(BJ71+CI71))/((F71+AE71)+(BD71+CC71))</f>
        <v>#DIV/0!</v>
      </c>
      <c r="DA81" s="168" t="e">
        <f>((L71-S71-T71)+(AK71-AR71-AS71)+(BJ71-BQ71-BR71)+(CI71-CP71-CQ71))/(L71+AK71+BJ71+CI71)</f>
        <v>#DIV/0!</v>
      </c>
      <c r="DB81" s="168" t="e">
        <f>((S71+AR71)+(BQ71+CP71))/((L71+AK71)+(BJ71+CI71))</f>
        <v>#DIV/0!</v>
      </c>
      <c r="DC81" s="168" t="e">
        <f>((T71+AS71)+(BR71+CQ71))/((L71+AK71)+(BJ71+CI71))</f>
        <v>#DIV/0!</v>
      </c>
      <c r="DD81" s="216" t="e">
        <f>((N71+AM71)+(BL71+CK71))/((F71+AE71)+(BD71+CC71))</f>
        <v>#DIV/0!</v>
      </c>
      <c r="DE81" s="168" t="e">
        <f>((N71+AM71)+(BL71+CK71))/((L71+AK71)+(BJ71+CI71))</f>
        <v>#DIV/0!</v>
      </c>
      <c r="DF81" s="168" t="e">
        <f>((P71+AO71)+(BN71+CM71))/((N71+AM71)+(BL71+CK71))</f>
        <v>#DIV/0!</v>
      </c>
    </row>
    <row r="82" spans="1:110">
      <c r="A82" s="737" t="s">
        <v>171</v>
      </c>
      <c r="B82" s="737"/>
      <c r="C82" s="737"/>
      <c r="D82" s="737"/>
      <c r="E82" s="737"/>
      <c r="F82" s="737"/>
      <c r="G82" s="737"/>
      <c r="H82" s="737"/>
      <c r="I82" s="737"/>
      <c r="J82" s="737"/>
      <c r="K82" s="737"/>
      <c r="Z82" s="831" t="s">
        <v>172</v>
      </c>
      <c r="AA82" s="831"/>
      <c r="AB82" s="831"/>
      <c r="AC82" s="831"/>
      <c r="AD82" s="831"/>
      <c r="AE82" s="831"/>
      <c r="AF82" s="831"/>
      <c r="AG82" s="831"/>
      <c r="AH82" s="831"/>
      <c r="AJ82" s="737" t="s">
        <v>173</v>
      </c>
      <c r="AK82" s="737"/>
      <c r="AL82" s="737"/>
      <c r="AM82" s="737"/>
      <c r="AN82" s="737"/>
      <c r="AO82" s="737"/>
      <c r="AP82" s="737"/>
      <c r="AQ82" s="737"/>
      <c r="AR82" s="737"/>
      <c r="AY82" s="737" t="s">
        <v>175</v>
      </c>
      <c r="AZ82" s="737"/>
      <c r="BA82" s="737"/>
      <c r="BB82" s="737"/>
      <c r="BC82" s="737"/>
      <c r="BD82" s="737"/>
      <c r="BE82" s="737"/>
      <c r="BF82" s="737"/>
      <c r="BG82" s="737"/>
      <c r="BH82" s="737"/>
      <c r="BI82" s="737"/>
      <c r="BX82" s="831" t="s">
        <v>176</v>
      </c>
      <c r="BY82" s="831"/>
      <c r="BZ82" s="831"/>
      <c r="CA82" s="831"/>
      <c r="CB82" s="831"/>
      <c r="CC82" s="831"/>
      <c r="CD82" s="831"/>
      <c r="CE82" s="831"/>
      <c r="CF82" s="831"/>
      <c r="CH82" s="737" t="s">
        <v>178</v>
      </c>
      <c r="CI82" s="737"/>
      <c r="CJ82" s="737"/>
      <c r="CK82" s="737"/>
      <c r="CL82" s="737"/>
      <c r="CM82" s="737"/>
      <c r="CN82" s="737"/>
      <c r="CO82" s="737"/>
      <c r="CP82" s="737"/>
      <c r="CV82" s="70"/>
      <c r="CX82" s="843"/>
      <c r="CY82" s="221" t="s">
        <v>31</v>
      </c>
      <c r="CZ82" s="170" t="e">
        <f>((L73+AK73)+(BJ73+CI73))/((F73+AE73)+(BD73+CC73))</f>
        <v>#DIV/0!</v>
      </c>
      <c r="DA82" s="168" t="e">
        <f>((L73-S73-T73)+(AK73-AR73-AS73)+(BJ73-BQ73-BR73)+(CI73-CP73-CQ73))/(L73+AK73+BJ73+CI73)</f>
        <v>#DIV/0!</v>
      </c>
      <c r="DB82" s="168" t="e">
        <f>((S73+AR73)+(BQ73+CP73))/((L73+AK73)+(BJ73+CI73))</f>
        <v>#DIV/0!</v>
      </c>
      <c r="DC82" s="168" t="e">
        <f>((T73+AS73)+(BR73+CQ73))/((L73+AK73)+(BJ73+CI73))</f>
        <v>#DIV/0!</v>
      </c>
      <c r="DD82" s="216" t="e">
        <f>((N73+AM73)+(BL73+CK73))/((F73+AE73)+(BD73+CC73))</f>
        <v>#DIV/0!</v>
      </c>
      <c r="DE82" s="168" t="e">
        <f>((N73+AM73)+(BL73+CK73))/((L73+AK73)+(BJ73+CI73))</f>
        <v>#DIV/0!</v>
      </c>
      <c r="DF82" s="168" t="e">
        <f>((P73+AO73)+(BN73+CM73))/((N73+AM73)+(BL73+CK73))</f>
        <v>#DIV/0!</v>
      </c>
    </row>
    <row r="83" spans="1:110">
      <c r="A83" s="833"/>
      <c r="B83" s="833"/>
      <c r="C83" s="833"/>
      <c r="D83" s="833"/>
      <c r="E83" s="833"/>
      <c r="F83" s="833"/>
      <c r="G83" s="833"/>
      <c r="H83" s="833"/>
      <c r="I83" s="833"/>
      <c r="J83" s="833"/>
      <c r="K83" s="833"/>
      <c r="Z83" s="832"/>
      <c r="AA83" s="832"/>
      <c r="AB83" s="832"/>
      <c r="AC83" s="832"/>
      <c r="AD83" s="832"/>
      <c r="AE83" s="832"/>
      <c r="AF83" s="832"/>
      <c r="AG83" s="832"/>
      <c r="AH83" s="832"/>
      <c r="AJ83" s="833"/>
      <c r="AK83" s="833"/>
      <c r="AL83" s="833"/>
      <c r="AM83" s="833"/>
      <c r="AN83" s="833"/>
      <c r="AO83" s="833"/>
      <c r="AP83" s="833"/>
      <c r="AQ83" s="833"/>
      <c r="AR83" s="833"/>
      <c r="AY83" s="833"/>
      <c r="AZ83" s="833"/>
      <c r="BA83" s="833"/>
      <c r="BB83" s="833"/>
      <c r="BC83" s="833"/>
      <c r="BD83" s="833"/>
      <c r="BE83" s="833"/>
      <c r="BF83" s="833"/>
      <c r="BG83" s="833"/>
      <c r="BH83" s="833"/>
      <c r="BI83" s="833"/>
      <c r="BX83" s="832"/>
      <c r="BY83" s="832"/>
      <c r="BZ83" s="832"/>
      <c r="CA83" s="832"/>
      <c r="CB83" s="832"/>
      <c r="CC83" s="832"/>
      <c r="CD83" s="832"/>
      <c r="CE83" s="832"/>
      <c r="CF83" s="832"/>
      <c r="CH83" s="833"/>
      <c r="CI83" s="833"/>
      <c r="CJ83" s="833"/>
      <c r="CK83" s="833"/>
      <c r="CL83" s="833"/>
      <c r="CM83" s="833"/>
      <c r="CN83" s="833"/>
      <c r="CO83" s="833"/>
      <c r="CP83" s="833"/>
      <c r="CV83" s="70"/>
      <c r="CX83" s="819" t="s">
        <v>191</v>
      </c>
      <c r="CY83" s="221" t="s">
        <v>29</v>
      </c>
      <c r="CZ83" s="170" t="e">
        <f>((L75+AK75)+(BJ75+CI75))/((F75+AE75)+(BD75+CC75))</f>
        <v>#DIV/0!</v>
      </c>
      <c r="DA83" s="168" t="e">
        <f>((L75-S75-T75)+(AK75-AR75-AS75)+(BJ75-BQ75-BR75)+(CI75-CP75-CQ75))/(L75+AK75+BJ75+CI75)</f>
        <v>#DIV/0!</v>
      </c>
      <c r="DB83" s="168" t="e">
        <f>((S75+AR75)+(BQ75+CP75))/((L75+AK75)+(BJ75+CI75))</f>
        <v>#DIV/0!</v>
      </c>
      <c r="DC83" s="168" t="e">
        <f>((T75+AS75)+(BR75+CQ75))/((L75+AK75)+(BJ75+CI75))</f>
        <v>#DIV/0!</v>
      </c>
      <c r="DD83" s="216" t="e">
        <f>((N75+AM75)+(BL75+CK75))/((F75+AE75)+(BD75+CC75))</f>
        <v>#DIV/0!</v>
      </c>
      <c r="DE83" s="168" t="e">
        <f>((N75+AM75)+(BL75+CK75))/((L75+AK75)+(BJ75+CI75))</f>
        <v>#DIV/0!</v>
      </c>
      <c r="DF83" s="168" t="e">
        <f>((P75+AO75)+(BN75+CM75))/((N75+AM75)+(BL75+CK75))</f>
        <v>#DIV/0!</v>
      </c>
    </row>
    <row r="84" spans="1:110" ht="14.25" customHeight="1">
      <c r="A84" s="1"/>
      <c r="B84" s="690" t="s">
        <v>10</v>
      </c>
      <c r="C84" s="749" t="str">
        <f>$C$11</f>
        <v>住基台帳人口(令和５年度)</v>
      </c>
      <c r="D84" s="720" t="s">
        <v>197</v>
      </c>
      <c r="E84" s="33" t="s">
        <v>51</v>
      </c>
      <c r="F84" s="39"/>
      <c r="G84" s="28" t="s">
        <v>52</v>
      </c>
      <c r="H84" s="29"/>
      <c r="I84" s="29"/>
      <c r="J84" s="29"/>
      <c r="K84" s="30"/>
      <c r="L84" s="837" t="str">
        <f>$L$11</f>
        <v>要精密検査者数(令和５年度中）</v>
      </c>
      <c r="M84" s="4" t="s">
        <v>11</v>
      </c>
      <c r="N84" s="5"/>
      <c r="O84" s="5"/>
      <c r="P84" s="5"/>
      <c r="Q84" s="5"/>
      <c r="R84" s="5"/>
      <c r="S84" s="5"/>
      <c r="T84" s="6"/>
      <c r="U84" s="5" t="s">
        <v>12</v>
      </c>
      <c r="V84" s="5"/>
      <c r="W84" s="5"/>
      <c r="X84" s="5"/>
      <c r="Y84" s="356"/>
      <c r="Z84" s="844" t="s">
        <v>89</v>
      </c>
      <c r="AA84" s="844" t="s">
        <v>90</v>
      </c>
      <c r="AB84" s="822" t="s">
        <v>56</v>
      </c>
      <c r="AC84" s="824" t="s">
        <v>57</v>
      </c>
      <c r="AD84" s="824" t="s">
        <v>58</v>
      </c>
      <c r="AE84" s="824" t="s">
        <v>59</v>
      </c>
      <c r="AF84" s="824" t="s">
        <v>60</v>
      </c>
      <c r="AG84" s="824" t="s">
        <v>61</v>
      </c>
      <c r="AH84" s="826" t="s">
        <v>63</v>
      </c>
      <c r="AJ84" s="844" t="s">
        <v>89</v>
      </c>
      <c r="AK84" s="844" t="s">
        <v>90</v>
      </c>
      <c r="AL84" s="822" t="s">
        <v>56</v>
      </c>
      <c r="AM84" s="824" t="s">
        <v>57</v>
      </c>
      <c r="AN84" s="824" t="s">
        <v>58</v>
      </c>
      <c r="AO84" s="824" t="s">
        <v>59</v>
      </c>
      <c r="AP84" s="824" t="s">
        <v>60</v>
      </c>
      <c r="AQ84" s="824" t="s">
        <v>61</v>
      </c>
      <c r="AR84" s="826" t="s">
        <v>63</v>
      </c>
      <c r="AX84" s="452"/>
      <c r="AY84" s="1"/>
      <c r="AZ84" s="690" t="s">
        <v>10</v>
      </c>
      <c r="BA84" s="749" t="str">
        <f>$C$11</f>
        <v>住基台帳人口(令和５年度)</v>
      </c>
      <c r="BB84" s="720" t="s">
        <v>197</v>
      </c>
      <c r="BC84" s="33" t="s">
        <v>51</v>
      </c>
      <c r="BD84" s="39"/>
      <c r="BE84" s="28" t="s">
        <v>52</v>
      </c>
      <c r="BF84" s="29"/>
      <c r="BG84" s="29"/>
      <c r="BH84" s="29"/>
      <c r="BI84" s="30"/>
      <c r="BJ84" s="837" t="str">
        <f>$L$11</f>
        <v>要精密検査者数(令和５年度中）</v>
      </c>
      <c r="BK84" s="4" t="s">
        <v>11</v>
      </c>
      <c r="BL84" s="5"/>
      <c r="BM84" s="5"/>
      <c r="BN84" s="5"/>
      <c r="BO84" s="5"/>
      <c r="BP84" s="5"/>
      <c r="BQ84" s="5"/>
      <c r="BR84" s="6"/>
      <c r="BS84" s="5" t="s">
        <v>12</v>
      </c>
      <c r="BT84" s="5"/>
      <c r="BU84" s="5"/>
      <c r="BV84" s="5"/>
      <c r="BW84" s="356"/>
      <c r="BX84" s="844" t="s">
        <v>89</v>
      </c>
      <c r="BY84" s="844" t="s">
        <v>90</v>
      </c>
      <c r="BZ84" s="822" t="s">
        <v>56</v>
      </c>
      <c r="CA84" s="824" t="s">
        <v>57</v>
      </c>
      <c r="CB84" s="824" t="s">
        <v>58</v>
      </c>
      <c r="CC84" s="824" t="s">
        <v>59</v>
      </c>
      <c r="CD84" s="824" t="s">
        <v>60</v>
      </c>
      <c r="CE84" s="824" t="s">
        <v>61</v>
      </c>
      <c r="CF84" s="826" t="s">
        <v>63</v>
      </c>
      <c r="CH84" s="844" t="s">
        <v>89</v>
      </c>
      <c r="CI84" s="844" t="s">
        <v>90</v>
      </c>
      <c r="CJ84" s="822" t="s">
        <v>56</v>
      </c>
      <c r="CK84" s="824" t="s">
        <v>57</v>
      </c>
      <c r="CL84" s="824" t="s">
        <v>58</v>
      </c>
      <c r="CM84" s="824" t="s">
        <v>59</v>
      </c>
      <c r="CN84" s="824" t="s">
        <v>60</v>
      </c>
      <c r="CO84" s="824" t="s">
        <v>61</v>
      </c>
      <c r="CP84" s="826" t="s">
        <v>63</v>
      </c>
      <c r="CX84" s="820"/>
      <c r="CY84" s="221" t="s">
        <v>30</v>
      </c>
      <c r="CZ84" s="170" t="e">
        <f>((L77+AK77)+(BJ77+CI77))/((F77+AE77)+(BD77+CC77))</f>
        <v>#DIV/0!</v>
      </c>
      <c r="DA84" s="168" t="e">
        <f>((L77-S77-T77)+(AK77-AR77-AS77)+(BJ77-BQ77-BR77)+(CI77-CP77-CQ77))/(L77+AK77+BJ77+CI77)</f>
        <v>#DIV/0!</v>
      </c>
      <c r="DB84" s="168" t="e">
        <f>((S77+AR77)+(BQ77+CP77))/((L77+AK77)+(BJ77+CI77))</f>
        <v>#DIV/0!</v>
      </c>
      <c r="DC84" s="168" t="e">
        <f>((T77+AS77)+(BR77+CQ77))/((L77+AK77)+(BJ77+CI77))</f>
        <v>#DIV/0!</v>
      </c>
      <c r="DD84" s="216" t="e">
        <f>((N77+AM77)+(BL77+CK77))/((F77+AE77)+(BD77+CC77))</f>
        <v>#DIV/0!</v>
      </c>
      <c r="DE84" s="168" t="e">
        <f>((N77+AM77)+(BL77+CK77))/((L77+AK77)+(BJ77+CI77))</f>
        <v>#DIV/0!</v>
      </c>
      <c r="DF84" s="168" t="e">
        <f>((P77+AO77)+(BN77+CM77))/((N77+AM77)+(BL77+CK77))</f>
        <v>#DIV/0!</v>
      </c>
    </row>
    <row r="85" spans="1:110" ht="13.5" customHeight="1">
      <c r="A85" s="7"/>
      <c r="B85" s="840"/>
      <c r="C85" s="750"/>
      <c r="D85" s="720"/>
      <c r="E85" s="711" t="str">
        <f>$E$12</f>
        <v>配布数（令和５年度中）</v>
      </c>
      <c r="F85" s="40"/>
      <c r="G85" s="31"/>
      <c r="H85" s="67"/>
      <c r="I85" s="67"/>
      <c r="J85" s="67"/>
      <c r="K85" s="68"/>
      <c r="L85" s="838"/>
      <c r="M85" s="8" t="s">
        <v>13</v>
      </c>
      <c r="N85" s="9"/>
      <c r="O85" s="9"/>
      <c r="P85" s="9"/>
      <c r="Q85" s="9"/>
      <c r="R85" s="9"/>
      <c r="S85" s="394"/>
      <c r="T85" s="32"/>
      <c r="U85" s="62" t="s">
        <v>14</v>
      </c>
      <c r="V85" s="63"/>
      <c r="W85" s="63" t="s">
        <v>15</v>
      </c>
      <c r="X85" s="63"/>
      <c r="Z85" s="845"/>
      <c r="AA85" s="845"/>
      <c r="AB85" s="823"/>
      <c r="AC85" s="825"/>
      <c r="AD85" s="825"/>
      <c r="AE85" s="825"/>
      <c r="AF85" s="825"/>
      <c r="AG85" s="825"/>
      <c r="AH85" s="827"/>
      <c r="AJ85" s="845"/>
      <c r="AK85" s="845"/>
      <c r="AL85" s="823"/>
      <c r="AM85" s="825"/>
      <c r="AN85" s="825"/>
      <c r="AO85" s="825"/>
      <c r="AP85" s="825"/>
      <c r="AQ85" s="825"/>
      <c r="AR85" s="827"/>
      <c r="AY85" s="7"/>
      <c r="AZ85" s="840"/>
      <c r="BA85" s="750"/>
      <c r="BB85" s="720"/>
      <c r="BC85" s="711" t="str">
        <f>$E$12</f>
        <v>配布数（令和５年度中）</v>
      </c>
      <c r="BD85" s="40"/>
      <c r="BE85" s="31"/>
      <c r="BF85" s="67"/>
      <c r="BG85" s="67"/>
      <c r="BH85" s="67"/>
      <c r="BI85" s="68"/>
      <c r="BJ85" s="838"/>
      <c r="BK85" s="8" t="s">
        <v>13</v>
      </c>
      <c r="BL85" s="9"/>
      <c r="BM85" s="9"/>
      <c r="BN85" s="9"/>
      <c r="BO85" s="9"/>
      <c r="BP85" s="9"/>
      <c r="BQ85" s="394"/>
      <c r="BR85" s="32"/>
      <c r="BS85" s="62" t="s">
        <v>14</v>
      </c>
      <c r="BT85" s="63"/>
      <c r="BU85" s="63" t="s">
        <v>15</v>
      </c>
      <c r="BV85" s="63"/>
      <c r="BX85" s="845"/>
      <c r="BY85" s="845"/>
      <c r="BZ85" s="823"/>
      <c r="CA85" s="825"/>
      <c r="CB85" s="825"/>
      <c r="CC85" s="825"/>
      <c r="CD85" s="825"/>
      <c r="CE85" s="825"/>
      <c r="CF85" s="827"/>
      <c r="CH85" s="845"/>
      <c r="CI85" s="845"/>
      <c r="CJ85" s="893"/>
      <c r="CK85" s="825"/>
      <c r="CL85" s="825"/>
      <c r="CM85" s="825"/>
      <c r="CN85" s="825"/>
      <c r="CO85" s="825"/>
      <c r="CP85" s="827"/>
      <c r="CX85" s="848"/>
      <c r="CY85" s="221" t="s">
        <v>31</v>
      </c>
      <c r="CZ85" s="170" t="e">
        <f>((L79+AJ79)+(BJ79+CH79))/((F79+AD79)+(BD79+CB79))</f>
        <v>#DIV/0!</v>
      </c>
      <c r="DA85" s="168" t="e">
        <f>((L79-S79-T79)+(AK79-AR79-AS79)+(BJ79-BQ79-BR79)+(CI79-CP79-CQ79))/(L79+AK79+BJ79+CI79)</f>
        <v>#DIV/0!</v>
      </c>
      <c r="DB85" s="168" t="e">
        <f>((S79+AQ79)+(BQ79+CO79))/((L79+AJ79)+(BJ79+CH79))</f>
        <v>#DIV/0!</v>
      </c>
      <c r="DC85" s="168" t="e">
        <f>((T79+AR79)+(BR79+CP79))/((L79+AJ79)+(BJ79+CH79))</f>
        <v>#DIV/0!</v>
      </c>
      <c r="DD85" s="216" t="e">
        <f>((N79+AL79)+(BL79+CJ79))/((F79+AD79)+(BD79+CB79))</f>
        <v>#DIV/0!</v>
      </c>
      <c r="DE85" s="168" t="e">
        <f>((N79+AL79)+(BL79+CJ79))/((L79+AJ79)+(BJ79+CH79))</f>
        <v>#DIV/0!</v>
      </c>
      <c r="DF85" s="168" t="e">
        <f>((P79+AN79)+(BN79+CL79))/((N79+AL79)+(BL79+CJ79))</f>
        <v>#DIV/0!</v>
      </c>
    </row>
    <row r="86" spans="1:110" ht="13.5" customHeight="1">
      <c r="A86" s="7"/>
      <c r="B86" s="840"/>
      <c r="C86" s="750"/>
      <c r="D86" s="720"/>
      <c r="E86" s="713"/>
      <c r="F86" s="887" t="str">
        <f>$F$13</f>
        <v xml:space="preserve">
回収数（受診者数）（令和５年度中）</v>
      </c>
      <c r="G86" s="31"/>
      <c r="H86" s="67"/>
      <c r="I86" s="67"/>
      <c r="J86" s="67"/>
      <c r="K86" s="68"/>
      <c r="L86" s="838"/>
      <c r="M86" s="11"/>
      <c r="N86" s="8" t="s">
        <v>16</v>
      </c>
      <c r="O86" s="9"/>
      <c r="P86" s="9"/>
      <c r="Q86" s="12"/>
      <c r="R86" s="12"/>
      <c r="S86" s="395"/>
      <c r="T86" s="34"/>
      <c r="U86" s="699" t="s">
        <v>22</v>
      </c>
      <c r="V86" s="5"/>
      <c r="W86" s="772" t="s">
        <v>22</v>
      </c>
      <c r="X86" s="5"/>
      <c r="Z86" s="843" t="s">
        <v>116</v>
      </c>
      <c r="AA86" s="221" t="s">
        <v>29</v>
      </c>
      <c r="AB86" s="168" t="e">
        <f>L21/F21</f>
        <v>#DIV/0!</v>
      </c>
      <c r="AC86" s="168" t="e">
        <f>(L21-S21-T21)/L21</f>
        <v>#DIV/0!</v>
      </c>
      <c r="AD86" s="168" t="e">
        <f>S21/L21</f>
        <v>#DIV/0!</v>
      </c>
      <c r="AE86" s="168" t="e">
        <f>T21/L21</f>
        <v>#DIV/0!</v>
      </c>
      <c r="AF86" s="216" t="e">
        <f>N21/ F21</f>
        <v>#DIV/0!</v>
      </c>
      <c r="AG86" s="168" t="e">
        <f>N21/L21</f>
        <v>#DIV/0!</v>
      </c>
      <c r="AH86" s="168" t="e">
        <f>P21/N21</f>
        <v>#DIV/0!</v>
      </c>
      <c r="AJ86" s="843" t="s">
        <v>65</v>
      </c>
      <c r="AK86" s="221" t="s">
        <v>29</v>
      </c>
      <c r="AL86" s="168" t="e">
        <f>AK21/AE21</f>
        <v>#DIV/0!</v>
      </c>
      <c r="AM86" s="168" t="e">
        <f>(AK21-AR21-AS21)/AK21</f>
        <v>#DIV/0!</v>
      </c>
      <c r="AN86" s="168" t="e">
        <f>AR21/AK21</f>
        <v>#DIV/0!</v>
      </c>
      <c r="AO86" s="168" t="e">
        <f>AS21/AK21</f>
        <v>#DIV/0!</v>
      </c>
      <c r="AP86" s="216" t="e">
        <f>AM21/ AE21</f>
        <v>#DIV/0!</v>
      </c>
      <c r="AQ86" s="168" t="e">
        <f>AM21/AK21</f>
        <v>#DIV/0!</v>
      </c>
      <c r="AR86" s="168" t="e">
        <f>AO21/AM21</f>
        <v>#DIV/0!</v>
      </c>
      <c r="AY86" s="7"/>
      <c r="AZ86" s="840"/>
      <c r="BA86" s="750"/>
      <c r="BB86" s="720"/>
      <c r="BC86" s="713"/>
      <c r="BD86" s="887" t="str">
        <f>$F$13</f>
        <v xml:space="preserve">
回収数（受診者数）（令和５年度中）</v>
      </c>
      <c r="BE86" s="31"/>
      <c r="BF86" s="67"/>
      <c r="BG86" s="67"/>
      <c r="BH86" s="67"/>
      <c r="BI86" s="68"/>
      <c r="BJ86" s="838"/>
      <c r="BK86" s="11"/>
      <c r="BL86" s="8" t="s">
        <v>16</v>
      </c>
      <c r="BM86" s="9"/>
      <c r="BN86" s="9"/>
      <c r="BO86" s="12"/>
      <c r="BP86" s="12"/>
      <c r="BQ86" s="395"/>
      <c r="BR86" s="34"/>
      <c r="BS86" s="699" t="s">
        <v>22</v>
      </c>
      <c r="BT86" s="5"/>
      <c r="BU86" s="772" t="s">
        <v>22</v>
      </c>
      <c r="BV86" s="5"/>
      <c r="BX86" s="843" t="s">
        <v>65</v>
      </c>
      <c r="BY86" s="221" t="s">
        <v>29</v>
      </c>
      <c r="BZ86" s="168" t="e">
        <f>BJ21/BD21</f>
        <v>#DIV/0!</v>
      </c>
      <c r="CA86" s="168" t="e">
        <f>(BJ21-BQ21-BR21)/BJ21</f>
        <v>#DIV/0!</v>
      </c>
      <c r="CB86" s="168" t="e">
        <f>BQ21/BJ21</f>
        <v>#DIV/0!</v>
      </c>
      <c r="CC86" s="168" t="e">
        <f>BR21/BJ21</f>
        <v>#DIV/0!</v>
      </c>
      <c r="CD86" s="216" t="e">
        <f>BL21/ BD21</f>
        <v>#DIV/0!</v>
      </c>
      <c r="CE86" s="168" t="e">
        <f>BL21/BJ21</f>
        <v>#DIV/0!</v>
      </c>
      <c r="CF86" s="168" t="e">
        <f>BN21/BL21</f>
        <v>#DIV/0!</v>
      </c>
      <c r="CH86" s="843" t="s">
        <v>65</v>
      </c>
      <c r="CI86" s="221" t="s">
        <v>29</v>
      </c>
      <c r="CJ86" s="168" t="e">
        <f>CI21/CC21</f>
        <v>#DIV/0!</v>
      </c>
      <c r="CK86" s="168" t="e">
        <f>(CI21-CP21-CQ21)/CI21</f>
        <v>#DIV/0!</v>
      </c>
      <c r="CL86" s="168" t="e">
        <f>CP21/CI21</f>
        <v>#DIV/0!</v>
      </c>
      <c r="CM86" s="168" t="e">
        <f>CQ21/CI21</f>
        <v>#DIV/0!</v>
      </c>
      <c r="CN86" s="216" t="e">
        <f>CK21/ CC21</f>
        <v>#DIV/0!</v>
      </c>
      <c r="CO86" s="168" t="e">
        <f>CK21/CI21</f>
        <v>#DIV/0!</v>
      </c>
      <c r="CP86" s="168" t="e">
        <f>CM21/CK21</f>
        <v>#DIV/0!</v>
      </c>
    </row>
    <row r="87" spans="1:110" ht="13.5" customHeight="1">
      <c r="A87" s="7"/>
      <c r="B87" s="840"/>
      <c r="C87" s="750"/>
      <c r="D87" s="720"/>
      <c r="E87" s="713"/>
      <c r="F87" s="887"/>
      <c r="G87" s="35" t="s">
        <v>44</v>
      </c>
      <c r="H87" s="36" t="s">
        <v>45</v>
      </c>
      <c r="I87" s="36" t="s">
        <v>46</v>
      </c>
      <c r="J87" s="36" t="s">
        <v>47</v>
      </c>
      <c r="K87" s="37" t="s">
        <v>48</v>
      </c>
      <c r="L87" s="838"/>
      <c r="M87" s="14"/>
      <c r="N87" s="398"/>
      <c r="O87" s="15"/>
      <c r="P87" s="15"/>
      <c r="Q87" s="711" t="s">
        <v>106</v>
      </c>
      <c r="R87" s="711" t="s">
        <v>104</v>
      </c>
      <c r="S87" s="399" t="s">
        <v>18</v>
      </c>
      <c r="T87" s="68" t="s">
        <v>19</v>
      </c>
      <c r="U87" s="829"/>
      <c r="V87" s="16"/>
      <c r="W87" s="811"/>
      <c r="X87" s="16"/>
      <c r="Z87" s="843"/>
      <c r="AA87" s="221" t="s">
        <v>30</v>
      </c>
      <c r="AB87" s="168" t="e">
        <f>L23/F23</f>
        <v>#DIV/0!</v>
      </c>
      <c r="AC87" s="168" t="e">
        <f>(L23-S23-T23)/L23</f>
        <v>#DIV/0!</v>
      </c>
      <c r="AD87" s="168" t="e">
        <f>S23/L23</f>
        <v>#DIV/0!</v>
      </c>
      <c r="AE87" s="168" t="e">
        <f>T23/L23</f>
        <v>#DIV/0!</v>
      </c>
      <c r="AF87" s="216" t="e">
        <f>N23/ F23</f>
        <v>#DIV/0!</v>
      </c>
      <c r="AG87" s="168" t="e">
        <f>N23/L23</f>
        <v>#DIV/0!</v>
      </c>
      <c r="AH87" s="168" t="e">
        <f>P23/N23</f>
        <v>#DIV/0!</v>
      </c>
      <c r="AJ87" s="843"/>
      <c r="AK87" s="221" t="s">
        <v>30</v>
      </c>
      <c r="AL87" s="168" t="e">
        <f>AK23/AE23</f>
        <v>#DIV/0!</v>
      </c>
      <c r="AM87" s="168" t="e">
        <f>(AK23-AR23-AS23)/AK23</f>
        <v>#DIV/0!</v>
      </c>
      <c r="AN87" s="168" t="e">
        <f>AR23/AK23</f>
        <v>#DIV/0!</v>
      </c>
      <c r="AO87" s="168" t="e">
        <f>AS23/AK23</f>
        <v>#DIV/0!</v>
      </c>
      <c r="AP87" s="216" t="e">
        <f>AM23/ AE23</f>
        <v>#DIV/0!</v>
      </c>
      <c r="AQ87" s="168" t="e">
        <f>AM23/AK23</f>
        <v>#DIV/0!</v>
      </c>
      <c r="AR87" s="168" t="e">
        <f>AO23/AM23</f>
        <v>#DIV/0!</v>
      </c>
      <c r="AY87" s="7"/>
      <c r="AZ87" s="840"/>
      <c r="BA87" s="750"/>
      <c r="BB87" s="720"/>
      <c r="BC87" s="713"/>
      <c r="BD87" s="887"/>
      <c r="BE87" s="35" t="s">
        <v>44</v>
      </c>
      <c r="BF87" s="36" t="s">
        <v>45</v>
      </c>
      <c r="BG87" s="36" t="s">
        <v>46</v>
      </c>
      <c r="BH87" s="36" t="s">
        <v>47</v>
      </c>
      <c r="BI87" s="37" t="s">
        <v>48</v>
      </c>
      <c r="BJ87" s="838"/>
      <c r="BK87" s="14"/>
      <c r="BL87" s="398"/>
      <c r="BM87" s="15"/>
      <c r="BN87" s="15"/>
      <c r="BO87" s="711" t="s">
        <v>106</v>
      </c>
      <c r="BP87" s="711" t="s">
        <v>104</v>
      </c>
      <c r="BQ87" s="399" t="s">
        <v>18</v>
      </c>
      <c r="BR87" s="68" t="s">
        <v>19</v>
      </c>
      <c r="BS87" s="829"/>
      <c r="BT87" s="16"/>
      <c r="BU87" s="811"/>
      <c r="BV87" s="16"/>
      <c r="BX87" s="843"/>
      <c r="BY87" s="221" t="s">
        <v>30</v>
      </c>
      <c r="BZ87" s="168" t="e">
        <f>BJ23/BD23</f>
        <v>#DIV/0!</v>
      </c>
      <c r="CA87" s="168" t="e">
        <f>(BJ23-BQ23-BR23)/BJ23</f>
        <v>#DIV/0!</v>
      </c>
      <c r="CB87" s="168" t="e">
        <f>BQ23/BJ23</f>
        <v>#DIV/0!</v>
      </c>
      <c r="CC87" s="168" t="e">
        <f>BR23/BJ23</f>
        <v>#DIV/0!</v>
      </c>
      <c r="CD87" s="216" t="e">
        <f>BL23/ BD23</f>
        <v>#DIV/0!</v>
      </c>
      <c r="CE87" s="168" t="e">
        <f>BL23/BJ23</f>
        <v>#DIV/0!</v>
      </c>
      <c r="CF87" s="168" t="e">
        <f>BN23/BL23</f>
        <v>#DIV/0!</v>
      </c>
      <c r="CH87" s="843"/>
      <c r="CI87" s="221" t="s">
        <v>30</v>
      </c>
      <c r="CJ87" s="168" t="e">
        <f>CI23/CC23</f>
        <v>#DIV/0!</v>
      </c>
      <c r="CK87" s="168" t="e">
        <f>(CI23-CP23-CQ23)/CI23</f>
        <v>#DIV/0!</v>
      </c>
      <c r="CL87" s="168" t="e">
        <f>CP23/CI23</f>
        <v>#DIV/0!</v>
      </c>
      <c r="CM87" s="168" t="e">
        <f>CQ23/CI23</f>
        <v>#DIV/0!</v>
      </c>
      <c r="CN87" s="216" t="e">
        <f>CK23/ CC23</f>
        <v>#DIV/0!</v>
      </c>
      <c r="CO87" s="168" t="e">
        <f>CK23/CI23</f>
        <v>#DIV/0!</v>
      </c>
      <c r="CP87" s="168" t="e">
        <f>CM23/CK23</f>
        <v>#DIV/0!</v>
      </c>
    </row>
    <row r="88" spans="1:110" ht="13.5" customHeight="1">
      <c r="A88" s="7"/>
      <c r="B88" s="840"/>
      <c r="C88" s="750"/>
      <c r="D88" s="720"/>
      <c r="E88" s="713"/>
      <c r="F88" s="887"/>
      <c r="G88" s="35"/>
      <c r="H88" s="36"/>
      <c r="I88" s="36"/>
      <c r="J88" s="36"/>
      <c r="K88" s="37"/>
      <c r="L88" s="838"/>
      <c r="M88" s="839" t="s">
        <v>20</v>
      </c>
      <c r="N88" s="828" t="s">
        <v>21</v>
      </c>
      <c r="O88" s="41"/>
      <c r="P88" s="17"/>
      <c r="Q88" s="713"/>
      <c r="R88" s="713"/>
      <c r="S88" s="399"/>
      <c r="T88" s="18"/>
      <c r="U88" s="829"/>
      <c r="V88" s="711" t="s">
        <v>23</v>
      </c>
      <c r="W88" s="811"/>
      <c r="X88" s="711" t="s">
        <v>23</v>
      </c>
      <c r="Z88" s="843"/>
      <c r="AA88" s="221" t="s">
        <v>31</v>
      </c>
      <c r="AB88" s="168" t="e">
        <f>L25/F25</f>
        <v>#DIV/0!</v>
      </c>
      <c r="AC88" s="168" t="e">
        <f>(L25-S25-T25)/L25</f>
        <v>#DIV/0!</v>
      </c>
      <c r="AD88" s="168" t="e">
        <f>S25/L25</f>
        <v>#DIV/0!</v>
      </c>
      <c r="AE88" s="168" t="e">
        <f>T25/L25</f>
        <v>#DIV/0!</v>
      </c>
      <c r="AF88" s="216" t="e">
        <f>N25/ F25</f>
        <v>#DIV/0!</v>
      </c>
      <c r="AG88" s="168" t="e">
        <f>N25/L25</f>
        <v>#DIV/0!</v>
      </c>
      <c r="AH88" s="168" t="e">
        <f>P25/N25</f>
        <v>#DIV/0!</v>
      </c>
      <c r="AJ88" s="843"/>
      <c r="AK88" s="221" t="s">
        <v>31</v>
      </c>
      <c r="AL88" s="168" t="e">
        <f>AK25/AE25</f>
        <v>#DIV/0!</v>
      </c>
      <c r="AM88" s="168" t="e">
        <f>(AK25-AR25-AS25)/AK25</f>
        <v>#DIV/0!</v>
      </c>
      <c r="AN88" s="168" t="e">
        <f>AR25/AK25</f>
        <v>#DIV/0!</v>
      </c>
      <c r="AO88" s="168" t="e">
        <f>AS25/AK25</f>
        <v>#DIV/0!</v>
      </c>
      <c r="AP88" s="216" t="e">
        <f>AM25/ AE25</f>
        <v>#DIV/0!</v>
      </c>
      <c r="AQ88" s="168" t="e">
        <f>AM25/AK25</f>
        <v>#DIV/0!</v>
      </c>
      <c r="AR88" s="168" t="e">
        <f>AO25/AM25</f>
        <v>#DIV/0!</v>
      </c>
      <c r="AY88" s="7"/>
      <c r="AZ88" s="840"/>
      <c r="BA88" s="750"/>
      <c r="BB88" s="720"/>
      <c r="BC88" s="713"/>
      <c r="BD88" s="887"/>
      <c r="BE88" s="35"/>
      <c r="BF88" s="36"/>
      <c r="BG88" s="36"/>
      <c r="BH88" s="36"/>
      <c r="BI88" s="37"/>
      <c r="BJ88" s="838"/>
      <c r="BK88" s="839" t="s">
        <v>20</v>
      </c>
      <c r="BL88" s="828" t="s">
        <v>21</v>
      </c>
      <c r="BM88" s="41"/>
      <c r="BN88" s="17"/>
      <c r="BO88" s="713"/>
      <c r="BP88" s="713"/>
      <c r="BQ88" s="399"/>
      <c r="BR88" s="18"/>
      <c r="BS88" s="829"/>
      <c r="BT88" s="711" t="s">
        <v>23</v>
      </c>
      <c r="BU88" s="811"/>
      <c r="BV88" s="711" t="s">
        <v>23</v>
      </c>
      <c r="BX88" s="843"/>
      <c r="BY88" s="221" t="s">
        <v>31</v>
      </c>
      <c r="BZ88" s="168" t="e">
        <f>BJ25/BD25</f>
        <v>#DIV/0!</v>
      </c>
      <c r="CA88" s="168" t="e">
        <f>(BJ25-BQ25-BR25)/BJ25</f>
        <v>#DIV/0!</v>
      </c>
      <c r="CB88" s="168" t="e">
        <f>BQ25/BJ25</f>
        <v>#DIV/0!</v>
      </c>
      <c r="CC88" s="168" t="e">
        <f>BR25/BJ25</f>
        <v>#DIV/0!</v>
      </c>
      <c r="CD88" s="216" t="e">
        <f>BL25/ BD25</f>
        <v>#DIV/0!</v>
      </c>
      <c r="CE88" s="168" t="e">
        <f>BL25/BJ25</f>
        <v>#DIV/0!</v>
      </c>
      <c r="CF88" s="168" t="e">
        <f>BN25/BL25</f>
        <v>#DIV/0!</v>
      </c>
      <c r="CH88" s="843"/>
      <c r="CI88" s="221" t="s">
        <v>31</v>
      </c>
      <c r="CJ88" s="168" t="e">
        <f>CI25/CC25</f>
        <v>#DIV/0!</v>
      </c>
      <c r="CK88" s="168" t="e">
        <f>(CI25-CP25-CQ25)/CI25</f>
        <v>#DIV/0!</v>
      </c>
      <c r="CL88" s="168" t="e">
        <f>CP25/CI25</f>
        <v>#DIV/0!</v>
      </c>
      <c r="CM88" s="168" t="e">
        <f>CQ25/CI25</f>
        <v>#DIV/0!</v>
      </c>
      <c r="CN88" s="216" t="e">
        <f>CK25/ CC25</f>
        <v>#DIV/0!</v>
      </c>
      <c r="CO88" s="168" t="e">
        <f>CK25/CI25</f>
        <v>#DIV/0!</v>
      </c>
      <c r="CP88" s="168" t="e">
        <f>CM25/CK25</f>
        <v>#DIV/0!</v>
      </c>
    </row>
    <row r="89" spans="1:110" ht="13.5" customHeight="1">
      <c r="A89" s="7"/>
      <c r="B89" s="840"/>
      <c r="C89" s="750"/>
      <c r="D89" s="720"/>
      <c r="E89" s="713"/>
      <c r="F89" s="887"/>
      <c r="G89" s="38"/>
      <c r="H89" s="19"/>
      <c r="I89" s="19"/>
      <c r="J89" s="19"/>
      <c r="K89" s="20"/>
      <c r="L89" s="838"/>
      <c r="M89" s="839"/>
      <c r="N89" s="828"/>
      <c r="O89" s="889" t="s">
        <v>102</v>
      </c>
      <c r="P89" s="42" t="s">
        <v>53</v>
      </c>
      <c r="Q89" s="713"/>
      <c r="R89" s="713"/>
      <c r="S89" s="19"/>
      <c r="T89" s="20"/>
      <c r="U89" s="829"/>
      <c r="V89" s="713"/>
      <c r="W89" s="811"/>
      <c r="X89" s="713"/>
      <c r="Z89" s="843" t="s">
        <v>117</v>
      </c>
      <c r="AA89" s="221" t="s">
        <v>29</v>
      </c>
      <c r="AB89" s="168" t="e">
        <f>L27/F27</f>
        <v>#DIV/0!</v>
      </c>
      <c r="AC89" s="168" t="e">
        <f>(L27-S27-T27)/L27</f>
        <v>#DIV/0!</v>
      </c>
      <c r="AD89" s="168" t="e">
        <f>S27/L27</f>
        <v>#DIV/0!</v>
      </c>
      <c r="AE89" s="168" t="e">
        <f>T27/L27</f>
        <v>#DIV/0!</v>
      </c>
      <c r="AF89" s="216" t="e">
        <f>N27/ F27</f>
        <v>#DIV/0!</v>
      </c>
      <c r="AG89" s="168" t="e">
        <f>N27/L27</f>
        <v>#DIV/0!</v>
      </c>
      <c r="AH89" s="168" t="e">
        <f>P27/N27</f>
        <v>#DIV/0!</v>
      </c>
      <c r="AJ89" s="843" t="s">
        <v>66</v>
      </c>
      <c r="AK89" s="221" t="s">
        <v>29</v>
      </c>
      <c r="AL89" s="168" t="e">
        <f>AK27/AE27</f>
        <v>#DIV/0!</v>
      </c>
      <c r="AM89" s="168" t="e">
        <f>(AK27-AR27-AS27)/AK27</f>
        <v>#DIV/0!</v>
      </c>
      <c r="AN89" s="168" t="e">
        <f>AR27/AK27</f>
        <v>#DIV/0!</v>
      </c>
      <c r="AO89" s="168" t="e">
        <f>AS27/AK27</f>
        <v>#DIV/0!</v>
      </c>
      <c r="AP89" s="216" t="e">
        <f>AM27/ AE27</f>
        <v>#DIV/0!</v>
      </c>
      <c r="AQ89" s="168" t="e">
        <f>AM27/AK27</f>
        <v>#DIV/0!</v>
      </c>
      <c r="AR89" s="168" t="e">
        <f>AO27/AM27</f>
        <v>#DIV/0!</v>
      </c>
      <c r="AY89" s="7"/>
      <c r="AZ89" s="840"/>
      <c r="BA89" s="750"/>
      <c r="BB89" s="720"/>
      <c r="BC89" s="713"/>
      <c r="BD89" s="887"/>
      <c r="BE89" s="38"/>
      <c r="BF89" s="19"/>
      <c r="BG89" s="19"/>
      <c r="BH89" s="19"/>
      <c r="BI89" s="20"/>
      <c r="BJ89" s="838"/>
      <c r="BK89" s="839"/>
      <c r="BL89" s="828"/>
      <c r="BM89" s="889" t="s">
        <v>102</v>
      </c>
      <c r="BN89" s="42" t="s">
        <v>53</v>
      </c>
      <c r="BO89" s="713"/>
      <c r="BP89" s="713"/>
      <c r="BQ89" s="19"/>
      <c r="BR89" s="20"/>
      <c r="BS89" s="829"/>
      <c r="BT89" s="713"/>
      <c r="BU89" s="811"/>
      <c r="BV89" s="713"/>
      <c r="BX89" s="843" t="s">
        <v>66</v>
      </c>
      <c r="BY89" s="221" t="s">
        <v>29</v>
      </c>
      <c r="BZ89" s="168" t="e">
        <f>BJ27/BD27</f>
        <v>#DIV/0!</v>
      </c>
      <c r="CA89" s="168" t="e">
        <f>(BJ27-BQ27-BR27)/BJ27</f>
        <v>#DIV/0!</v>
      </c>
      <c r="CB89" s="168" t="e">
        <f>BQ27/BJ27</f>
        <v>#DIV/0!</v>
      </c>
      <c r="CC89" s="168" t="e">
        <f>BR27/BJ27</f>
        <v>#DIV/0!</v>
      </c>
      <c r="CD89" s="216" t="e">
        <f>BL27/ BD27</f>
        <v>#DIV/0!</v>
      </c>
      <c r="CE89" s="168" t="e">
        <f>BL27/BJ27</f>
        <v>#DIV/0!</v>
      </c>
      <c r="CF89" s="168" t="e">
        <f>BN27/BL27</f>
        <v>#DIV/0!</v>
      </c>
      <c r="CH89" s="843" t="s">
        <v>120</v>
      </c>
      <c r="CI89" s="221" t="s">
        <v>29</v>
      </c>
      <c r="CJ89" s="168" t="e">
        <f>CI27/CC27</f>
        <v>#DIV/0!</v>
      </c>
      <c r="CK89" s="168" t="e">
        <f>(CI27-CP27-CQ27)/CI27</f>
        <v>#DIV/0!</v>
      </c>
      <c r="CL89" s="168" t="e">
        <f>CP27/CI27</f>
        <v>#DIV/0!</v>
      </c>
      <c r="CM89" s="168" t="e">
        <f>CQ27/CI27</f>
        <v>#DIV/0!</v>
      </c>
      <c r="CN89" s="216" t="e">
        <f>CK27/ CC27</f>
        <v>#DIV/0!</v>
      </c>
      <c r="CO89" s="168" t="e">
        <f>CK27/CI27</f>
        <v>#DIV/0!</v>
      </c>
      <c r="CP89" s="168" t="e">
        <f>CM27/CK27</f>
        <v>#DIV/0!</v>
      </c>
    </row>
    <row r="90" spans="1:110" ht="13.5" customHeight="1">
      <c r="A90" s="7"/>
      <c r="B90" s="840"/>
      <c r="C90" s="750"/>
      <c r="D90" s="720"/>
      <c r="E90" s="713"/>
      <c r="F90" s="887"/>
      <c r="G90" s="38"/>
      <c r="H90" s="19"/>
      <c r="I90" s="19"/>
      <c r="J90" s="19"/>
      <c r="K90" s="20"/>
      <c r="L90" s="838"/>
      <c r="M90" s="27"/>
      <c r="N90" s="828"/>
      <c r="O90" s="839"/>
      <c r="P90" s="27" t="s">
        <v>114</v>
      </c>
      <c r="Q90" s="713"/>
      <c r="R90" s="713"/>
      <c r="S90" s="19"/>
      <c r="T90" s="20"/>
      <c r="U90" s="829"/>
      <c r="V90" s="713"/>
      <c r="W90" s="811"/>
      <c r="X90" s="713"/>
      <c r="Z90" s="843"/>
      <c r="AA90" s="221" t="s">
        <v>30</v>
      </c>
      <c r="AB90" s="168" t="e">
        <f>L29/F29</f>
        <v>#DIV/0!</v>
      </c>
      <c r="AC90" s="168" t="e">
        <f>(L29-S29-T29)/L29</f>
        <v>#DIV/0!</v>
      </c>
      <c r="AD90" s="168" t="e">
        <f>S29/L29</f>
        <v>#DIV/0!</v>
      </c>
      <c r="AE90" s="168" t="e">
        <f>T29/L29</f>
        <v>#DIV/0!</v>
      </c>
      <c r="AF90" s="216" t="e">
        <f>N29/ F29</f>
        <v>#DIV/0!</v>
      </c>
      <c r="AG90" s="168" t="e">
        <f>N29/L29</f>
        <v>#DIV/0!</v>
      </c>
      <c r="AH90" s="168" t="e">
        <f>P29/N29</f>
        <v>#DIV/0!</v>
      </c>
      <c r="AJ90" s="843"/>
      <c r="AK90" s="221" t="s">
        <v>30</v>
      </c>
      <c r="AL90" s="168" t="e">
        <f>AK29/AE29</f>
        <v>#DIV/0!</v>
      </c>
      <c r="AM90" s="168" t="e">
        <f>(AK29-AR29-AS29)/AK29</f>
        <v>#DIV/0!</v>
      </c>
      <c r="AN90" s="168" t="e">
        <f>AR29/AK29</f>
        <v>#DIV/0!</v>
      </c>
      <c r="AO90" s="168" t="e">
        <f>AS29/AK29</f>
        <v>#DIV/0!</v>
      </c>
      <c r="AP90" s="216" t="e">
        <f>AM29/ AE29</f>
        <v>#DIV/0!</v>
      </c>
      <c r="AQ90" s="168" t="e">
        <f>AM29/AK29</f>
        <v>#DIV/0!</v>
      </c>
      <c r="AR90" s="168" t="e">
        <f>AO29/AM29</f>
        <v>#DIV/0!</v>
      </c>
      <c r="AY90" s="7"/>
      <c r="AZ90" s="840"/>
      <c r="BA90" s="750"/>
      <c r="BB90" s="720"/>
      <c r="BC90" s="713"/>
      <c r="BD90" s="887"/>
      <c r="BE90" s="38"/>
      <c r="BF90" s="19"/>
      <c r="BG90" s="19"/>
      <c r="BH90" s="19"/>
      <c r="BI90" s="20"/>
      <c r="BJ90" s="838"/>
      <c r="BK90" s="27"/>
      <c r="BL90" s="828"/>
      <c r="BM90" s="839"/>
      <c r="BN90" s="27" t="s">
        <v>114</v>
      </c>
      <c r="BO90" s="713"/>
      <c r="BP90" s="713"/>
      <c r="BQ90" s="19"/>
      <c r="BR90" s="20"/>
      <c r="BS90" s="829"/>
      <c r="BT90" s="713"/>
      <c r="BU90" s="811"/>
      <c r="BV90" s="713"/>
      <c r="BX90" s="843"/>
      <c r="BY90" s="221" t="s">
        <v>30</v>
      </c>
      <c r="BZ90" s="168" t="e">
        <f>BJ29/BD29</f>
        <v>#DIV/0!</v>
      </c>
      <c r="CA90" s="168" t="e">
        <f>(BJ29-BQ29-BR29)/BJ29</f>
        <v>#DIV/0!</v>
      </c>
      <c r="CB90" s="168" t="e">
        <f>BQ29/BJ29</f>
        <v>#DIV/0!</v>
      </c>
      <c r="CC90" s="168" t="e">
        <f>BR29/BJ29</f>
        <v>#DIV/0!</v>
      </c>
      <c r="CD90" s="216" t="e">
        <f>BL29/ BD29</f>
        <v>#DIV/0!</v>
      </c>
      <c r="CE90" s="168" t="e">
        <f>BL29/BJ29</f>
        <v>#DIV/0!</v>
      </c>
      <c r="CF90" s="168" t="e">
        <f>BN29/BL29</f>
        <v>#DIV/0!</v>
      </c>
      <c r="CH90" s="843"/>
      <c r="CI90" s="221" t="s">
        <v>30</v>
      </c>
      <c r="CJ90" s="168" t="e">
        <f>CI29/CC29</f>
        <v>#DIV/0!</v>
      </c>
      <c r="CK90" s="168" t="e">
        <f>(CI29-CP29-CQ29)/CI29</f>
        <v>#DIV/0!</v>
      </c>
      <c r="CL90" s="168" t="e">
        <f>CP29/CI29</f>
        <v>#DIV/0!</v>
      </c>
      <c r="CM90" s="168" t="e">
        <f>CQ29/CI29</f>
        <v>#DIV/0!</v>
      </c>
      <c r="CN90" s="216" t="e">
        <f>CK29/ CC29</f>
        <v>#DIV/0!</v>
      </c>
      <c r="CO90" s="168" t="e">
        <f>CK29/CI29</f>
        <v>#DIV/0!</v>
      </c>
      <c r="CP90" s="168" t="e">
        <f>CM29/CK29</f>
        <v>#DIV/0!</v>
      </c>
    </row>
    <row r="91" spans="1:110" ht="13.5" customHeight="1">
      <c r="A91" s="7"/>
      <c r="B91" s="840"/>
      <c r="C91" s="750"/>
      <c r="D91" s="720"/>
      <c r="E91" s="713"/>
      <c r="F91" s="887"/>
      <c r="G91" s="38"/>
      <c r="H91" s="19"/>
      <c r="I91" s="19"/>
      <c r="J91" s="19"/>
      <c r="K91" s="20"/>
      <c r="L91" s="838"/>
      <c r="M91" s="27"/>
      <c r="N91" s="828"/>
      <c r="O91" s="839"/>
      <c r="P91" s="27" t="s">
        <v>26</v>
      </c>
      <c r="Q91" s="713"/>
      <c r="R91" s="713"/>
      <c r="S91" s="19"/>
      <c r="T91" s="20"/>
      <c r="U91" s="829"/>
      <c r="V91" s="713"/>
      <c r="W91" s="811"/>
      <c r="X91" s="713"/>
      <c r="Z91" s="843"/>
      <c r="AA91" s="221" t="s">
        <v>31</v>
      </c>
      <c r="AB91" s="168" t="e">
        <f>L31/F31</f>
        <v>#DIV/0!</v>
      </c>
      <c r="AC91" s="168" t="e">
        <f>(L31-S31-T31)/L31</f>
        <v>#DIV/0!</v>
      </c>
      <c r="AD91" s="168" t="e">
        <f>S31/L31</f>
        <v>#DIV/0!</v>
      </c>
      <c r="AE91" s="168" t="e">
        <f>T31/L31</f>
        <v>#DIV/0!</v>
      </c>
      <c r="AF91" s="216" t="e">
        <f>N31/ F31</f>
        <v>#DIV/0!</v>
      </c>
      <c r="AG91" s="168" t="e">
        <f>N31/L31</f>
        <v>#DIV/0!</v>
      </c>
      <c r="AH91" s="168" t="e">
        <f>P31/N31</f>
        <v>#DIV/0!</v>
      </c>
      <c r="AJ91" s="843"/>
      <c r="AK91" s="221" t="s">
        <v>31</v>
      </c>
      <c r="AL91" s="168" t="e">
        <f>AK31/AE31</f>
        <v>#DIV/0!</v>
      </c>
      <c r="AM91" s="168" t="e">
        <f>(AK31-AR31-AS31)/AK31</f>
        <v>#DIV/0!</v>
      </c>
      <c r="AN91" s="168" t="e">
        <f>AR31/AK31</f>
        <v>#DIV/0!</v>
      </c>
      <c r="AO91" s="168" t="e">
        <f>AS31/AK31</f>
        <v>#DIV/0!</v>
      </c>
      <c r="AP91" s="216" t="e">
        <f>AM31/ AE31</f>
        <v>#DIV/0!</v>
      </c>
      <c r="AQ91" s="168" t="e">
        <f>AM31/AK31</f>
        <v>#DIV/0!</v>
      </c>
      <c r="AR91" s="168" t="e">
        <f>AO31/AM31</f>
        <v>#DIV/0!</v>
      </c>
      <c r="AY91" s="7"/>
      <c r="AZ91" s="840"/>
      <c r="BA91" s="750"/>
      <c r="BB91" s="720"/>
      <c r="BC91" s="713"/>
      <c r="BD91" s="887"/>
      <c r="BE91" s="38"/>
      <c r="BF91" s="19"/>
      <c r="BG91" s="19"/>
      <c r="BH91" s="19"/>
      <c r="BI91" s="20"/>
      <c r="BJ91" s="838"/>
      <c r="BK91" s="27"/>
      <c r="BL91" s="828"/>
      <c r="BM91" s="839"/>
      <c r="BN91" s="27" t="s">
        <v>26</v>
      </c>
      <c r="BO91" s="713"/>
      <c r="BP91" s="713"/>
      <c r="BQ91" s="19"/>
      <c r="BR91" s="20"/>
      <c r="BS91" s="829"/>
      <c r="BT91" s="713"/>
      <c r="BU91" s="811"/>
      <c r="BV91" s="713"/>
      <c r="BX91" s="843"/>
      <c r="BY91" s="221" t="s">
        <v>31</v>
      </c>
      <c r="BZ91" s="168" t="e">
        <f>BJ31/BD31</f>
        <v>#DIV/0!</v>
      </c>
      <c r="CA91" s="168" t="e">
        <f>(BJ31-BQ31-BR31)/BJ31</f>
        <v>#DIV/0!</v>
      </c>
      <c r="CB91" s="168" t="e">
        <f>BQ31/BJ31</f>
        <v>#DIV/0!</v>
      </c>
      <c r="CC91" s="168" t="e">
        <f>BR31/BJ31</f>
        <v>#DIV/0!</v>
      </c>
      <c r="CD91" s="216" t="e">
        <f>BL31/ BD31</f>
        <v>#DIV/0!</v>
      </c>
      <c r="CE91" s="168" t="e">
        <f>BL31/BJ31</f>
        <v>#DIV/0!</v>
      </c>
      <c r="CF91" s="168" t="e">
        <f>BN31/BL31</f>
        <v>#DIV/0!</v>
      </c>
      <c r="CH91" s="843"/>
      <c r="CI91" s="221" t="s">
        <v>31</v>
      </c>
      <c r="CJ91" s="168" t="e">
        <f>CI31/CC31</f>
        <v>#DIV/0!</v>
      </c>
      <c r="CK91" s="168" t="e">
        <f>(CI31-CP31-CQ31)/CI31</f>
        <v>#DIV/0!</v>
      </c>
      <c r="CL91" s="168" t="e">
        <f>CP31/CI31</f>
        <v>#DIV/0!</v>
      </c>
      <c r="CM91" s="168" t="e">
        <f>CQ31/CI31</f>
        <v>#DIV/0!</v>
      </c>
      <c r="CN91" s="216" t="e">
        <f>CK31/ CC31</f>
        <v>#DIV/0!</v>
      </c>
      <c r="CO91" s="168" t="e">
        <f>CK31/CI31</f>
        <v>#DIV/0!</v>
      </c>
      <c r="CP91" s="168" t="e">
        <f>CM31/CK31</f>
        <v>#DIV/0!</v>
      </c>
    </row>
    <row r="92" spans="1:110" ht="13.5" customHeight="1">
      <c r="A92" s="64"/>
      <c r="B92" s="692"/>
      <c r="C92" s="810"/>
      <c r="D92" s="720"/>
      <c r="E92" s="712"/>
      <c r="F92" s="888"/>
      <c r="G92" s="65"/>
      <c r="H92" s="59"/>
      <c r="I92" s="59"/>
      <c r="J92" s="59"/>
      <c r="K92" s="60"/>
      <c r="L92" s="842"/>
      <c r="M92" s="66"/>
      <c r="N92" s="41"/>
      <c r="O92" s="890"/>
      <c r="P92" s="66" t="s">
        <v>115</v>
      </c>
      <c r="Q92" s="59"/>
      <c r="R92" s="712"/>
      <c r="S92" s="59"/>
      <c r="T92" s="60"/>
      <c r="U92" s="701"/>
      <c r="V92" s="712"/>
      <c r="W92" s="813"/>
      <c r="X92" s="712"/>
      <c r="Z92" s="843" t="s">
        <v>118</v>
      </c>
      <c r="AA92" s="221" t="s">
        <v>29</v>
      </c>
      <c r="AB92" s="168" t="e">
        <f>L33/F33</f>
        <v>#DIV/0!</v>
      </c>
      <c r="AC92" s="168" t="e">
        <f>(L33-S33-T33)/L33</f>
        <v>#DIV/0!</v>
      </c>
      <c r="AD92" s="168" t="e">
        <f>S33/L33</f>
        <v>#DIV/0!</v>
      </c>
      <c r="AE92" s="168" t="e">
        <f>T33/L33</f>
        <v>#DIV/0!</v>
      </c>
      <c r="AF92" s="216" t="e">
        <f>N33/ F33</f>
        <v>#DIV/0!</v>
      </c>
      <c r="AG92" s="168" t="e">
        <f>N33/L33</f>
        <v>#DIV/0!</v>
      </c>
      <c r="AH92" s="168" t="e">
        <f>P33/N33</f>
        <v>#DIV/0!</v>
      </c>
      <c r="AJ92" s="843" t="s">
        <v>67</v>
      </c>
      <c r="AK92" s="221" t="s">
        <v>29</v>
      </c>
      <c r="AL92" s="168" t="e">
        <f>AK33/AE33</f>
        <v>#DIV/0!</v>
      </c>
      <c r="AM92" s="168" t="e">
        <f>(AK33-AR33-AS33)/AK33</f>
        <v>#DIV/0!</v>
      </c>
      <c r="AN92" s="168" t="e">
        <f>AR33/AK33</f>
        <v>#DIV/0!</v>
      </c>
      <c r="AO92" s="168" t="e">
        <f>AS33/AK33</f>
        <v>#DIV/0!</v>
      </c>
      <c r="AP92" s="216" t="e">
        <f>AM33/ AE33</f>
        <v>#DIV/0!</v>
      </c>
      <c r="AQ92" s="168" t="e">
        <f>AM33/AK33</f>
        <v>#DIV/0!</v>
      </c>
      <c r="AR92" s="168" t="e">
        <f>AO33/AM33</f>
        <v>#DIV/0!</v>
      </c>
      <c r="AY92" s="64"/>
      <c r="AZ92" s="692"/>
      <c r="BA92" s="810"/>
      <c r="BB92" s="720"/>
      <c r="BC92" s="712"/>
      <c r="BD92" s="888"/>
      <c r="BE92" s="65"/>
      <c r="BF92" s="59"/>
      <c r="BG92" s="59"/>
      <c r="BH92" s="59"/>
      <c r="BI92" s="60"/>
      <c r="BJ92" s="842"/>
      <c r="BK92" s="66"/>
      <c r="BL92" s="41"/>
      <c r="BM92" s="890"/>
      <c r="BN92" s="66" t="s">
        <v>115</v>
      </c>
      <c r="BO92" s="59"/>
      <c r="BP92" s="712"/>
      <c r="BQ92" s="59"/>
      <c r="BR92" s="60"/>
      <c r="BS92" s="701"/>
      <c r="BT92" s="712"/>
      <c r="BU92" s="813"/>
      <c r="BV92" s="712"/>
      <c r="BX92" s="843" t="s">
        <v>67</v>
      </c>
      <c r="BY92" s="221" t="s">
        <v>29</v>
      </c>
      <c r="BZ92" s="168" t="e">
        <f>BJ33/BD33</f>
        <v>#DIV/0!</v>
      </c>
      <c r="CA92" s="168" t="e">
        <f>(BJ33-BQ33-BR33)/BJ33</f>
        <v>#DIV/0!</v>
      </c>
      <c r="CB92" s="168" t="e">
        <f>BQ33/BJ33</f>
        <v>#DIV/0!</v>
      </c>
      <c r="CC92" s="168" t="e">
        <f>BR33/BJ33</f>
        <v>#DIV/0!</v>
      </c>
      <c r="CD92" s="216" t="e">
        <f>BL33/ BD33</f>
        <v>#DIV/0!</v>
      </c>
      <c r="CE92" s="168" t="e">
        <f>BL33/BJ33</f>
        <v>#DIV/0!</v>
      </c>
      <c r="CF92" s="168" t="e">
        <f>BN33/BL33</f>
        <v>#DIV/0!</v>
      </c>
      <c r="CH92" s="843" t="s">
        <v>67</v>
      </c>
      <c r="CI92" s="221" t="s">
        <v>29</v>
      </c>
      <c r="CJ92" s="168" t="e">
        <f>CI33/CC33</f>
        <v>#DIV/0!</v>
      </c>
      <c r="CK92" s="168" t="e">
        <f>(CI33-CP33-CQ33)/CI33</f>
        <v>#DIV/0!</v>
      </c>
      <c r="CL92" s="168" t="e">
        <f>CP33/CI33</f>
        <v>#DIV/0!</v>
      </c>
      <c r="CM92" s="168" t="e">
        <f>CQ33/CI33</f>
        <v>#DIV/0!</v>
      </c>
      <c r="CN92" s="216" t="e">
        <f>CK33/ CC33</f>
        <v>#DIV/0!</v>
      </c>
      <c r="CO92" s="168" t="e">
        <f>CK33/CI33</f>
        <v>#DIV/0!</v>
      </c>
      <c r="CP92" s="168" t="e">
        <f>CM33/CK33</f>
        <v>#DIV/0!</v>
      </c>
    </row>
    <row r="93" spans="1:110">
      <c r="A93" s="711" t="s">
        <v>28</v>
      </c>
      <c r="B93" s="76" t="s">
        <v>29</v>
      </c>
      <c r="C93" s="96"/>
      <c r="D93" s="148"/>
      <c r="E93" s="245">
        <f t="shared" ref="E93:X93" si="36">E21+AD21</f>
        <v>0</v>
      </c>
      <c r="F93" s="245">
        <f t="shared" si="36"/>
        <v>0</v>
      </c>
      <c r="G93" s="246">
        <f t="shared" si="36"/>
        <v>0</v>
      </c>
      <c r="H93" s="245">
        <f t="shared" si="36"/>
        <v>0</v>
      </c>
      <c r="I93" s="245">
        <f t="shared" si="36"/>
        <v>0</v>
      </c>
      <c r="J93" s="245">
        <f t="shared" si="36"/>
        <v>0</v>
      </c>
      <c r="K93" s="87">
        <f t="shared" si="36"/>
        <v>0</v>
      </c>
      <c r="L93" s="246">
        <f t="shared" si="36"/>
        <v>0</v>
      </c>
      <c r="M93" s="245">
        <f t="shared" si="36"/>
        <v>0</v>
      </c>
      <c r="N93" s="245">
        <f t="shared" si="36"/>
        <v>0</v>
      </c>
      <c r="O93" s="245">
        <f t="shared" si="36"/>
        <v>0</v>
      </c>
      <c r="P93" s="245">
        <f t="shared" si="36"/>
        <v>0</v>
      </c>
      <c r="Q93" s="245">
        <f t="shared" si="36"/>
        <v>0</v>
      </c>
      <c r="R93" s="245">
        <f t="shared" si="36"/>
        <v>0</v>
      </c>
      <c r="S93" s="245">
        <f t="shared" si="36"/>
        <v>0</v>
      </c>
      <c r="T93" s="87">
        <f t="shared" si="36"/>
        <v>0</v>
      </c>
      <c r="U93" s="247">
        <f t="shared" si="36"/>
        <v>0</v>
      </c>
      <c r="V93" s="245">
        <f t="shared" si="36"/>
        <v>0</v>
      </c>
      <c r="W93" s="245">
        <f t="shared" si="36"/>
        <v>0</v>
      </c>
      <c r="X93" s="86">
        <f t="shared" si="36"/>
        <v>0</v>
      </c>
      <c r="Z93" s="843"/>
      <c r="AA93" s="221" t="s">
        <v>30</v>
      </c>
      <c r="AB93" s="168" t="e">
        <f>L35/F35</f>
        <v>#DIV/0!</v>
      </c>
      <c r="AC93" s="168" t="e">
        <f>(L35-S35-T35)/L35</f>
        <v>#DIV/0!</v>
      </c>
      <c r="AD93" s="168" t="e">
        <f>S35/L35</f>
        <v>#DIV/0!</v>
      </c>
      <c r="AE93" s="168" t="e">
        <f>T35/L35</f>
        <v>#DIV/0!</v>
      </c>
      <c r="AF93" s="216" t="e">
        <f>N35/ F35</f>
        <v>#DIV/0!</v>
      </c>
      <c r="AG93" s="168" t="e">
        <f>N35/L35</f>
        <v>#DIV/0!</v>
      </c>
      <c r="AH93" s="168" t="e">
        <f>P35/N35</f>
        <v>#DIV/0!</v>
      </c>
      <c r="AJ93" s="843"/>
      <c r="AK93" s="221" t="s">
        <v>30</v>
      </c>
      <c r="AL93" s="168" t="e">
        <f>AK35/AE35</f>
        <v>#DIV/0!</v>
      </c>
      <c r="AM93" s="168" t="e">
        <f>(AK35-AR35-AS35)/AK35</f>
        <v>#DIV/0!</v>
      </c>
      <c r="AN93" s="168" t="e">
        <f>AR35/AK35</f>
        <v>#DIV/0!</v>
      </c>
      <c r="AO93" s="168" t="e">
        <f>AS35/AK35</f>
        <v>#DIV/0!</v>
      </c>
      <c r="AP93" s="216" t="e">
        <f>AM35/ AE35</f>
        <v>#DIV/0!</v>
      </c>
      <c r="AQ93" s="168" t="e">
        <f>AM35/AK35</f>
        <v>#DIV/0!</v>
      </c>
      <c r="AR93" s="168" t="e">
        <f>AO35/AM35</f>
        <v>#DIV/0!</v>
      </c>
      <c r="AY93" s="711" t="s">
        <v>28</v>
      </c>
      <c r="AZ93" s="76" t="s">
        <v>29</v>
      </c>
      <c r="BA93" s="96"/>
      <c r="BB93" s="148"/>
      <c r="BC93" s="245">
        <f t="shared" ref="BC93:BV93" si="37">BC21+CB21</f>
        <v>0</v>
      </c>
      <c r="BD93" s="87">
        <f t="shared" si="37"/>
        <v>0</v>
      </c>
      <c r="BE93" s="247">
        <f t="shared" si="37"/>
        <v>0</v>
      </c>
      <c r="BF93" s="245">
        <f t="shared" si="37"/>
        <v>0</v>
      </c>
      <c r="BG93" s="245">
        <f t="shared" si="37"/>
        <v>0</v>
      </c>
      <c r="BH93" s="245">
        <f t="shared" si="37"/>
        <v>0</v>
      </c>
      <c r="BI93" s="87">
        <f t="shared" si="37"/>
        <v>0</v>
      </c>
      <c r="BJ93" s="246">
        <f t="shared" si="37"/>
        <v>0</v>
      </c>
      <c r="BK93" s="245">
        <f t="shared" si="37"/>
        <v>0</v>
      </c>
      <c r="BL93" s="245">
        <f t="shared" si="37"/>
        <v>0</v>
      </c>
      <c r="BM93" s="245">
        <f t="shared" si="37"/>
        <v>0</v>
      </c>
      <c r="BN93" s="245">
        <f t="shared" si="37"/>
        <v>0</v>
      </c>
      <c r="BO93" s="245">
        <f t="shared" si="37"/>
        <v>0</v>
      </c>
      <c r="BP93" s="245">
        <f t="shared" si="37"/>
        <v>0</v>
      </c>
      <c r="BQ93" s="245">
        <f t="shared" si="37"/>
        <v>0</v>
      </c>
      <c r="BR93" s="87">
        <f t="shared" si="37"/>
        <v>0</v>
      </c>
      <c r="BS93" s="247">
        <f t="shared" si="37"/>
        <v>0</v>
      </c>
      <c r="BT93" s="245">
        <f t="shared" si="37"/>
        <v>0</v>
      </c>
      <c r="BU93" s="245">
        <f t="shared" si="37"/>
        <v>0</v>
      </c>
      <c r="BV93" s="86">
        <f t="shared" si="37"/>
        <v>0</v>
      </c>
      <c r="BX93" s="843"/>
      <c r="BY93" s="221" t="s">
        <v>30</v>
      </c>
      <c r="BZ93" s="168" t="e">
        <f>BJ35/BD35</f>
        <v>#DIV/0!</v>
      </c>
      <c r="CA93" s="168" t="e">
        <f>(BJ35-BQ35-BR35)/BJ35</f>
        <v>#DIV/0!</v>
      </c>
      <c r="CB93" s="168" t="e">
        <f>BQ35/BJ35</f>
        <v>#DIV/0!</v>
      </c>
      <c r="CC93" s="168" t="e">
        <f>BR35/BJ35</f>
        <v>#DIV/0!</v>
      </c>
      <c r="CD93" s="216" t="e">
        <f>BL35/ BD35</f>
        <v>#DIV/0!</v>
      </c>
      <c r="CE93" s="168" t="e">
        <f>BL35/BJ35</f>
        <v>#DIV/0!</v>
      </c>
      <c r="CF93" s="168" t="e">
        <f>BN35/BL35</f>
        <v>#DIV/0!</v>
      </c>
      <c r="CH93" s="843"/>
      <c r="CI93" s="221" t="s">
        <v>30</v>
      </c>
      <c r="CJ93" s="168" t="e">
        <f>CI35/CC35</f>
        <v>#DIV/0!</v>
      </c>
      <c r="CK93" s="168" t="e">
        <f>(CI35-CP35-CQ35)/CI35</f>
        <v>#DIV/0!</v>
      </c>
      <c r="CL93" s="168" t="e">
        <f>CP35/CI35</f>
        <v>#DIV/0!</v>
      </c>
      <c r="CM93" s="168" t="e">
        <f>CQ35/CI35</f>
        <v>#DIV/0!</v>
      </c>
      <c r="CN93" s="216" t="e">
        <f>CK35/ CC35</f>
        <v>#DIV/0!</v>
      </c>
      <c r="CO93" s="168" t="e">
        <f>CK35/CI35</f>
        <v>#DIV/0!</v>
      </c>
      <c r="CP93" s="168" t="e">
        <f>CM35/CK35</f>
        <v>#DIV/0!</v>
      </c>
    </row>
    <row r="94" spans="1:110">
      <c r="A94" s="713"/>
      <c r="B94" s="76" t="s">
        <v>30</v>
      </c>
      <c r="C94" s="98"/>
      <c r="D94" s="148"/>
      <c r="E94" s="245">
        <f t="shared" ref="E94:X94" si="38">E23+AD23</f>
        <v>0</v>
      </c>
      <c r="F94" s="245">
        <f t="shared" si="38"/>
        <v>0</v>
      </c>
      <c r="G94" s="246">
        <f t="shared" si="38"/>
        <v>0</v>
      </c>
      <c r="H94" s="245">
        <f t="shared" si="38"/>
        <v>0</v>
      </c>
      <c r="I94" s="245">
        <f t="shared" si="38"/>
        <v>0</v>
      </c>
      <c r="J94" s="245">
        <f t="shared" si="38"/>
        <v>0</v>
      </c>
      <c r="K94" s="87">
        <f t="shared" si="38"/>
        <v>0</v>
      </c>
      <c r="L94" s="246">
        <f t="shared" si="38"/>
        <v>0</v>
      </c>
      <c r="M94" s="245">
        <f t="shared" si="38"/>
        <v>0</v>
      </c>
      <c r="N94" s="245">
        <f t="shared" si="38"/>
        <v>0</v>
      </c>
      <c r="O94" s="245">
        <f t="shared" si="38"/>
        <v>0</v>
      </c>
      <c r="P94" s="245">
        <f t="shared" si="38"/>
        <v>0</v>
      </c>
      <c r="Q94" s="245">
        <f t="shared" si="38"/>
        <v>0</v>
      </c>
      <c r="R94" s="245">
        <f t="shared" si="38"/>
        <v>0</v>
      </c>
      <c r="S94" s="245">
        <f t="shared" si="38"/>
        <v>0</v>
      </c>
      <c r="T94" s="87">
        <f t="shared" si="38"/>
        <v>0</v>
      </c>
      <c r="U94" s="247">
        <f t="shared" si="38"/>
        <v>0</v>
      </c>
      <c r="V94" s="245">
        <f t="shared" si="38"/>
        <v>0</v>
      </c>
      <c r="W94" s="245">
        <f t="shared" si="38"/>
        <v>0</v>
      </c>
      <c r="X94" s="86">
        <f t="shared" si="38"/>
        <v>0</v>
      </c>
      <c r="Z94" s="843"/>
      <c r="AA94" s="221" t="s">
        <v>31</v>
      </c>
      <c r="AB94" s="168" t="e">
        <f>L37/F37</f>
        <v>#DIV/0!</v>
      </c>
      <c r="AC94" s="168" t="e">
        <f>(L37-S37-T37)/L37</f>
        <v>#DIV/0!</v>
      </c>
      <c r="AD94" s="168" t="e">
        <f>S37/L37</f>
        <v>#DIV/0!</v>
      </c>
      <c r="AE94" s="168" t="e">
        <f>T37/L37</f>
        <v>#DIV/0!</v>
      </c>
      <c r="AF94" s="216" t="e">
        <f>N37/ F37</f>
        <v>#DIV/0!</v>
      </c>
      <c r="AG94" s="168" t="e">
        <f>N37/L37</f>
        <v>#DIV/0!</v>
      </c>
      <c r="AH94" s="168" t="e">
        <f>P37/N37</f>
        <v>#DIV/0!</v>
      </c>
      <c r="AJ94" s="843"/>
      <c r="AK94" s="221" t="s">
        <v>31</v>
      </c>
      <c r="AL94" s="168" t="e">
        <f>AK37/AE37</f>
        <v>#DIV/0!</v>
      </c>
      <c r="AM94" s="168" t="e">
        <f>(AK37-AR37-AS37)/AK37</f>
        <v>#DIV/0!</v>
      </c>
      <c r="AN94" s="168" t="e">
        <f>AR37/AK37</f>
        <v>#DIV/0!</v>
      </c>
      <c r="AO94" s="168" t="e">
        <f>AS37/AK37</f>
        <v>#DIV/0!</v>
      </c>
      <c r="AP94" s="216" t="e">
        <f>AM37/ AE37</f>
        <v>#DIV/0!</v>
      </c>
      <c r="AQ94" s="168" t="e">
        <f>AM37/AK37</f>
        <v>#DIV/0!</v>
      </c>
      <c r="AR94" s="168" t="e">
        <f>AO37/AM37</f>
        <v>#DIV/0!</v>
      </c>
      <c r="AY94" s="713"/>
      <c r="AZ94" s="76" t="s">
        <v>30</v>
      </c>
      <c r="BA94" s="98"/>
      <c r="BB94" s="148"/>
      <c r="BC94" s="245">
        <f t="shared" ref="BC94:BV94" si="39">BC23+CB23</f>
        <v>0</v>
      </c>
      <c r="BD94" s="87">
        <f t="shared" si="39"/>
        <v>0</v>
      </c>
      <c r="BE94" s="247">
        <f t="shared" si="39"/>
        <v>0</v>
      </c>
      <c r="BF94" s="245">
        <f t="shared" si="39"/>
        <v>0</v>
      </c>
      <c r="BG94" s="245">
        <f t="shared" si="39"/>
        <v>0</v>
      </c>
      <c r="BH94" s="245">
        <f t="shared" si="39"/>
        <v>0</v>
      </c>
      <c r="BI94" s="87">
        <f t="shared" si="39"/>
        <v>0</v>
      </c>
      <c r="BJ94" s="246">
        <f t="shared" si="39"/>
        <v>0</v>
      </c>
      <c r="BK94" s="245">
        <f t="shared" si="39"/>
        <v>0</v>
      </c>
      <c r="BL94" s="245">
        <f t="shared" si="39"/>
        <v>0</v>
      </c>
      <c r="BM94" s="245">
        <f t="shared" si="39"/>
        <v>0</v>
      </c>
      <c r="BN94" s="245">
        <f t="shared" si="39"/>
        <v>0</v>
      </c>
      <c r="BO94" s="245">
        <f t="shared" si="39"/>
        <v>0</v>
      </c>
      <c r="BP94" s="245">
        <f t="shared" si="39"/>
        <v>0</v>
      </c>
      <c r="BQ94" s="245">
        <f t="shared" si="39"/>
        <v>0</v>
      </c>
      <c r="BR94" s="87">
        <f t="shared" si="39"/>
        <v>0</v>
      </c>
      <c r="BS94" s="247">
        <f t="shared" si="39"/>
        <v>0</v>
      </c>
      <c r="BT94" s="245">
        <f t="shared" si="39"/>
        <v>0</v>
      </c>
      <c r="BU94" s="245">
        <f t="shared" si="39"/>
        <v>0</v>
      </c>
      <c r="BV94" s="86">
        <f t="shared" si="39"/>
        <v>0</v>
      </c>
      <c r="BX94" s="843"/>
      <c r="BY94" s="221" t="s">
        <v>31</v>
      </c>
      <c r="BZ94" s="168" t="e">
        <f>BJ37/BD37</f>
        <v>#DIV/0!</v>
      </c>
      <c r="CA94" s="168" t="e">
        <f>(BJ37-BQ37-BR37)/BJ37</f>
        <v>#DIV/0!</v>
      </c>
      <c r="CB94" s="168" t="e">
        <f>BQ37/BJ37</f>
        <v>#DIV/0!</v>
      </c>
      <c r="CC94" s="168" t="e">
        <f>BR37/BJ37</f>
        <v>#DIV/0!</v>
      </c>
      <c r="CD94" s="216" t="e">
        <f>BL37/ BD37</f>
        <v>#DIV/0!</v>
      </c>
      <c r="CE94" s="168" t="e">
        <f>BL37/BJ37</f>
        <v>#DIV/0!</v>
      </c>
      <c r="CF94" s="168" t="e">
        <f>BN37/BL37</f>
        <v>#DIV/0!</v>
      </c>
      <c r="CH94" s="843"/>
      <c r="CI94" s="221" t="s">
        <v>31</v>
      </c>
      <c r="CJ94" s="168" t="e">
        <f>CI37/CC37</f>
        <v>#DIV/0!</v>
      </c>
      <c r="CK94" s="168" t="e">
        <f>(CI37-CP37-CQ37)/CI37</f>
        <v>#DIV/0!</v>
      </c>
      <c r="CL94" s="168" t="e">
        <f>CP37/CI37</f>
        <v>#DIV/0!</v>
      </c>
      <c r="CM94" s="168" t="e">
        <f>CQ37/CI37</f>
        <v>#DIV/0!</v>
      </c>
      <c r="CN94" s="216" t="e">
        <f>CK37/ CC37</f>
        <v>#DIV/0!</v>
      </c>
      <c r="CO94" s="168" t="e">
        <f>CK37/CI37</f>
        <v>#DIV/0!</v>
      </c>
      <c r="CP94" s="168" t="e">
        <f>CM37/CK37</f>
        <v>#DIV/0!</v>
      </c>
    </row>
    <row r="95" spans="1:110" ht="13.5" customHeight="1">
      <c r="A95" s="712"/>
      <c r="B95" s="76" t="s">
        <v>31</v>
      </c>
      <c r="C95" s="244">
        <f t="shared" ref="C95:X95" si="40">C25+AB25</f>
        <v>0</v>
      </c>
      <c r="D95" s="108">
        <f t="shared" si="40"/>
        <v>0</v>
      </c>
      <c r="E95" s="245">
        <f t="shared" si="40"/>
        <v>0</v>
      </c>
      <c r="F95" s="245">
        <f t="shared" si="40"/>
        <v>0</v>
      </c>
      <c r="G95" s="246">
        <f t="shared" si="40"/>
        <v>0</v>
      </c>
      <c r="H95" s="245">
        <f t="shared" si="40"/>
        <v>0</v>
      </c>
      <c r="I95" s="245">
        <f t="shared" si="40"/>
        <v>0</v>
      </c>
      <c r="J95" s="245">
        <f t="shared" si="40"/>
        <v>0</v>
      </c>
      <c r="K95" s="87">
        <f t="shared" si="40"/>
        <v>0</v>
      </c>
      <c r="L95" s="246">
        <f t="shared" si="40"/>
        <v>0</v>
      </c>
      <c r="M95" s="245">
        <f t="shared" si="40"/>
        <v>0</v>
      </c>
      <c r="N95" s="245">
        <f t="shared" si="40"/>
        <v>0</v>
      </c>
      <c r="O95" s="245">
        <f t="shared" si="40"/>
        <v>0</v>
      </c>
      <c r="P95" s="245">
        <f t="shared" si="40"/>
        <v>0</v>
      </c>
      <c r="Q95" s="245">
        <f t="shared" si="40"/>
        <v>0</v>
      </c>
      <c r="R95" s="245">
        <f t="shared" si="40"/>
        <v>0</v>
      </c>
      <c r="S95" s="245">
        <f t="shared" si="40"/>
        <v>0</v>
      </c>
      <c r="T95" s="87">
        <f t="shared" si="40"/>
        <v>0</v>
      </c>
      <c r="U95" s="247">
        <f t="shared" si="40"/>
        <v>0</v>
      </c>
      <c r="V95" s="245">
        <f t="shared" si="40"/>
        <v>0</v>
      </c>
      <c r="W95" s="245">
        <f t="shared" si="40"/>
        <v>0</v>
      </c>
      <c r="X95" s="86">
        <f t="shared" si="40"/>
        <v>0</v>
      </c>
      <c r="Z95" s="843" t="s">
        <v>119</v>
      </c>
      <c r="AA95" s="221" t="s">
        <v>29</v>
      </c>
      <c r="AB95" s="168" t="e">
        <f>L39/F39</f>
        <v>#DIV/0!</v>
      </c>
      <c r="AC95" s="168" t="e">
        <f>(L39-S39-T39)/L39</f>
        <v>#DIV/0!</v>
      </c>
      <c r="AD95" s="168" t="e">
        <f>S39/L39</f>
        <v>#DIV/0!</v>
      </c>
      <c r="AE95" s="168" t="e">
        <f>T39/L39</f>
        <v>#DIV/0!</v>
      </c>
      <c r="AF95" s="216" t="e">
        <f>N39/ F39</f>
        <v>#DIV/0!</v>
      </c>
      <c r="AG95" s="168" t="e">
        <f>N39/L39</f>
        <v>#DIV/0!</v>
      </c>
      <c r="AH95" s="168" t="e">
        <f>P39/N39</f>
        <v>#DIV/0!</v>
      </c>
      <c r="AJ95" s="843" t="s">
        <v>68</v>
      </c>
      <c r="AK95" s="221" t="s">
        <v>29</v>
      </c>
      <c r="AL95" s="168" t="e">
        <f>AK39/AE39</f>
        <v>#DIV/0!</v>
      </c>
      <c r="AM95" s="168" t="e">
        <f>(AK39-AR39-AS39)/AK39</f>
        <v>#DIV/0!</v>
      </c>
      <c r="AN95" s="168" t="e">
        <f>AR39/AK39</f>
        <v>#DIV/0!</v>
      </c>
      <c r="AO95" s="168" t="e">
        <f>AS39/AK39</f>
        <v>#DIV/0!</v>
      </c>
      <c r="AP95" s="216" t="e">
        <f>AM39/ AE39</f>
        <v>#DIV/0!</v>
      </c>
      <c r="AQ95" s="168" t="e">
        <f>AM39/AK39</f>
        <v>#DIV/0!</v>
      </c>
      <c r="AR95" s="168" t="e">
        <f>AO39/AM39</f>
        <v>#DIV/0!</v>
      </c>
      <c r="AY95" s="712"/>
      <c r="AZ95" s="76" t="s">
        <v>31</v>
      </c>
      <c r="BA95" s="244">
        <f t="shared" ref="BA95:BV95" si="41">BA25+BZ25</f>
        <v>0</v>
      </c>
      <c r="BB95" s="108">
        <f t="shared" si="41"/>
        <v>0</v>
      </c>
      <c r="BC95" s="245">
        <f t="shared" si="41"/>
        <v>0</v>
      </c>
      <c r="BD95" s="87">
        <f t="shared" si="41"/>
        <v>0</v>
      </c>
      <c r="BE95" s="247">
        <f t="shared" si="41"/>
        <v>0</v>
      </c>
      <c r="BF95" s="245">
        <f t="shared" si="41"/>
        <v>0</v>
      </c>
      <c r="BG95" s="245">
        <f t="shared" si="41"/>
        <v>0</v>
      </c>
      <c r="BH95" s="245">
        <f t="shared" si="41"/>
        <v>0</v>
      </c>
      <c r="BI95" s="87">
        <f t="shared" si="41"/>
        <v>0</v>
      </c>
      <c r="BJ95" s="246">
        <f t="shared" si="41"/>
        <v>0</v>
      </c>
      <c r="BK95" s="245">
        <f t="shared" si="41"/>
        <v>0</v>
      </c>
      <c r="BL95" s="245">
        <f t="shared" si="41"/>
        <v>0</v>
      </c>
      <c r="BM95" s="245">
        <f t="shared" si="41"/>
        <v>0</v>
      </c>
      <c r="BN95" s="245">
        <f t="shared" si="41"/>
        <v>0</v>
      </c>
      <c r="BO95" s="245">
        <f t="shared" si="41"/>
        <v>0</v>
      </c>
      <c r="BP95" s="245">
        <f t="shared" si="41"/>
        <v>0</v>
      </c>
      <c r="BQ95" s="245">
        <f t="shared" si="41"/>
        <v>0</v>
      </c>
      <c r="BR95" s="87">
        <f t="shared" si="41"/>
        <v>0</v>
      </c>
      <c r="BS95" s="247">
        <f t="shared" si="41"/>
        <v>0</v>
      </c>
      <c r="BT95" s="245">
        <f t="shared" si="41"/>
        <v>0</v>
      </c>
      <c r="BU95" s="245">
        <f t="shared" si="41"/>
        <v>0</v>
      </c>
      <c r="BV95" s="86">
        <f t="shared" si="41"/>
        <v>0</v>
      </c>
      <c r="BX95" s="843" t="s">
        <v>68</v>
      </c>
      <c r="BY95" s="221" t="s">
        <v>29</v>
      </c>
      <c r="BZ95" s="168" t="e">
        <f>BJ39/BD39</f>
        <v>#DIV/0!</v>
      </c>
      <c r="CA95" s="168" t="e">
        <f>(BJ39-BQ39-BR39)/BJ39</f>
        <v>#DIV/0!</v>
      </c>
      <c r="CB95" s="168" t="e">
        <f>BQ39/BJ39</f>
        <v>#DIV/0!</v>
      </c>
      <c r="CC95" s="168" t="e">
        <f>BR39/BJ39</f>
        <v>#DIV/0!</v>
      </c>
      <c r="CD95" s="216" t="e">
        <f>BL39/ BD39</f>
        <v>#DIV/0!</v>
      </c>
      <c r="CE95" s="168" t="e">
        <f>BL39/BJ39</f>
        <v>#DIV/0!</v>
      </c>
      <c r="CF95" s="168" t="e">
        <f>BN39/BL39</f>
        <v>#DIV/0!</v>
      </c>
      <c r="CH95" s="843" t="s">
        <v>68</v>
      </c>
      <c r="CI95" s="221" t="s">
        <v>29</v>
      </c>
      <c r="CJ95" s="168" t="e">
        <f>CI39/CC39</f>
        <v>#DIV/0!</v>
      </c>
      <c r="CK95" s="168" t="e">
        <f>(CI39-CP39-CQ39)/CI39</f>
        <v>#DIV/0!</v>
      </c>
      <c r="CL95" s="168" t="e">
        <f>CP39/CI39</f>
        <v>#DIV/0!</v>
      </c>
      <c r="CM95" s="168" t="e">
        <f>CQ39/CI39</f>
        <v>#DIV/0!</v>
      </c>
      <c r="CN95" s="216" t="e">
        <f>CK39/ CC39</f>
        <v>#DIV/0!</v>
      </c>
      <c r="CO95" s="168" t="e">
        <f>CK39/CI39</f>
        <v>#DIV/0!</v>
      </c>
      <c r="CP95" s="168" t="e">
        <f>CM39/CK39</f>
        <v>#DIV/0!</v>
      </c>
    </row>
    <row r="96" spans="1:110">
      <c r="A96" s="711" t="s">
        <v>32</v>
      </c>
      <c r="B96" s="76" t="s">
        <v>29</v>
      </c>
      <c r="C96" s="96"/>
      <c r="D96" s="148"/>
      <c r="E96" s="245">
        <f t="shared" ref="E96:X96" si="42">E27+AD27</f>
        <v>0</v>
      </c>
      <c r="F96" s="245">
        <f t="shared" si="42"/>
        <v>0</v>
      </c>
      <c r="G96" s="246">
        <f t="shared" si="42"/>
        <v>0</v>
      </c>
      <c r="H96" s="245">
        <f t="shared" si="42"/>
        <v>0</v>
      </c>
      <c r="I96" s="245">
        <f t="shared" si="42"/>
        <v>0</v>
      </c>
      <c r="J96" s="245">
        <f t="shared" si="42"/>
        <v>0</v>
      </c>
      <c r="K96" s="87">
        <f t="shared" si="42"/>
        <v>0</v>
      </c>
      <c r="L96" s="246">
        <f t="shared" si="42"/>
        <v>0</v>
      </c>
      <c r="M96" s="245">
        <f t="shared" si="42"/>
        <v>0</v>
      </c>
      <c r="N96" s="245">
        <f t="shared" si="42"/>
        <v>0</v>
      </c>
      <c r="O96" s="245">
        <f t="shared" si="42"/>
        <v>0</v>
      </c>
      <c r="P96" s="245">
        <f t="shared" si="42"/>
        <v>0</v>
      </c>
      <c r="Q96" s="245">
        <f t="shared" si="42"/>
        <v>0</v>
      </c>
      <c r="R96" s="245">
        <f t="shared" si="42"/>
        <v>0</v>
      </c>
      <c r="S96" s="245">
        <f t="shared" si="42"/>
        <v>0</v>
      </c>
      <c r="T96" s="87">
        <f t="shared" si="42"/>
        <v>0</v>
      </c>
      <c r="U96" s="247">
        <f t="shared" si="42"/>
        <v>0</v>
      </c>
      <c r="V96" s="245">
        <f t="shared" si="42"/>
        <v>0</v>
      </c>
      <c r="W96" s="245">
        <f t="shared" si="42"/>
        <v>0</v>
      </c>
      <c r="X96" s="86">
        <f t="shared" si="42"/>
        <v>0</v>
      </c>
      <c r="Z96" s="843"/>
      <c r="AA96" s="221" t="s">
        <v>30</v>
      </c>
      <c r="AB96" s="168" t="e">
        <f>L41/F41</f>
        <v>#DIV/0!</v>
      </c>
      <c r="AC96" s="168" t="e">
        <f>(L41-S41-T41)/L41</f>
        <v>#DIV/0!</v>
      </c>
      <c r="AD96" s="168" t="e">
        <f>S41/L41</f>
        <v>#DIV/0!</v>
      </c>
      <c r="AE96" s="168" t="e">
        <f>T41/L41</f>
        <v>#DIV/0!</v>
      </c>
      <c r="AF96" s="216" t="e">
        <f>N41/ F41</f>
        <v>#DIV/0!</v>
      </c>
      <c r="AG96" s="168" t="e">
        <f>N41/L41</f>
        <v>#DIV/0!</v>
      </c>
      <c r="AH96" s="168" t="e">
        <f>P41/N41</f>
        <v>#DIV/0!</v>
      </c>
      <c r="AJ96" s="843"/>
      <c r="AK96" s="221" t="s">
        <v>30</v>
      </c>
      <c r="AL96" s="168" t="e">
        <f>AK41/AE41</f>
        <v>#DIV/0!</v>
      </c>
      <c r="AM96" s="168" t="e">
        <f>(AK41-AR41-AS41)/AK41</f>
        <v>#DIV/0!</v>
      </c>
      <c r="AN96" s="168" t="e">
        <f>AR41/AK41</f>
        <v>#DIV/0!</v>
      </c>
      <c r="AO96" s="168" t="e">
        <f>AS41/AK41</f>
        <v>#DIV/0!</v>
      </c>
      <c r="AP96" s="216" t="e">
        <f>AM41/ AE41</f>
        <v>#DIV/0!</v>
      </c>
      <c r="AQ96" s="168" t="e">
        <f>AM41/AK41</f>
        <v>#DIV/0!</v>
      </c>
      <c r="AR96" s="168" t="e">
        <f>AO41/AM41</f>
        <v>#DIV/0!</v>
      </c>
      <c r="AY96" s="711" t="s">
        <v>32</v>
      </c>
      <c r="AZ96" s="76" t="s">
        <v>29</v>
      </c>
      <c r="BA96" s="96"/>
      <c r="BB96" s="148"/>
      <c r="BC96" s="245">
        <f t="shared" ref="BC96:BV96" si="43">BC27+CB27</f>
        <v>0</v>
      </c>
      <c r="BD96" s="87">
        <f t="shared" si="43"/>
        <v>0</v>
      </c>
      <c r="BE96" s="247">
        <f t="shared" si="43"/>
        <v>0</v>
      </c>
      <c r="BF96" s="245">
        <f t="shared" si="43"/>
        <v>0</v>
      </c>
      <c r="BG96" s="245">
        <f t="shared" si="43"/>
        <v>0</v>
      </c>
      <c r="BH96" s="245">
        <f t="shared" si="43"/>
        <v>0</v>
      </c>
      <c r="BI96" s="87">
        <f t="shared" si="43"/>
        <v>0</v>
      </c>
      <c r="BJ96" s="246">
        <f t="shared" si="43"/>
        <v>0</v>
      </c>
      <c r="BK96" s="245">
        <f t="shared" si="43"/>
        <v>0</v>
      </c>
      <c r="BL96" s="245">
        <f t="shared" si="43"/>
        <v>0</v>
      </c>
      <c r="BM96" s="245">
        <f t="shared" si="43"/>
        <v>0</v>
      </c>
      <c r="BN96" s="245">
        <f t="shared" si="43"/>
        <v>0</v>
      </c>
      <c r="BO96" s="245">
        <f t="shared" si="43"/>
        <v>0</v>
      </c>
      <c r="BP96" s="245">
        <f t="shared" si="43"/>
        <v>0</v>
      </c>
      <c r="BQ96" s="245">
        <f t="shared" si="43"/>
        <v>0</v>
      </c>
      <c r="BR96" s="87">
        <f t="shared" si="43"/>
        <v>0</v>
      </c>
      <c r="BS96" s="247">
        <f t="shared" si="43"/>
        <v>0</v>
      </c>
      <c r="BT96" s="245">
        <f t="shared" si="43"/>
        <v>0</v>
      </c>
      <c r="BU96" s="245">
        <f t="shared" si="43"/>
        <v>0</v>
      </c>
      <c r="BV96" s="86">
        <f t="shared" si="43"/>
        <v>0</v>
      </c>
      <c r="BX96" s="843"/>
      <c r="BY96" s="221" t="s">
        <v>30</v>
      </c>
      <c r="BZ96" s="168" t="e">
        <f>BJ41/BD41</f>
        <v>#DIV/0!</v>
      </c>
      <c r="CA96" s="168" t="e">
        <f>(BJ41-BQ41-BR41)/BJ41</f>
        <v>#DIV/0!</v>
      </c>
      <c r="CB96" s="168" t="e">
        <f>BQ41/BJ41</f>
        <v>#DIV/0!</v>
      </c>
      <c r="CC96" s="168" t="e">
        <f>BR41/BJ41</f>
        <v>#DIV/0!</v>
      </c>
      <c r="CD96" s="216" t="e">
        <f>BL41/ BD41</f>
        <v>#DIV/0!</v>
      </c>
      <c r="CE96" s="168" t="e">
        <f>BL41/BJ41</f>
        <v>#DIV/0!</v>
      </c>
      <c r="CF96" s="168" t="e">
        <f>BN41/BL41</f>
        <v>#DIV/0!</v>
      </c>
      <c r="CH96" s="843"/>
      <c r="CI96" s="221" t="s">
        <v>30</v>
      </c>
      <c r="CJ96" s="168" t="e">
        <f>CI41/CC41</f>
        <v>#DIV/0!</v>
      </c>
      <c r="CK96" s="168" t="e">
        <f>(CI41-CP41-CQ41)/CI41</f>
        <v>#DIV/0!</v>
      </c>
      <c r="CL96" s="168" t="e">
        <f>CP41/CI41</f>
        <v>#DIV/0!</v>
      </c>
      <c r="CM96" s="168" t="e">
        <f>CQ41/CI41</f>
        <v>#DIV/0!</v>
      </c>
      <c r="CN96" s="216" t="e">
        <f>CK41/ CC41</f>
        <v>#DIV/0!</v>
      </c>
      <c r="CO96" s="168" t="e">
        <f>CK41/CI41</f>
        <v>#DIV/0!</v>
      </c>
      <c r="CP96" s="168" t="e">
        <f>CM41/CK41</f>
        <v>#DIV/0!</v>
      </c>
    </row>
    <row r="97" spans="1:110">
      <c r="A97" s="713"/>
      <c r="B97" s="76" t="s">
        <v>30</v>
      </c>
      <c r="C97" s="98"/>
      <c r="D97" s="148"/>
      <c r="E97" s="245">
        <f t="shared" ref="E97:X97" si="44">E29+AD29</f>
        <v>0</v>
      </c>
      <c r="F97" s="245">
        <f t="shared" si="44"/>
        <v>0</v>
      </c>
      <c r="G97" s="246">
        <f t="shared" si="44"/>
        <v>0</v>
      </c>
      <c r="H97" s="245">
        <f t="shared" si="44"/>
        <v>0</v>
      </c>
      <c r="I97" s="245">
        <f t="shared" si="44"/>
        <v>0</v>
      </c>
      <c r="J97" s="245">
        <f t="shared" si="44"/>
        <v>0</v>
      </c>
      <c r="K97" s="87">
        <f t="shared" si="44"/>
        <v>0</v>
      </c>
      <c r="L97" s="246">
        <f t="shared" si="44"/>
        <v>0</v>
      </c>
      <c r="M97" s="245">
        <f t="shared" si="44"/>
        <v>0</v>
      </c>
      <c r="N97" s="245">
        <f t="shared" si="44"/>
        <v>0</v>
      </c>
      <c r="O97" s="245">
        <f t="shared" si="44"/>
        <v>0</v>
      </c>
      <c r="P97" s="245">
        <f t="shared" si="44"/>
        <v>0</v>
      </c>
      <c r="Q97" s="245">
        <f t="shared" si="44"/>
        <v>0</v>
      </c>
      <c r="R97" s="245">
        <f t="shared" si="44"/>
        <v>0</v>
      </c>
      <c r="S97" s="245">
        <f t="shared" si="44"/>
        <v>0</v>
      </c>
      <c r="T97" s="87">
        <f t="shared" si="44"/>
        <v>0</v>
      </c>
      <c r="U97" s="247">
        <f t="shared" si="44"/>
        <v>0</v>
      </c>
      <c r="V97" s="245">
        <f t="shared" si="44"/>
        <v>0</v>
      </c>
      <c r="W97" s="245">
        <f t="shared" si="44"/>
        <v>0</v>
      </c>
      <c r="X97" s="86">
        <f t="shared" si="44"/>
        <v>0</v>
      </c>
      <c r="Z97" s="843"/>
      <c r="AA97" s="221" t="s">
        <v>31</v>
      </c>
      <c r="AB97" s="168" t="e">
        <f>L43/F43</f>
        <v>#DIV/0!</v>
      </c>
      <c r="AC97" s="168" t="e">
        <f>(L43-S43-T43)/L43</f>
        <v>#DIV/0!</v>
      </c>
      <c r="AD97" s="168" t="e">
        <f>S43/L43</f>
        <v>#DIV/0!</v>
      </c>
      <c r="AE97" s="168" t="e">
        <f>T43/L43</f>
        <v>#DIV/0!</v>
      </c>
      <c r="AF97" s="216" t="e">
        <f>N43/ F43</f>
        <v>#DIV/0!</v>
      </c>
      <c r="AG97" s="168" t="e">
        <f>N43/L43</f>
        <v>#DIV/0!</v>
      </c>
      <c r="AH97" s="168" t="e">
        <f>P43/N43</f>
        <v>#DIV/0!</v>
      </c>
      <c r="AJ97" s="843"/>
      <c r="AK97" s="221" t="s">
        <v>31</v>
      </c>
      <c r="AL97" s="168" t="e">
        <f>AK43/AE43</f>
        <v>#DIV/0!</v>
      </c>
      <c r="AM97" s="168" t="e">
        <f>(AK43-AR43-AS43)/AK43</f>
        <v>#DIV/0!</v>
      </c>
      <c r="AN97" s="168" t="e">
        <f>AR43/AK43</f>
        <v>#DIV/0!</v>
      </c>
      <c r="AO97" s="168" t="e">
        <f>AS43/AK43</f>
        <v>#DIV/0!</v>
      </c>
      <c r="AP97" s="216" t="e">
        <f>AM43/ AE43</f>
        <v>#DIV/0!</v>
      </c>
      <c r="AQ97" s="168" t="e">
        <f>AM43/AK43</f>
        <v>#DIV/0!</v>
      </c>
      <c r="AR97" s="168" t="e">
        <f>AO43/AM43</f>
        <v>#DIV/0!</v>
      </c>
      <c r="AY97" s="713"/>
      <c r="AZ97" s="76" t="s">
        <v>30</v>
      </c>
      <c r="BA97" s="98"/>
      <c r="BB97" s="148"/>
      <c r="BC97" s="245">
        <f t="shared" ref="BC97:BV97" si="45">BC29+CB29</f>
        <v>0</v>
      </c>
      <c r="BD97" s="87">
        <f t="shared" si="45"/>
        <v>0</v>
      </c>
      <c r="BE97" s="247">
        <f t="shared" si="45"/>
        <v>0</v>
      </c>
      <c r="BF97" s="245">
        <f t="shared" si="45"/>
        <v>0</v>
      </c>
      <c r="BG97" s="245">
        <f t="shared" si="45"/>
        <v>0</v>
      </c>
      <c r="BH97" s="245">
        <f t="shared" si="45"/>
        <v>0</v>
      </c>
      <c r="BI97" s="87">
        <f t="shared" si="45"/>
        <v>0</v>
      </c>
      <c r="BJ97" s="246">
        <f t="shared" si="45"/>
        <v>0</v>
      </c>
      <c r="BK97" s="245">
        <f t="shared" si="45"/>
        <v>0</v>
      </c>
      <c r="BL97" s="245">
        <f t="shared" si="45"/>
        <v>0</v>
      </c>
      <c r="BM97" s="245">
        <f t="shared" si="45"/>
        <v>0</v>
      </c>
      <c r="BN97" s="245">
        <f t="shared" si="45"/>
        <v>0</v>
      </c>
      <c r="BO97" s="245">
        <f t="shared" si="45"/>
        <v>0</v>
      </c>
      <c r="BP97" s="245">
        <f t="shared" si="45"/>
        <v>0</v>
      </c>
      <c r="BQ97" s="245">
        <f t="shared" si="45"/>
        <v>0</v>
      </c>
      <c r="BR97" s="87">
        <f t="shared" si="45"/>
        <v>0</v>
      </c>
      <c r="BS97" s="247">
        <f t="shared" si="45"/>
        <v>0</v>
      </c>
      <c r="BT97" s="245">
        <f t="shared" si="45"/>
        <v>0</v>
      </c>
      <c r="BU97" s="245">
        <f t="shared" si="45"/>
        <v>0</v>
      </c>
      <c r="BV97" s="86">
        <f t="shared" si="45"/>
        <v>0</v>
      </c>
      <c r="BX97" s="843"/>
      <c r="BY97" s="221" t="s">
        <v>31</v>
      </c>
      <c r="BZ97" s="168" t="e">
        <f>BJ43/BD43</f>
        <v>#DIV/0!</v>
      </c>
      <c r="CA97" s="168" t="e">
        <f>(BJ43-BQ43-BR43)/BJ43</f>
        <v>#DIV/0!</v>
      </c>
      <c r="CB97" s="168" t="e">
        <f>BQ43/BJ43</f>
        <v>#DIV/0!</v>
      </c>
      <c r="CC97" s="168" t="e">
        <f>BR43/BJ43</f>
        <v>#DIV/0!</v>
      </c>
      <c r="CD97" s="216" t="e">
        <f>BL43/ BD43</f>
        <v>#DIV/0!</v>
      </c>
      <c r="CE97" s="168" t="e">
        <f>BL43/BJ43</f>
        <v>#DIV/0!</v>
      </c>
      <c r="CF97" s="168" t="e">
        <f>BN43/BL43</f>
        <v>#DIV/0!</v>
      </c>
      <c r="CH97" s="843"/>
      <c r="CI97" s="221" t="s">
        <v>31</v>
      </c>
      <c r="CJ97" s="168" t="e">
        <f>CI43/CC43</f>
        <v>#DIV/0!</v>
      </c>
      <c r="CK97" s="168" t="e">
        <f>(CI43-CP43-CQ43)/CI43</f>
        <v>#DIV/0!</v>
      </c>
      <c r="CL97" s="168" t="e">
        <f>CP43/CI43</f>
        <v>#DIV/0!</v>
      </c>
      <c r="CM97" s="168" t="e">
        <f>CQ43/CI43</f>
        <v>#DIV/0!</v>
      </c>
      <c r="CN97" s="216" t="e">
        <f>CK43/ CC43</f>
        <v>#DIV/0!</v>
      </c>
      <c r="CO97" s="168" t="e">
        <f>CK43/CI43</f>
        <v>#DIV/0!</v>
      </c>
      <c r="CP97" s="168" t="e">
        <f>CM43/CK43</f>
        <v>#DIV/0!</v>
      </c>
    </row>
    <row r="98" spans="1:110">
      <c r="A98" s="712"/>
      <c r="B98" s="76" t="s">
        <v>31</v>
      </c>
      <c r="C98" s="244">
        <f t="shared" ref="C98:X98" si="46">C31+AB31</f>
        <v>0</v>
      </c>
      <c r="D98" s="108">
        <f t="shared" si="46"/>
        <v>0</v>
      </c>
      <c r="E98" s="245">
        <f t="shared" si="46"/>
        <v>0</v>
      </c>
      <c r="F98" s="245">
        <f t="shared" si="46"/>
        <v>0</v>
      </c>
      <c r="G98" s="246">
        <f t="shared" si="46"/>
        <v>0</v>
      </c>
      <c r="H98" s="245">
        <f t="shared" si="46"/>
        <v>0</v>
      </c>
      <c r="I98" s="245">
        <f t="shared" si="46"/>
        <v>0</v>
      </c>
      <c r="J98" s="245">
        <f t="shared" si="46"/>
        <v>0</v>
      </c>
      <c r="K98" s="87">
        <f t="shared" si="46"/>
        <v>0</v>
      </c>
      <c r="L98" s="246">
        <f t="shared" si="46"/>
        <v>0</v>
      </c>
      <c r="M98" s="245">
        <f t="shared" si="46"/>
        <v>0</v>
      </c>
      <c r="N98" s="245">
        <f t="shared" si="46"/>
        <v>0</v>
      </c>
      <c r="O98" s="245">
        <f t="shared" si="46"/>
        <v>0</v>
      </c>
      <c r="P98" s="245">
        <f t="shared" si="46"/>
        <v>0</v>
      </c>
      <c r="Q98" s="245">
        <f t="shared" si="46"/>
        <v>0</v>
      </c>
      <c r="R98" s="245">
        <f t="shared" si="46"/>
        <v>0</v>
      </c>
      <c r="S98" s="245">
        <f t="shared" si="46"/>
        <v>0</v>
      </c>
      <c r="T98" s="87">
        <f t="shared" si="46"/>
        <v>0</v>
      </c>
      <c r="U98" s="247">
        <f t="shared" si="46"/>
        <v>0</v>
      </c>
      <c r="V98" s="245">
        <f t="shared" si="46"/>
        <v>0</v>
      </c>
      <c r="W98" s="245">
        <f t="shared" si="46"/>
        <v>0</v>
      </c>
      <c r="X98" s="86">
        <f t="shared" si="46"/>
        <v>0</v>
      </c>
      <c r="Z98" s="843" t="s">
        <v>69</v>
      </c>
      <c r="AA98" s="221" t="s">
        <v>29</v>
      </c>
      <c r="AB98" s="168" t="e">
        <f>L45/F45</f>
        <v>#DIV/0!</v>
      </c>
      <c r="AC98" s="168" t="e">
        <f>(L45-S45-T45)/L45</f>
        <v>#DIV/0!</v>
      </c>
      <c r="AD98" s="168" t="e">
        <f>S45/L45</f>
        <v>#DIV/0!</v>
      </c>
      <c r="AE98" s="168" t="e">
        <f>T45/L45</f>
        <v>#DIV/0!</v>
      </c>
      <c r="AF98" s="216" t="e">
        <f>N45/ F45</f>
        <v>#DIV/0!</v>
      </c>
      <c r="AG98" s="168" t="e">
        <f>N45/L45</f>
        <v>#DIV/0!</v>
      </c>
      <c r="AH98" s="168" t="e">
        <f>P45/N45</f>
        <v>#DIV/0!</v>
      </c>
      <c r="AJ98" s="843" t="s">
        <v>69</v>
      </c>
      <c r="AK98" s="221" t="s">
        <v>29</v>
      </c>
      <c r="AL98" s="168" t="e">
        <f>AK45/AE45</f>
        <v>#DIV/0!</v>
      </c>
      <c r="AM98" s="168" t="e">
        <f>(AK45-AR45-AS45)/AK45</f>
        <v>#DIV/0!</v>
      </c>
      <c r="AN98" s="168" t="e">
        <f>AR45/AK45</f>
        <v>#DIV/0!</v>
      </c>
      <c r="AO98" s="168" t="e">
        <f>AS45/AK45</f>
        <v>#DIV/0!</v>
      </c>
      <c r="AP98" s="216" t="e">
        <f>AM45/ AE45</f>
        <v>#DIV/0!</v>
      </c>
      <c r="AQ98" s="168" t="e">
        <f>AM45/AK45</f>
        <v>#DIV/0!</v>
      </c>
      <c r="AR98" s="168" t="e">
        <f>AO45/AM45</f>
        <v>#DIV/0!</v>
      </c>
      <c r="AY98" s="712"/>
      <c r="AZ98" s="76" t="s">
        <v>31</v>
      </c>
      <c r="BA98" s="244">
        <f t="shared" ref="BA98:BV98" si="47">BA31+BZ31</f>
        <v>0</v>
      </c>
      <c r="BB98" s="108">
        <f t="shared" si="47"/>
        <v>0</v>
      </c>
      <c r="BC98" s="245">
        <f t="shared" si="47"/>
        <v>0</v>
      </c>
      <c r="BD98" s="87">
        <f t="shared" si="47"/>
        <v>0</v>
      </c>
      <c r="BE98" s="247">
        <f t="shared" si="47"/>
        <v>0</v>
      </c>
      <c r="BF98" s="245">
        <f t="shared" si="47"/>
        <v>0</v>
      </c>
      <c r="BG98" s="245">
        <f t="shared" si="47"/>
        <v>0</v>
      </c>
      <c r="BH98" s="245">
        <f t="shared" si="47"/>
        <v>0</v>
      </c>
      <c r="BI98" s="87">
        <f t="shared" si="47"/>
        <v>0</v>
      </c>
      <c r="BJ98" s="246">
        <f t="shared" si="47"/>
        <v>0</v>
      </c>
      <c r="BK98" s="245">
        <f t="shared" si="47"/>
        <v>0</v>
      </c>
      <c r="BL98" s="245">
        <f t="shared" si="47"/>
        <v>0</v>
      </c>
      <c r="BM98" s="245">
        <f t="shared" si="47"/>
        <v>0</v>
      </c>
      <c r="BN98" s="245">
        <f t="shared" si="47"/>
        <v>0</v>
      </c>
      <c r="BO98" s="245">
        <f t="shared" si="47"/>
        <v>0</v>
      </c>
      <c r="BP98" s="245">
        <f t="shared" si="47"/>
        <v>0</v>
      </c>
      <c r="BQ98" s="245">
        <f t="shared" si="47"/>
        <v>0</v>
      </c>
      <c r="BR98" s="87">
        <f t="shared" si="47"/>
        <v>0</v>
      </c>
      <c r="BS98" s="247">
        <f t="shared" si="47"/>
        <v>0</v>
      </c>
      <c r="BT98" s="245">
        <f t="shared" si="47"/>
        <v>0</v>
      </c>
      <c r="BU98" s="245">
        <f t="shared" si="47"/>
        <v>0</v>
      </c>
      <c r="BV98" s="86">
        <f t="shared" si="47"/>
        <v>0</v>
      </c>
      <c r="BX98" s="843" t="s">
        <v>69</v>
      </c>
      <c r="BY98" s="221" t="s">
        <v>29</v>
      </c>
      <c r="BZ98" s="168" t="e">
        <f>BJ45/BD45</f>
        <v>#DIV/0!</v>
      </c>
      <c r="CA98" s="168" t="e">
        <f>(BJ45-BQ45-BR45)/BJ45</f>
        <v>#DIV/0!</v>
      </c>
      <c r="CB98" s="168" t="e">
        <f>BQ45/BJ45</f>
        <v>#DIV/0!</v>
      </c>
      <c r="CC98" s="168" t="e">
        <f>BR45/BJ45</f>
        <v>#DIV/0!</v>
      </c>
      <c r="CD98" s="216" t="e">
        <f>BL45/ BD45</f>
        <v>#DIV/0!</v>
      </c>
      <c r="CE98" s="168" t="e">
        <f>BL45/BJ45</f>
        <v>#DIV/0!</v>
      </c>
      <c r="CF98" s="168" t="e">
        <f>BN45/BL45</f>
        <v>#DIV/0!</v>
      </c>
      <c r="CH98" s="843" t="s">
        <v>69</v>
      </c>
      <c r="CI98" s="221" t="s">
        <v>29</v>
      </c>
      <c r="CJ98" s="168" t="e">
        <f>CI45/CC45</f>
        <v>#DIV/0!</v>
      </c>
      <c r="CK98" s="168" t="e">
        <f>(CI45-CP45-CQ45)/CI45</f>
        <v>#DIV/0!</v>
      </c>
      <c r="CL98" s="168" t="e">
        <f>CP45/CI45</f>
        <v>#DIV/0!</v>
      </c>
      <c r="CM98" s="168" t="e">
        <f>CQ45/CI45</f>
        <v>#DIV/0!</v>
      </c>
      <c r="CN98" s="216" t="e">
        <f>CK45/ CC45</f>
        <v>#DIV/0!</v>
      </c>
      <c r="CO98" s="168" t="e">
        <f>CK45/CI45</f>
        <v>#DIV/0!</v>
      </c>
      <c r="CP98" s="168" t="e">
        <f>CM45/CK45</f>
        <v>#DIV/0!</v>
      </c>
    </row>
    <row r="99" spans="1:110">
      <c r="A99" s="711" t="s">
        <v>33</v>
      </c>
      <c r="B99" s="76" t="s">
        <v>29</v>
      </c>
      <c r="C99" s="96"/>
      <c r="D99" s="148"/>
      <c r="E99" s="245">
        <f t="shared" ref="E99:X99" si="48">E33+AD33</f>
        <v>0</v>
      </c>
      <c r="F99" s="245">
        <f t="shared" si="48"/>
        <v>0</v>
      </c>
      <c r="G99" s="246">
        <f t="shared" si="48"/>
        <v>0</v>
      </c>
      <c r="H99" s="245">
        <f t="shared" si="48"/>
        <v>0</v>
      </c>
      <c r="I99" s="245">
        <f t="shared" si="48"/>
        <v>0</v>
      </c>
      <c r="J99" s="245">
        <f t="shared" si="48"/>
        <v>0</v>
      </c>
      <c r="K99" s="87">
        <f t="shared" si="48"/>
        <v>0</v>
      </c>
      <c r="L99" s="246">
        <f t="shared" si="48"/>
        <v>0</v>
      </c>
      <c r="M99" s="245">
        <f t="shared" si="48"/>
        <v>0</v>
      </c>
      <c r="N99" s="245">
        <f t="shared" si="48"/>
        <v>0</v>
      </c>
      <c r="O99" s="245">
        <f t="shared" si="48"/>
        <v>0</v>
      </c>
      <c r="P99" s="245">
        <f t="shared" si="48"/>
        <v>0</v>
      </c>
      <c r="Q99" s="245">
        <f t="shared" si="48"/>
        <v>0</v>
      </c>
      <c r="R99" s="245">
        <f t="shared" si="48"/>
        <v>0</v>
      </c>
      <c r="S99" s="245">
        <f t="shared" si="48"/>
        <v>0</v>
      </c>
      <c r="T99" s="87">
        <f t="shared" si="48"/>
        <v>0</v>
      </c>
      <c r="U99" s="247">
        <f t="shared" si="48"/>
        <v>0</v>
      </c>
      <c r="V99" s="245">
        <f t="shared" si="48"/>
        <v>0</v>
      </c>
      <c r="W99" s="86">
        <f t="shared" si="48"/>
        <v>0</v>
      </c>
      <c r="X99" s="86">
        <f t="shared" si="48"/>
        <v>0</v>
      </c>
      <c r="Z99" s="843"/>
      <c r="AA99" s="221" t="s">
        <v>30</v>
      </c>
      <c r="AB99" s="168" t="e">
        <f>L47/F47</f>
        <v>#DIV/0!</v>
      </c>
      <c r="AC99" s="168" t="e">
        <f>(L47-S47-T47)/L47</f>
        <v>#DIV/0!</v>
      </c>
      <c r="AD99" s="168" t="e">
        <f>S47/L47</f>
        <v>#DIV/0!</v>
      </c>
      <c r="AE99" s="168" t="e">
        <f>T47/L47</f>
        <v>#DIV/0!</v>
      </c>
      <c r="AF99" s="216" t="e">
        <f>N47/ F47</f>
        <v>#DIV/0!</v>
      </c>
      <c r="AG99" s="168" t="e">
        <f>N47/L47</f>
        <v>#DIV/0!</v>
      </c>
      <c r="AH99" s="168" t="e">
        <f>P47/N47</f>
        <v>#DIV/0!</v>
      </c>
      <c r="AJ99" s="843"/>
      <c r="AK99" s="221" t="s">
        <v>30</v>
      </c>
      <c r="AL99" s="168" t="e">
        <f>AK47/AE47</f>
        <v>#DIV/0!</v>
      </c>
      <c r="AM99" s="168" t="e">
        <f>(AK47-AR47-AS47)/AK47</f>
        <v>#DIV/0!</v>
      </c>
      <c r="AN99" s="168" t="e">
        <f>AR47/AK47</f>
        <v>#DIV/0!</v>
      </c>
      <c r="AO99" s="168" t="e">
        <f>AS47/AK47</f>
        <v>#DIV/0!</v>
      </c>
      <c r="AP99" s="216" t="e">
        <f>AM47/ AE47</f>
        <v>#DIV/0!</v>
      </c>
      <c r="AQ99" s="168" t="e">
        <f>AM47/AK47</f>
        <v>#DIV/0!</v>
      </c>
      <c r="AR99" s="168" t="e">
        <f>AO47/AM47</f>
        <v>#DIV/0!</v>
      </c>
      <c r="AY99" s="711" t="s">
        <v>33</v>
      </c>
      <c r="AZ99" s="76" t="s">
        <v>29</v>
      </c>
      <c r="BA99" s="96"/>
      <c r="BB99" s="148"/>
      <c r="BC99" s="245">
        <f t="shared" ref="BC99:BV99" si="49">BC33+CB33</f>
        <v>0</v>
      </c>
      <c r="BD99" s="87">
        <f t="shared" si="49"/>
        <v>0</v>
      </c>
      <c r="BE99" s="247">
        <f t="shared" si="49"/>
        <v>0</v>
      </c>
      <c r="BF99" s="245">
        <f t="shared" si="49"/>
        <v>0</v>
      </c>
      <c r="BG99" s="245">
        <f t="shared" si="49"/>
        <v>0</v>
      </c>
      <c r="BH99" s="245">
        <f t="shared" si="49"/>
        <v>0</v>
      </c>
      <c r="BI99" s="87">
        <f t="shared" si="49"/>
        <v>0</v>
      </c>
      <c r="BJ99" s="246">
        <f t="shared" si="49"/>
        <v>0</v>
      </c>
      <c r="BK99" s="245">
        <f t="shared" si="49"/>
        <v>0</v>
      </c>
      <c r="BL99" s="245">
        <f t="shared" si="49"/>
        <v>0</v>
      </c>
      <c r="BM99" s="245">
        <f t="shared" si="49"/>
        <v>0</v>
      </c>
      <c r="BN99" s="245">
        <f t="shared" si="49"/>
        <v>0</v>
      </c>
      <c r="BO99" s="245">
        <f t="shared" si="49"/>
        <v>0</v>
      </c>
      <c r="BP99" s="245">
        <f t="shared" si="49"/>
        <v>0</v>
      </c>
      <c r="BQ99" s="245">
        <f t="shared" si="49"/>
        <v>0</v>
      </c>
      <c r="BR99" s="87">
        <f t="shared" si="49"/>
        <v>0</v>
      </c>
      <c r="BS99" s="247">
        <f t="shared" si="49"/>
        <v>0</v>
      </c>
      <c r="BT99" s="245">
        <f t="shared" si="49"/>
        <v>0</v>
      </c>
      <c r="BU99" s="245">
        <f t="shared" si="49"/>
        <v>0</v>
      </c>
      <c r="BV99" s="86">
        <f t="shared" si="49"/>
        <v>0</v>
      </c>
      <c r="BX99" s="843"/>
      <c r="BY99" s="221" t="s">
        <v>30</v>
      </c>
      <c r="BZ99" s="168" t="e">
        <f>BJ47/BD47</f>
        <v>#DIV/0!</v>
      </c>
      <c r="CA99" s="168" t="e">
        <f>(BJ47-BQ47-BR47)/BJ47</f>
        <v>#DIV/0!</v>
      </c>
      <c r="CB99" s="168" t="e">
        <f>BQ47/BJ47</f>
        <v>#DIV/0!</v>
      </c>
      <c r="CC99" s="168" t="e">
        <f>BR47/BJ47</f>
        <v>#DIV/0!</v>
      </c>
      <c r="CD99" s="216" t="e">
        <f>BL47/ BD47</f>
        <v>#DIV/0!</v>
      </c>
      <c r="CE99" s="168" t="e">
        <f>BL47/BJ47</f>
        <v>#DIV/0!</v>
      </c>
      <c r="CF99" s="168" t="e">
        <f>BN47/BL47</f>
        <v>#DIV/0!</v>
      </c>
      <c r="CH99" s="843"/>
      <c r="CI99" s="221" t="s">
        <v>30</v>
      </c>
      <c r="CJ99" s="168" t="e">
        <f>CI47/CC47</f>
        <v>#DIV/0!</v>
      </c>
      <c r="CK99" s="168" t="e">
        <f>(CI47-CP47-CQ47)/CI47</f>
        <v>#DIV/0!</v>
      </c>
      <c r="CL99" s="168" t="e">
        <f>CP47/CI47</f>
        <v>#DIV/0!</v>
      </c>
      <c r="CM99" s="168" t="e">
        <f>CQ47/CI47</f>
        <v>#DIV/0!</v>
      </c>
      <c r="CN99" s="216" t="e">
        <f>CK47/ CC47</f>
        <v>#DIV/0!</v>
      </c>
      <c r="CO99" s="168" t="e">
        <f>CK47/CI47</f>
        <v>#DIV/0!</v>
      </c>
      <c r="CP99" s="168" t="e">
        <f>CM47/CK47</f>
        <v>#DIV/0!</v>
      </c>
      <c r="CX99" s="228"/>
      <c r="CY99" s="239"/>
      <c r="CZ99" s="53"/>
      <c r="DA99" s="453"/>
      <c r="DB99" s="454"/>
      <c r="DC99" s="455"/>
      <c r="DD99" s="455"/>
      <c r="DE99" s="455"/>
      <c r="DF99" s="455"/>
    </row>
    <row r="100" spans="1:110">
      <c r="A100" s="713"/>
      <c r="B100" s="76" t="s">
        <v>30</v>
      </c>
      <c r="C100" s="98"/>
      <c r="D100" s="148"/>
      <c r="E100" s="245">
        <f t="shared" ref="E100:X100" si="50">E35+AD35</f>
        <v>0</v>
      </c>
      <c r="F100" s="245">
        <f t="shared" si="50"/>
        <v>0</v>
      </c>
      <c r="G100" s="246">
        <f t="shared" si="50"/>
        <v>0</v>
      </c>
      <c r="H100" s="245">
        <f t="shared" si="50"/>
        <v>0</v>
      </c>
      <c r="I100" s="245">
        <f t="shared" si="50"/>
        <v>0</v>
      </c>
      <c r="J100" s="245">
        <f t="shared" si="50"/>
        <v>0</v>
      </c>
      <c r="K100" s="87">
        <f t="shared" si="50"/>
        <v>0</v>
      </c>
      <c r="L100" s="246">
        <f t="shared" si="50"/>
        <v>0</v>
      </c>
      <c r="M100" s="245">
        <f t="shared" si="50"/>
        <v>0</v>
      </c>
      <c r="N100" s="245">
        <f t="shared" si="50"/>
        <v>0</v>
      </c>
      <c r="O100" s="245">
        <f t="shared" si="50"/>
        <v>0</v>
      </c>
      <c r="P100" s="245">
        <f t="shared" si="50"/>
        <v>0</v>
      </c>
      <c r="Q100" s="245">
        <f t="shared" si="50"/>
        <v>0</v>
      </c>
      <c r="R100" s="245">
        <f t="shared" si="50"/>
        <v>0</v>
      </c>
      <c r="S100" s="245">
        <f t="shared" si="50"/>
        <v>0</v>
      </c>
      <c r="T100" s="87">
        <f t="shared" si="50"/>
        <v>0</v>
      </c>
      <c r="U100" s="247">
        <f t="shared" si="50"/>
        <v>0</v>
      </c>
      <c r="V100" s="245">
        <f t="shared" si="50"/>
        <v>0</v>
      </c>
      <c r="W100" s="86">
        <f t="shared" si="50"/>
        <v>0</v>
      </c>
      <c r="X100" s="86">
        <f t="shared" si="50"/>
        <v>0</v>
      </c>
      <c r="Z100" s="843"/>
      <c r="AA100" s="221" t="s">
        <v>31</v>
      </c>
      <c r="AB100" s="168" t="e">
        <f>L49/F49</f>
        <v>#DIV/0!</v>
      </c>
      <c r="AC100" s="168" t="e">
        <f>(L49-S49-T49)/L49</f>
        <v>#DIV/0!</v>
      </c>
      <c r="AD100" s="168" t="e">
        <f>S49/L49</f>
        <v>#DIV/0!</v>
      </c>
      <c r="AE100" s="168" t="e">
        <f>T49/L49</f>
        <v>#DIV/0!</v>
      </c>
      <c r="AF100" s="216" t="e">
        <f>N49/ F49</f>
        <v>#DIV/0!</v>
      </c>
      <c r="AG100" s="168" t="e">
        <f>N49/L49</f>
        <v>#DIV/0!</v>
      </c>
      <c r="AH100" s="168" t="e">
        <f>P49/N49</f>
        <v>#DIV/0!</v>
      </c>
      <c r="AJ100" s="843"/>
      <c r="AK100" s="221" t="s">
        <v>31</v>
      </c>
      <c r="AL100" s="168" t="e">
        <f>AK49/AE49</f>
        <v>#DIV/0!</v>
      </c>
      <c r="AM100" s="168" t="e">
        <f>(AK49-AR49-AS49)/AK49</f>
        <v>#DIV/0!</v>
      </c>
      <c r="AN100" s="168" t="e">
        <f>AR49/AK49</f>
        <v>#DIV/0!</v>
      </c>
      <c r="AO100" s="168" t="e">
        <f>AS49/AK49</f>
        <v>#DIV/0!</v>
      </c>
      <c r="AP100" s="216" t="e">
        <f>AM49/ AE49</f>
        <v>#DIV/0!</v>
      </c>
      <c r="AQ100" s="168" t="e">
        <f>AM49/AK49</f>
        <v>#DIV/0!</v>
      </c>
      <c r="AR100" s="168" t="e">
        <f>AO49/AM49</f>
        <v>#DIV/0!</v>
      </c>
      <c r="AY100" s="713"/>
      <c r="AZ100" s="76" t="s">
        <v>30</v>
      </c>
      <c r="BA100" s="98"/>
      <c r="BB100" s="148"/>
      <c r="BC100" s="245">
        <f t="shared" ref="BC100:BV100" si="51">BC35+CB35</f>
        <v>0</v>
      </c>
      <c r="BD100" s="87">
        <f t="shared" si="51"/>
        <v>0</v>
      </c>
      <c r="BE100" s="247">
        <f t="shared" si="51"/>
        <v>0</v>
      </c>
      <c r="BF100" s="245">
        <f t="shared" si="51"/>
        <v>0</v>
      </c>
      <c r="BG100" s="245">
        <f t="shared" si="51"/>
        <v>0</v>
      </c>
      <c r="BH100" s="245">
        <f t="shared" si="51"/>
        <v>0</v>
      </c>
      <c r="BI100" s="87">
        <f t="shared" si="51"/>
        <v>0</v>
      </c>
      <c r="BJ100" s="246">
        <f t="shared" si="51"/>
        <v>0</v>
      </c>
      <c r="BK100" s="245">
        <f t="shared" si="51"/>
        <v>0</v>
      </c>
      <c r="BL100" s="245">
        <f t="shared" si="51"/>
        <v>0</v>
      </c>
      <c r="BM100" s="245">
        <f t="shared" si="51"/>
        <v>0</v>
      </c>
      <c r="BN100" s="245">
        <f t="shared" si="51"/>
        <v>0</v>
      </c>
      <c r="BO100" s="245">
        <f t="shared" si="51"/>
        <v>0</v>
      </c>
      <c r="BP100" s="245">
        <f t="shared" si="51"/>
        <v>0</v>
      </c>
      <c r="BQ100" s="245">
        <f t="shared" si="51"/>
        <v>0</v>
      </c>
      <c r="BR100" s="87">
        <f t="shared" si="51"/>
        <v>0</v>
      </c>
      <c r="BS100" s="247">
        <f t="shared" si="51"/>
        <v>0</v>
      </c>
      <c r="BT100" s="245">
        <f t="shared" si="51"/>
        <v>0</v>
      </c>
      <c r="BU100" s="245">
        <f t="shared" si="51"/>
        <v>0</v>
      </c>
      <c r="BV100" s="86">
        <f t="shared" si="51"/>
        <v>0</v>
      </c>
      <c r="BX100" s="843"/>
      <c r="BY100" s="221" t="s">
        <v>31</v>
      </c>
      <c r="BZ100" s="168" t="e">
        <f>BJ49/BD49</f>
        <v>#DIV/0!</v>
      </c>
      <c r="CA100" s="168" t="e">
        <f>(BJ49-BQ49-BR49)/BJ49</f>
        <v>#DIV/0!</v>
      </c>
      <c r="CB100" s="168" t="e">
        <f>BQ49/BJ49</f>
        <v>#DIV/0!</v>
      </c>
      <c r="CC100" s="168" t="e">
        <f>BR49/BJ49</f>
        <v>#DIV/0!</v>
      </c>
      <c r="CD100" s="216" t="e">
        <f>BL49/ BD49</f>
        <v>#DIV/0!</v>
      </c>
      <c r="CE100" s="168" t="e">
        <f>BL49/BJ49</f>
        <v>#DIV/0!</v>
      </c>
      <c r="CF100" s="168" t="e">
        <f>BN49/BL49</f>
        <v>#DIV/0!</v>
      </c>
      <c r="CH100" s="843"/>
      <c r="CI100" s="221" t="s">
        <v>31</v>
      </c>
      <c r="CJ100" s="168" t="e">
        <f>CI49/CC49</f>
        <v>#DIV/0!</v>
      </c>
      <c r="CK100" s="168" t="e">
        <f>(CI49-CP49-CQ49)/CI49</f>
        <v>#DIV/0!</v>
      </c>
      <c r="CL100" s="168" t="e">
        <f>CP49/CI49</f>
        <v>#DIV/0!</v>
      </c>
      <c r="CM100" s="168" t="e">
        <f>CQ49/CI49</f>
        <v>#DIV/0!</v>
      </c>
      <c r="CN100" s="216" t="e">
        <f>CK49/ CC49</f>
        <v>#DIV/0!</v>
      </c>
      <c r="CO100" s="168" t="e">
        <f>CK49/CI49</f>
        <v>#DIV/0!</v>
      </c>
      <c r="CP100" s="168" t="e">
        <f>CM49/CK49</f>
        <v>#DIV/0!</v>
      </c>
    </row>
    <row r="101" spans="1:110">
      <c r="A101" s="712"/>
      <c r="B101" s="76" t="s">
        <v>31</v>
      </c>
      <c r="C101" s="244">
        <f t="shared" ref="C101:X101" si="52">C37+AB37</f>
        <v>0</v>
      </c>
      <c r="D101" s="108">
        <f t="shared" si="52"/>
        <v>0</v>
      </c>
      <c r="E101" s="245">
        <f t="shared" si="52"/>
        <v>0</v>
      </c>
      <c r="F101" s="245">
        <f t="shared" si="52"/>
        <v>0</v>
      </c>
      <c r="G101" s="246">
        <f t="shared" si="52"/>
        <v>0</v>
      </c>
      <c r="H101" s="245">
        <f t="shared" si="52"/>
        <v>0</v>
      </c>
      <c r="I101" s="245">
        <f t="shared" si="52"/>
        <v>0</v>
      </c>
      <c r="J101" s="245">
        <f t="shared" si="52"/>
        <v>0</v>
      </c>
      <c r="K101" s="87">
        <f t="shared" si="52"/>
        <v>0</v>
      </c>
      <c r="L101" s="246">
        <f t="shared" si="52"/>
        <v>0</v>
      </c>
      <c r="M101" s="245">
        <f t="shared" si="52"/>
        <v>0</v>
      </c>
      <c r="N101" s="245">
        <f t="shared" si="52"/>
        <v>0</v>
      </c>
      <c r="O101" s="245">
        <f t="shared" si="52"/>
        <v>0</v>
      </c>
      <c r="P101" s="245">
        <f t="shared" si="52"/>
        <v>0</v>
      </c>
      <c r="Q101" s="245">
        <f t="shared" si="52"/>
        <v>0</v>
      </c>
      <c r="R101" s="245">
        <f t="shared" si="52"/>
        <v>0</v>
      </c>
      <c r="S101" s="245">
        <f t="shared" si="52"/>
        <v>0</v>
      </c>
      <c r="T101" s="87">
        <f t="shared" si="52"/>
        <v>0</v>
      </c>
      <c r="U101" s="247">
        <f t="shared" si="52"/>
        <v>0</v>
      </c>
      <c r="V101" s="245">
        <f t="shared" si="52"/>
        <v>0</v>
      </c>
      <c r="W101" s="86">
        <f t="shared" si="52"/>
        <v>0</v>
      </c>
      <c r="X101" s="86">
        <f t="shared" si="52"/>
        <v>0</v>
      </c>
      <c r="Z101" s="843" t="s">
        <v>70</v>
      </c>
      <c r="AA101" s="221" t="s">
        <v>29</v>
      </c>
      <c r="AB101" s="168" t="e">
        <f>L51/F51</f>
        <v>#DIV/0!</v>
      </c>
      <c r="AC101" s="168" t="e">
        <f>(L51-S51-T51)/L51</f>
        <v>#DIV/0!</v>
      </c>
      <c r="AD101" s="168" t="e">
        <f>S51/L51</f>
        <v>#DIV/0!</v>
      </c>
      <c r="AE101" s="168" t="e">
        <f>T51/L51</f>
        <v>#DIV/0!</v>
      </c>
      <c r="AF101" s="216" t="e">
        <f>N51/ F51</f>
        <v>#DIV/0!</v>
      </c>
      <c r="AG101" s="168" t="e">
        <f>N51/L51</f>
        <v>#DIV/0!</v>
      </c>
      <c r="AH101" s="168" t="e">
        <f>P51/N51</f>
        <v>#DIV/0!</v>
      </c>
      <c r="AJ101" s="843" t="s">
        <v>70</v>
      </c>
      <c r="AK101" s="221" t="s">
        <v>29</v>
      </c>
      <c r="AL101" s="168" t="e">
        <f>AK51/AE51</f>
        <v>#DIV/0!</v>
      </c>
      <c r="AM101" s="168" t="e">
        <f>(AK51-AR51-AS51)/AK51</f>
        <v>#DIV/0!</v>
      </c>
      <c r="AN101" s="168" t="e">
        <f>AR51/AK51</f>
        <v>#DIV/0!</v>
      </c>
      <c r="AO101" s="168" t="e">
        <f>AS51/AK51</f>
        <v>#DIV/0!</v>
      </c>
      <c r="AP101" s="216" t="e">
        <f>AM51/ AE51</f>
        <v>#DIV/0!</v>
      </c>
      <c r="AQ101" s="168" t="e">
        <f>AM51/AK51</f>
        <v>#DIV/0!</v>
      </c>
      <c r="AR101" s="168" t="e">
        <f>AO51/AM51</f>
        <v>#DIV/0!</v>
      </c>
      <c r="AY101" s="712"/>
      <c r="AZ101" s="76" t="s">
        <v>31</v>
      </c>
      <c r="BA101" s="244">
        <f t="shared" ref="BA101:BV101" si="53">BA37+BZ37</f>
        <v>0</v>
      </c>
      <c r="BB101" s="108">
        <f t="shared" si="53"/>
        <v>0</v>
      </c>
      <c r="BC101" s="245">
        <f t="shared" si="53"/>
        <v>0</v>
      </c>
      <c r="BD101" s="87">
        <f t="shared" si="53"/>
        <v>0</v>
      </c>
      <c r="BE101" s="247">
        <f t="shared" si="53"/>
        <v>0</v>
      </c>
      <c r="BF101" s="245">
        <f t="shared" si="53"/>
        <v>0</v>
      </c>
      <c r="BG101" s="245">
        <f t="shared" si="53"/>
        <v>0</v>
      </c>
      <c r="BH101" s="245">
        <f t="shared" si="53"/>
        <v>0</v>
      </c>
      <c r="BI101" s="87">
        <f t="shared" si="53"/>
        <v>0</v>
      </c>
      <c r="BJ101" s="246">
        <f t="shared" si="53"/>
        <v>0</v>
      </c>
      <c r="BK101" s="245">
        <f t="shared" si="53"/>
        <v>0</v>
      </c>
      <c r="BL101" s="245">
        <f t="shared" si="53"/>
        <v>0</v>
      </c>
      <c r="BM101" s="245">
        <f t="shared" si="53"/>
        <v>0</v>
      </c>
      <c r="BN101" s="245">
        <f t="shared" si="53"/>
        <v>0</v>
      </c>
      <c r="BO101" s="245">
        <f t="shared" si="53"/>
        <v>0</v>
      </c>
      <c r="BP101" s="245">
        <f t="shared" si="53"/>
        <v>0</v>
      </c>
      <c r="BQ101" s="245">
        <f t="shared" si="53"/>
        <v>0</v>
      </c>
      <c r="BR101" s="87">
        <f t="shared" si="53"/>
        <v>0</v>
      </c>
      <c r="BS101" s="247">
        <f t="shared" si="53"/>
        <v>0</v>
      </c>
      <c r="BT101" s="245">
        <f t="shared" si="53"/>
        <v>0</v>
      </c>
      <c r="BU101" s="245">
        <f t="shared" si="53"/>
        <v>0</v>
      </c>
      <c r="BV101" s="86">
        <f t="shared" si="53"/>
        <v>0</v>
      </c>
      <c r="BX101" s="843" t="s">
        <v>70</v>
      </c>
      <c r="BY101" s="221" t="s">
        <v>29</v>
      </c>
      <c r="BZ101" s="168" t="e">
        <f>BJ51/BD51</f>
        <v>#DIV/0!</v>
      </c>
      <c r="CA101" s="168" t="e">
        <f>(BJ51-BQ51-BR51)/BJ51</f>
        <v>#DIV/0!</v>
      </c>
      <c r="CB101" s="168" t="e">
        <f>BQ51/BJ51</f>
        <v>#DIV/0!</v>
      </c>
      <c r="CC101" s="168" t="e">
        <f>BR51/BJ51</f>
        <v>#DIV/0!</v>
      </c>
      <c r="CD101" s="216" t="e">
        <f>BL51/ BD51</f>
        <v>#DIV/0!</v>
      </c>
      <c r="CE101" s="168" t="e">
        <f>BL51/BJ51</f>
        <v>#DIV/0!</v>
      </c>
      <c r="CF101" s="168" t="e">
        <f>BN51/BL51</f>
        <v>#DIV/0!</v>
      </c>
      <c r="CH101" s="843" t="s">
        <v>70</v>
      </c>
      <c r="CI101" s="221" t="s">
        <v>29</v>
      </c>
      <c r="CJ101" s="168" t="e">
        <f>CI51/CC51</f>
        <v>#DIV/0!</v>
      </c>
      <c r="CK101" s="168" t="e">
        <f>(CI51-CP51-CQ51)/CI51</f>
        <v>#DIV/0!</v>
      </c>
      <c r="CL101" s="168" t="e">
        <f>CP51/CI51</f>
        <v>#DIV/0!</v>
      </c>
      <c r="CM101" s="168" t="e">
        <f>CQ51/CI51</f>
        <v>#DIV/0!</v>
      </c>
      <c r="CN101" s="216" t="e">
        <f>CK51/ CC51</f>
        <v>#DIV/0!</v>
      </c>
      <c r="CO101" s="168" t="e">
        <f>CK51/CI51</f>
        <v>#DIV/0!</v>
      </c>
      <c r="CP101" s="168" t="e">
        <f>CM51/CK51</f>
        <v>#DIV/0!</v>
      </c>
    </row>
    <row r="102" spans="1:110" ht="13.5" customHeight="1">
      <c r="A102" s="711" t="s">
        <v>34</v>
      </c>
      <c r="B102" s="76" t="s">
        <v>29</v>
      </c>
      <c r="C102" s="96"/>
      <c r="D102" s="148"/>
      <c r="E102" s="245">
        <f t="shared" ref="E102:X102" si="54">E39+AD39</f>
        <v>0</v>
      </c>
      <c r="F102" s="245">
        <f t="shared" si="54"/>
        <v>0</v>
      </c>
      <c r="G102" s="246">
        <f t="shared" si="54"/>
        <v>0</v>
      </c>
      <c r="H102" s="245">
        <f t="shared" si="54"/>
        <v>0</v>
      </c>
      <c r="I102" s="245">
        <f t="shared" si="54"/>
        <v>0</v>
      </c>
      <c r="J102" s="245">
        <f t="shared" si="54"/>
        <v>0</v>
      </c>
      <c r="K102" s="87">
        <f t="shared" si="54"/>
        <v>0</v>
      </c>
      <c r="L102" s="246">
        <f t="shared" si="54"/>
        <v>0</v>
      </c>
      <c r="M102" s="245">
        <f t="shared" si="54"/>
        <v>0</v>
      </c>
      <c r="N102" s="245">
        <f t="shared" si="54"/>
        <v>0</v>
      </c>
      <c r="O102" s="245">
        <f t="shared" si="54"/>
        <v>0</v>
      </c>
      <c r="P102" s="245">
        <f t="shared" si="54"/>
        <v>0</v>
      </c>
      <c r="Q102" s="245">
        <f t="shared" si="54"/>
        <v>0</v>
      </c>
      <c r="R102" s="245">
        <f t="shared" si="54"/>
        <v>0</v>
      </c>
      <c r="S102" s="245">
        <f t="shared" si="54"/>
        <v>0</v>
      </c>
      <c r="T102" s="87">
        <f t="shared" si="54"/>
        <v>0</v>
      </c>
      <c r="U102" s="247">
        <f t="shared" si="54"/>
        <v>0</v>
      </c>
      <c r="V102" s="245">
        <f t="shared" si="54"/>
        <v>0</v>
      </c>
      <c r="W102" s="86">
        <f t="shared" si="54"/>
        <v>0</v>
      </c>
      <c r="X102" s="86">
        <f t="shared" si="54"/>
        <v>0</v>
      </c>
      <c r="Z102" s="843"/>
      <c r="AA102" s="221" t="s">
        <v>30</v>
      </c>
      <c r="AB102" s="168" t="e">
        <f>L53/F53</f>
        <v>#DIV/0!</v>
      </c>
      <c r="AC102" s="168" t="e">
        <f>(L53-S53-T53)/L53</f>
        <v>#DIV/0!</v>
      </c>
      <c r="AD102" s="168" t="e">
        <f>S53/L53</f>
        <v>#DIV/0!</v>
      </c>
      <c r="AE102" s="168" t="e">
        <f>T53/L53</f>
        <v>#DIV/0!</v>
      </c>
      <c r="AF102" s="216" t="e">
        <f>N53/ F53</f>
        <v>#DIV/0!</v>
      </c>
      <c r="AG102" s="168" t="e">
        <f>N53/L53</f>
        <v>#DIV/0!</v>
      </c>
      <c r="AH102" s="168" t="e">
        <f>P53/N53</f>
        <v>#DIV/0!</v>
      </c>
      <c r="AJ102" s="843"/>
      <c r="AK102" s="221" t="s">
        <v>30</v>
      </c>
      <c r="AL102" s="168" t="e">
        <f>AK53/AE53</f>
        <v>#DIV/0!</v>
      </c>
      <c r="AM102" s="168" t="e">
        <f>(AK53-AR53-AS53)/AK53</f>
        <v>#DIV/0!</v>
      </c>
      <c r="AN102" s="168" t="e">
        <f>AR53/AK53</f>
        <v>#DIV/0!</v>
      </c>
      <c r="AO102" s="168" t="e">
        <f>AS53/AK53</f>
        <v>#DIV/0!</v>
      </c>
      <c r="AP102" s="216" t="e">
        <f>AM53/ AE53</f>
        <v>#DIV/0!</v>
      </c>
      <c r="AQ102" s="168" t="e">
        <f>AM53/AK53</f>
        <v>#DIV/0!</v>
      </c>
      <c r="AR102" s="168" t="e">
        <f>AO53/AM53</f>
        <v>#DIV/0!</v>
      </c>
      <c r="AY102" s="711" t="s">
        <v>34</v>
      </c>
      <c r="AZ102" s="76" t="s">
        <v>29</v>
      </c>
      <c r="BA102" s="96"/>
      <c r="BB102" s="148"/>
      <c r="BC102" s="245">
        <f t="shared" ref="BC102:BV102" si="55">BC39+CB39</f>
        <v>0</v>
      </c>
      <c r="BD102" s="87">
        <f t="shared" si="55"/>
        <v>0</v>
      </c>
      <c r="BE102" s="247">
        <f t="shared" si="55"/>
        <v>0</v>
      </c>
      <c r="BF102" s="245">
        <f t="shared" si="55"/>
        <v>0</v>
      </c>
      <c r="BG102" s="245">
        <f t="shared" si="55"/>
        <v>0</v>
      </c>
      <c r="BH102" s="245">
        <f t="shared" si="55"/>
        <v>0</v>
      </c>
      <c r="BI102" s="87">
        <f t="shared" si="55"/>
        <v>0</v>
      </c>
      <c r="BJ102" s="246">
        <f t="shared" si="55"/>
        <v>0</v>
      </c>
      <c r="BK102" s="245">
        <f t="shared" si="55"/>
        <v>0</v>
      </c>
      <c r="BL102" s="245">
        <f t="shared" si="55"/>
        <v>0</v>
      </c>
      <c r="BM102" s="245">
        <f t="shared" si="55"/>
        <v>0</v>
      </c>
      <c r="BN102" s="245">
        <f t="shared" si="55"/>
        <v>0</v>
      </c>
      <c r="BO102" s="245">
        <f t="shared" si="55"/>
        <v>0</v>
      </c>
      <c r="BP102" s="245">
        <f t="shared" si="55"/>
        <v>0</v>
      </c>
      <c r="BQ102" s="245">
        <f t="shared" si="55"/>
        <v>0</v>
      </c>
      <c r="BR102" s="87">
        <f t="shared" si="55"/>
        <v>0</v>
      </c>
      <c r="BS102" s="247">
        <f t="shared" si="55"/>
        <v>0</v>
      </c>
      <c r="BT102" s="245">
        <f t="shared" si="55"/>
        <v>0</v>
      </c>
      <c r="BU102" s="245">
        <f t="shared" si="55"/>
        <v>0</v>
      </c>
      <c r="BV102" s="86">
        <f t="shared" si="55"/>
        <v>0</v>
      </c>
      <c r="BX102" s="843"/>
      <c r="BY102" s="221" t="s">
        <v>30</v>
      </c>
      <c r="BZ102" s="168" t="e">
        <f>BJ53/BD53</f>
        <v>#DIV/0!</v>
      </c>
      <c r="CA102" s="168" t="e">
        <f>(BJ53-BQ53-BR53)/BJ53</f>
        <v>#DIV/0!</v>
      </c>
      <c r="CB102" s="168" t="e">
        <f>BQ53/BJ53</f>
        <v>#DIV/0!</v>
      </c>
      <c r="CC102" s="168" t="e">
        <f>BR53/BJ53</f>
        <v>#DIV/0!</v>
      </c>
      <c r="CD102" s="216" t="e">
        <f>BL53/ BD53</f>
        <v>#DIV/0!</v>
      </c>
      <c r="CE102" s="168" t="e">
        <f>BL53/BJ53</f>
        <v>#DIV/0!</v>
      </c>
      <c r="CF102" s="168" t="e">
        <f>BN53/BL53</f>
        <v>#DIV/0!</v>
      </c>
      <c r="CH102" s="843"/>
      <c r="CI102" s="221" t="s">
        <v>30</v>
      </c>
      <c r="CJ102" s="168" t="e">
        <f>CI53/CC53</f>
        <v>#DIV/0!</v>
      </c>
      <c r="CK102" s="168" t="e">
        <f>(CI53-CP53-CQ53)/CI53</f>
        <v>#DIV/0!</v>
      </c>
      <c r="CL102" s="168" t="e">
        <f>CP53/CI53</f>
        <v>#DIV/0!</v>
      </c>
      <c r="CM102" s="168" t="e">
        <f>CQ53/CI53</f>
        <v>#DIV/0!</v>
      </c>
      <c r="CN102" s="216" t="e">
        <f>CK53/ CC53</f>
        <v>#DIV/0!</v>
      </c>
      <c r="CO102" s="168" t="e">
        <f>CK53/CI53</f>
        <v>#DIV/0!</v>
      </c>
      <c r="CP102" s="168" t="e">
        <f>CM53/CK53</f>
        <v>#DIV/0!</v>
      </c>
    </row>
    <row r="103" spans="1:110">
      <c r="A103" s="713"/>
      <c r="B103" s="76" t="s">
        <v>30</v>
      </c>
      <c r="C103" s="98"/>
      <c r="D103" s="148"/>
      <c r="E103" s="245">
        <f t="shared" ref="E103:X103" si="56">E41+AD41</f>
        <v>0</v>
      </c>
      <c r="F103" s="245">
        <f t="shared" si="56"/>
        <v>0</v>
      </c>
      <c r="G103" s="246">
        <f t="shared" si="56"/>
        <v>0</v>
      </c>
      <c r="H103" s="245">
        <f t="shared" si="56"/>
        <v>0</v>
      </c>
      <c r="I103" s="245">
        <f t="shared" si="56"/>
        <v>0</v>
      </c>
      <c r="J103" s="245">
        <f t="shared" si="56"/>
        <v>0</v>
      </c>
      <c r="K103" s="87">
        <f t="shared" si="56"/>
        <v>0</v>
      </c>
      <c r="L103" s="246">
        <f t="shared" si="56"/>
        <v>0</v>
      </c>
      <c r="M103" s="245">
        <f t="shared" si="56"/>
        <v>0</v>
      </c>
      <c r="N103" s="245">
        <f t="shared" si="56"/>
        <v>0</v>
      </c>
      <c r="O103" s="245">
        <f t="shared" si="56"/>
        <v>0</v>
      </c>
      <c r="P103" s="245">
        <f t="shared" si="56"/>
        <v>0</v>
      </c>
      <c r="Q103" s="245">
        <f t="shared" si="56"/>
        <v>0</v>
      </c>
      <c r="R103" s="245">
        <f t="shared" si="56"/>
        <v>0</v>
      </c>
      <c r="S103" s="245">
        <f t="shared" si="56"/>
        <v>0</v>
      </c>
      <c r="T103" s="87">
        <f t="shared" si="56"/>
        <v>0</v>
      </c>
      <c r="U103" s="247">
        <f t="shared" si="56"/>
        <v>0</v>
      </c>
      <c r="V103" s="245">
        <f t="shared" si="56"/>
        <v>0</v>
      </c>
      <c r="W103" s="86">
        <f t="shared" si="56"/>
        <v>0</v>
      </c>
      <c r="X103" s="86">
        <f t="shared" si="56"/>
        <v>0</v>
      </c>
      <c r="Z103" s="843"/>
      <c r="AA103" s="221" t="s">
        <v>31</v>
      </c>
      <c r="AB103" s="168" t="e">
        <f>L55/F55</f>
        <v>#DIV/0!</v>
      </c>
      <c r="AC103" s="168" t="e">
        <f>(L55-S55-T55)/L55</f>
        <v>#DIV/0!</v>
      </c>
      <c r="AD103" s="168" t="e">
        <f>S55/L55</f>
        <v>#DIV/0!</v>
      </c>
      <c r="AE103" s="168" t="e">
        <f>T55/L55</f>
        <v>#DIV/0!</v>
      </c>
      <c r="AF103" s="216" t="e">
        <f>N55/ F55</f>
        <v>#DIV/0!</v>
      </c>
      <c r="AG103" s="168" t="e">
        <f>N55/L55</f>
        <v>#DIV/0!</v>
      </c>
      <c r="AH103" s="168" t="e">
        <f>P55/N55</f>
        <v>#DIV/0!</v>
      </c>
      <c r="AJ103" s="843"/>
      <c r="AK103" s="221" t="s">
        <v>31</v>
      </c>
      <c r="AL103" s="168" t="e">
        <f>AK55/AE55</f>
        <v>#DIV/0!</v>
      </c>
      <c r="AM103" s="168" t="e">
        <f>(AK55-AR55-AS55)/AK55</f>
        <v>#DIV/0!</v>
      </c>
      <c r="AN103" s="168" t="e">
        <f>AR55/AK55</f>
        <v>#DIV/0!</v>
      </c>
      <c r="AO103" s="168" t="e">
        <f>AS55/AK55</f>
        <v>#DIV/0!</v>
      </c>
      <c r="AP103" s="216" t="e">
        <f>AM55/ AE55</f>
        <v>#DIV/0!</v>
      </c>
      <c r="AQ103" s="168" t="e">
        <f>AM55/AK55</f>
        <v>#DIV/0!</v>
      </c>
      <c r="AR103" s="168" t="e">
        <f>AO55/AM55</f>
        <v>#DIV/0!</v>
      </c>
      <c r="AY103" s="713"/>
      <c r="AZ103" s="76" t="s">
        <v>30</v>
      </c>
      <c r="BA103" s="98"/>
      <c r="BB103" s="148"/>
      <c r="BC103" s="245">
        <f t="shared" ref="BC103:BV103" si="57">BC41+CB41</f>
        <v>0</v>
      </c>
      <c r="BD103" s="87">
        <f t="shared" si="57"/>
        <v>0</v>
      </c>
      <c r="BE103" s="247">
        <f t="shared" si="57"/>
        <v>0</v>
      </c>
      <c r="BF103" s="245">
        <f t="shared" si="57"/>
        <v>0</v>
      </c>
      <c r="BG103" s="245">
        <f t="shared" si="57"/>
        <v>0</v>
      </c>
      <c r="BH103" s="245">
        <f t="shared" si="57"/>
        <v>0</v>
      </c>
      <c r="BI103" s="87">
        <f t="shared" si="57"/>
        <v>0</v>
      </c>
      <c r="BJ103" s="246">
        <f t="shared" si="57"/>
        <v>0</v>
      </c>
      <c r="BK103" s="245">
        <f t="shared" si="57"/>
        <v>0</v>
      </c>
      <c r="BL103" s="245">
        <f t="shared" si="57"/>
        <v>0</v>
      </c>
      <c r="BM103" s="245">
        <f t="shared" si="57"/>
        <v>0</v>
      </c>
      <c r="BN103" s="245">
        <f t="shared" si="57"/>
        <v>0</v>
      </c>
      <c r="BO103" s="245">
        <f t="shared" si="57"/>
        <v>0</v>
      </c>
      <c r="BP103" s="245">
        <f t="shared" si="57"/>
        <v>0</v>
      </c>
      <c r="BQ103" s="245">
        <f t="shared" si="57"/>
        <v>0</v>
      </c>
      <c r="BR103" s="87">
        <f t="shared" si="57"/>
        <v>0</v>
      </c>
      <c r="BS103" s="247">
        <f t="shared" si="57"/>
        <v>0</v>
      </c>
      <c r="BT103" s="245">
        <f t="shared" si="57"/>
        <v>0</v>
      </c>
      <c r="BU103" s="245">
        <f t="shared" si="57"/>
        <v>0</v>
      </c>
      <c r="BV103" s="86">
        <f t="shared" si="57"/>
        <v>0</v>
      </c>
      <c r="BX103" s="843"/>
      <c r="BY103" s="221" t="s">
        <v>31</v>
      </c>
      <c r="BZ103" s="168" t="e">
        <f>BJ55/BD55</f>
        <v>#DIV/0!</v>
      </c>
      <c r="CA103" s="168" t="e">
        <f>(BJ55-BQ55-BR55)/BJ55</f>
        <v>#DIV/0!</v>
      </c>
      <c r="CB103" s="168" t="e">
        <f>BQ55/BJ55</f>
        <v>#DIV/0!</v>
      </c>
      <c r="CC103" s="168" t="e">
        <f>BR55/BJ55</f>
        <v>#DIV/0!</v>
      </c>
      <c r="CD103" s="216" t="e">
        <f>BL55/ BD55</f>
        <v>#DIV/0!</v>
      </c>
      <c r="CE103" s="168" t="e">
        <f>BL55/BJ55</f>
        <v>#DIV/0!</v>
      </c>
      <c r="CF103" s="168" t="e">
        <f>BN55/BL55</f>
        <v>#DIV/0!</v>
      </c>
      <c r="CH103" s="843"/>
      <c r="CI103" s="221" t="s">
        <v>31</v>
      </c>
      <c r="CJ103" s="168" t="e">
        <f>CI55/CC55</f>
        <v>#DIV/0!</v>
      </c>
      <c r="CK103" s="168" t="e">
        <f>(CI55-CP55-CQ55)/CI55</f>
        <v>#DIV/0!</v>
      </c>
      <c r="CL103" s="168" t="e">
        <f>CP55/CI55</f>
        <v>#DIV/0!</v>
      </c>
      <c r="CM103" s="168" t="e">
        <f>CQ55/CI55</f>
        <v>#DIV/0!</v>
      </c>
      <c r="CN103" s="216" t="e">
        <f>CK55/ CC55</f>
        <v>#DIV/0!</v>
      </c>
      <c r="CO103" s="168" t="e">
        <f>CK55/CI55</f>
        <v>#DIV/0!</v>
      </c>
      <c r="CP103" s="168" t="e">
        <f>CM55/CK55</f>
        <v>#DIV/0!</v>
      </c>
    </row>
    <row r="104" spans="1:110">
      <c r="A104" s="712"/>
      <c r="B104" s="76" t="s">
        <v>31</v>
      </c>
      <c r="C104" s="244">
        <f t="shared" ref="C104:X104" si="58">C43+AB43</f>
        <v>0</v>
      </c>
      <c r="D104" s="108">
        <f t="shared" si="58"/>
        <v>0</v>
      </c>
      <c r="E104" s="245">
        <f t="shared" si="58"/>
        <v>0</v>
      </c>
      <c r="F104" s="245">
        <f t="shared" si="58"/>
        <v>0</v>
      </c>
      <c r="G104" s="246">
        <f t="shared" si="58"/>
        <v>0</v>
      </c>
      <c r="H104" s="245">
        <f t="shared" si="58"/>
        <v>0</v>
      </c>
      <c r="I104" s="245">
        <f t="shared" si="58"/>
        <v>0</v>
      </c>
      <c r="J104" s="245">
        <f t="shared" si="58"/>
        <v>0</v>
      </c>
      <c r="K104" s="87">
        <f t="shared" si="58"/>
        <v>0</v>
      </c>
      <c r="L104" s="246">
        <f t="shared" si="58"/>
        <v>0</v>
      </c>
      <c r="M104" s="245">
        <f t="shared" si="58"/>
        <v>0</v>
      </c>
      <c r="N104" s="245">
        <f t="shared" si="58"/>
        <v>0</v>
      </c>
      <c r="O104" s="245">
        <f t="shared" si="58"/>
        <v>0</v>
      </c>
      <c r="P104" s="245">
        <f t="shared" si="58"/>
        <v>0</v>
      </c>
      <c r="Q104" s="245">
        <f t="shared" si="58"/>
        <v>0</v>
      </c>
      <c r="R104" s="245">
        <f t="shared" si="58"/>
        <v>0</v>
      </c>
      <c r="S104" s="245">
        <f t="shared" si="58"/>
        <v>0</v>
      </c>
      <c r="T104" s="87">
        <f t="shared" si="58"/>
        <v>0</v>
      </c>
      <c r="U104" s="247">
        <f t="shared" si="58"/>
        <v>0</v>
      </c>
      <c r="V104" s="245">
        <f t="shared" si="58"/>
        <v>0</v>
      </c>
      <c r="W104" s="86">
        <f t="shared" si="58"/>
        <v>0</v>
      </c>
      <c r="X104" s="86">
        <f t="shared" si="58"/>
        <v>0</v>
      </c>
      <c r="Z104" s="843" t="s">
        <v>71</v>
      </c>
      <c r="AA104" s="221" t="s">
        <v>29</v>
      </c>
      <c r="AB104" s="168" t="e">
        <f>L57/F57</f>
        <v>#DIV/0!</v>
      </c>
      <c r="AC104" s="168" t="e">
        <f>(L57-S57-T57)/L57</f>
        <v>#DIV/0!</v>
      </c>
      <c r="AD104" s="168" t="e">
        <f>S57/L57</f>
        <v>#DIV/0!</v>
      </c>
      <c r="AE104" s="168" t="e">
        <f>T57/L57</f>
        <v>#DIV/0!</v>
      </c>
      <c r="AF104" s="216" t="e">
        <f>N57/ F57</f>
        <v>#DIV/0!</v>
      </c>
      <c r="AG104" s="168" t="e">
        <f>N57/L57</f>
        <v>#DIV/0!</v>
      </c>
      <c r="AH104" s="168" t="e">
        <f>P57/N57</f>
        <v>#DIV/0!</v>
      </c>
      <c r="AJ104" s="843" t="s">
        <v>71</v>
      </c>
      <c r="AK104" s="221" t="s">
        <v>29</v>
      </c>
      <c r="AL104" s="168" t="e">
        <f>AK57/AE57</f>
        <v>#DIV/0!</v>
      </c>
      <c r="AM104" s="168" t="e">
        <f>(AK57-AR57-AS57)/AK57</f>
        <v>#DIV/0!</v>
      </c>
      <c r="AN104" s="168" t="e">
        <f>AR57/AK57</f>
        <v>#DIV/0!</v>
      </c>
      <c r="AO104" s="168" t="e">
        <f>AS57/AK57</f>
        <v>#DIV/0!</v>
      </c>
      <c r="AP104" s="216" t="e">
        <f>AM57/ AE57</f>
        <v>#DIV/0!</v>
      </c>
      <c r="AQ104" s="168" t="e">
        <f>AM57/AK57</f>
        <v>#DIV/0!</v>
      </c>
      <c r="AR104" s="168" t="e">
        <f>AO57/AM57</f>
        <v>#DIV/0!</v>
      </c>
      <c r="AY104" s="712"/>
      <c r="AZ104" s="76" t="s">
        <v>31</v>
      </c>
      <c r="BA104" s="244">
        <f t="shared" ref="BA104:BV104" si="59">BA43+BZ43</f>
        <v>0</v>
      </c>
      <c r="BB104" s="108">
        <f t="shared" si="59"/>
        <v>0</v>
      </c>
      <c r="BC104" s="245">
        <f t="shared" si="59"/>
        <v>0</v>
      </c>
      <c r="BD104" s="87">
        <f t="shared" si="59"/>
        <v>0</v>
      </c>
      <c r="BE104" s="247">
        <f t="shared" si="59"/>
        <v>0</v>
      </c>
      <c r="BF104" s="245">
        <f t="shared" si="59"/>
        <v>0</v>
      </c>
      <c r="BG104" s="245">
        <f t="shared" si="59"/>
        <v>0</v>
      </c>
      <c r="BH104" s="245">
        <f t="shared" si="59"/>
        <v>0</v>
      </c>
      <c r="BI104" s="87">
        <f t="shared" si="59"/>
        <v>0</v>
      </c>
      <c r="BJ104" s="246">
        <f t="shared" si="59"/>
        <v>0</v>
      </c>
      <c r="BK104" s="245">
        <f t="shared" si="59"/>
        <v>0</v>
      </c>
      <c r="BL104" s="245">
        <f t="shared" si="59"/>
        <v>0</v>
      </c>
      <c r="BM104" s="245">
        <f t="shared" si="59"/>
        <v>0</v>
      </c>
      <c r="BN104" s="245">
        <f t="shared" si="59"/>
        <v>0</v>
      </c>
      <c r="BO104" s="245">
        <f t="shared" si="59"/>
        <v>0</v>
      </c>
      <c r="BP104" s="245">
        <f t="shared" si="59"/>
        <v>0</v>
      </c>
      <c r="BQ104" s="245">
        <f t="shared" si="59"/>
        <v>0</v>
      </c>
      <c r="BR104" s="87">
        <f t="shared" si="59"/>
        <v>0</v>
      </c>
      <c r="BS104" s="247">
        <f t="shared" si="59"/>
        <v>0</v>
      </c>
      <c r="BT104" s="245">
        <f t="shared" si="59"/>
        <v>0</v>
      </c>
      <c r="BU104" s="245">
        <f t="shared" si="59"/>
        <v>0</v>
      </c>
      <c r="BV104" s="86">
        <f t="shared" si="59"/>
        <v>0</v>
      </c>
      <c r="BX104" s="843" t="s">
        <v>71</v>
      </c>
      <c r="BY104" s="221" t="s">
        <v>29</v>
      </c>
      <c r="BZ104" s="168" t="e">
        <f>BJ57/BD57</f>
        <v>#DIV/0!</v>
      </c>
      <c r="CA104" s="168" t="e">
        <f>(BJ57-BQ57-BR57)/BJ57</f>
        <v>#DIV/0!</v>
      </c>
      <c r="CB104" s="168" t="e">
        <f>BQ57/BJ57</f>
        <v>#DIV/0!</v>
      </c>
      <c r="CC104" s="168" t="e">
        <f>BR57/BJ57</f>
        <v>#DIV/0!</v>
      </c>
      <c r="CD104" s="216" t="e">
        <f>BL57/ BD57</f>
        <v>#DIV/0!</v>
      </c>
      <c r="CE104" s="168" t="e">
        <f>BL57/BJ57</f>
        <v>#DIV/0!</v>
      </c>
      <c r="CF104" s="168" t="e">
        <f>BN57/BL57</f>
        <v>#DIV/0!</v>
      </c>
      <c r="CH104" s="843" t="s">
        <v>71</v>
      </c>
      <c r="CI104" s="221" t="s">
        <v>29</v>
      </c>
      <c r="CJ104" s="168" t="e">
        <f>CI57/CC57</f>
        <v>#DIV/0!</v>
      </c>
      <c r="CK104" s="168" t="e">
        <f>(CI57-CP57-CQ57)/CI57</f>
        <v>#DIV/0!</v>
      </c>
      <c r="CL104" s="168" t="e">
        <f>CP57/CI57</f>
        <v>#DIV/0!</v>
      </c>
      <c r="CM104" s="168" t="e">
        <f>CQ57/CI57</f>
        <v>#DIV/0!</v>
      </c>
      <c r="CN104" s="216" t="e">
        <f>CK57/ CC57</f>
        <v>#DIV/0!</v>
      </c>
      <c r="CO104" s="168" t="e">
        <f>CK57/CI57</f>
        <v>#DIV/0!</v>
      </c>
      <c r="CP104" s="168" t="e">
        <f>CM57/CK57</f>
        <v>#DIV/0!</v>
      </c>
      <c r="CZ104" s="456"/>
      <c r="DA104" s="456"/>
      <c r="DB104" s="456"/>
      <c r="DC104" s="456"/>
      <c r="DD104" s="457"/>
      <c r="DE104" s="456"/>
      <c r="DF104" s="456"/>
    </row>
    <row r="105" spans="1:110" ht="13.5" customHeight="1">
      <c r="A105" s="711" t="s">
        <v>35</v>
      </c>
      <c r="B105" s="76" t="s">
        <v>29</v>
      </c>
      <c r="C105" s="96"/>
      <c r="D105" s="148"/>
      <c r="E105" s="245">
        <f t="shared" ref="E105:X105" si="60">E45+AD45</f>
        <v>0</v>
      </c>
      <c r="F105" s="245">
        <f t="shared" si="60"/>
        <v>0</v>
      </c>
      <c r="G105" s="246">
        <f t="shared" si="60"/>
        <v>0</v>
      </c>
      <c r="H105" s="245">
        <f t="shared" si="60"/>
        <v>0</v>
      </c>
      <c r="I105" s="245">
        <f t="shared" si="60"/>
        <v>0</v>
      </c>
      <c r="J105" s="245">
        <f t="shared" si="60"/>
        <v>0</v>
      </c>
      <c r="K105" s="87">
        <f t="shared" si="60"/>
        <v>0</v>
      </c>
      <c r="L105" s="246">
        <f t="shared" si="60"/>
        <v>0</v>
      </c>
      <c r="M105" s="245">
        <f t="shared" si="60"/>
        <v>0</v>
      </c>
      <c r="N105" s="245">
        <f t="shared" si="60"/>
        <v>0</v>
      </c>
      <c r="O105" s="245">
        <f t="shared" si="60"/>
        <v>0</v>
      </c>
      <c r="P105" s="245">
        <f t="shared" si="60"/>
        <v>0</v>
      </c>
      <c r="Q105" s="245">
        <f t="shared" si="60"/>
        <v>0</v>
      </c>
      <c r="R105" s="245">
        <f t="shared" si="60"/>
        <v>0</v>
      </c>
      <c r="S105" s="245">
        <f t="shared" si="60"/>
        <v>0</v>
      </c>
      <c r="T105" s="87">
        <f t="shared" si="60"/>
        <v>0</v>
      </c>
      <c r="U105" s="247">
        <f t="shared" si="60"/>
        <v>0</v>
      </c>
      <c r="V105" s="245">
        <f t="shared" si="60"/>
        <v>0</v>
      </c>
      <c r="W105" s="86">
        <f t="shared" si="60"/>
        <v>0</v>
      </c>
      <c r="X105" s="86">
        <f t="shared" si="60"/>
        <v>0</v>
      </c>
      <c r="Z105" s="843"/>
      <c r="AA105" s="221" t="s">
        <v>30</v>
      </c>
      <c r="AB105" s="168" t="e">
        <f>L59/F59</f>
        <v>#DIV/0!</v>
      </c>
      <c r="AC105" s="168" t="e">
        <f>(L59-S59-T59)/L59</f>
        <v>#DIV/0!</v>
      </c>
      <c r="AD105" s="168" t="e">
        <f>S59/L59</f>
        <v>#DIV/0!</v>
      </c>
      <c r="AE105" s="168" t="e">
        <f>T59/L59</f>
        <v>#DIV/0!</v>
      </c>
      <c r="AF105" s="216" t="e">
        <f>N59/ F59</f>
        <v>#DIV/0!</v>
      </c>
      <c r="AG105" s="168" t="e">
        <f>N59/L59</f>
        <v>#DIV/0!</v>
      </c>
      <c r="AH105" s="168" t="e">
        <f>P59/N59</f>
        <v>#DIV/0!</v>
      </c>
      <c r="AJ105" s="843"/>
      <c r="AK105" s="221" t="s">
        <v>30</v>
      </c>
      <c r="AL105" s="168" t="e">
        <f>AK59/AE59</f>
        <v>#DIV/0!</v>
      </c>
      <c r="AM105" s="168" t="e">
        <f>(AK59-AR59-AS59)/AK59</f>
        <v>#DIV/0!</v>
      </c>
      <c r="AN105" s="168" t="e">
        <f>AR59/AK59</f>
        <v>#DIV/0!</v>
      </c>
      <c r="AO105" s="168" t="e">
        <f>AS59/AK59</f>
        <v>#DIV/0!</v>
      </c>
      <c r="AP105" s="216" t="e">
        <f>AM59/ AE59</f>
        <v>#DIV/0!</v>
      </c>
      <c r="AQ105" s="168" t="e">
        <f>AM59/AK59</f>
        <v>#DIV/0!</v>
      </c>
      <c r="AR105" s="168" t="e">
        <f>AO59/AM59</f>
        <v>#DIV/0!</v>
      </c>
      <c r="AY105" s="711" t="s">
        <v>35</v>
      </c>
      <c r="AZ105" s="76" t="s">
        <v>29</v>
      </c>
      <c r="BA105" s="96"/>
      <c r="BB105" s="148"/>
      <c r="BC105" s="245">
        <f t="shared" ref="BC105:BV105" si="61">BC45+CB45</f>
        <v>0</v>
      </c>
      <c r="BD105" s="87">
        <f t="shared" si="61"/>
        <v>0</v>
      </c>
      <c r="BE105" s="247">
        <f t="shared" si="61"/>
        <v>0</v>
      </c>
      <c r="BF105" s="245">
        <f t="shared" si="61"/>
        <v>0</v>
      </c>
      <c r="BG105" s="245">
        <f t="shared" si="61"/>
        <v>0</v>
      </c>
      <c r="BH105" s="245">
        <f t="shared" si="61"/>
        <v>0</v>
      </c>
      <c r="BI105" s="87">
        <f t="shared" si="61"/>
        <v>0</v>
      </c>
      <c r="BJ105" s="246">
        <f t="shared" si="61"/>
        <v>0</v>
      </c>
      <c r="BK105" s="245">
        <f t="shared" si="61"/>
        <v>0</v>
      </c>
      <c r="BL105" s="245">
        <f t="shared" si="61"/>
        <v>0</v>
      </c>
      <c r="BM105" s="245">
        <f t="shared" si="61"/>
        <v>0</v>
      </c>
      <c r="BN105" s="245">
        <f t="shared" si="61"/>
        <v>0</v>
      </c>
      <c r="BO105" s="245">
        <f t="shared" si="61"/>
        <v>0</v>
      </c>
      <c r="BP105" s="245">
        <f t="shared" si="61"/>
        <v>0</v>
      </c>
      <c r="BQ105" s="245">
        <f t="shared" si="61"/>
        <v>0</v>
      </c>
      <c r="BR105" s="87">
        <f t="shared" si="61"/>
        <v>0</v>
      </c>
      <c r="BS105" s="247">
        <f t="shared" si="61"/>
        <v>0</v>
      </c>
      <c r="BT105" s="245">
        <f t="shared" si="61"/>
        <v>0</v>
      </c>
      <c r="BU105" s="245">
        <f t="shared" si="61"/>
        <v>0</v>
      </c>
      <c r="BV105" s="86">
        <f t="shared" si="61"/>
        <v>0</v>
      </c>
      <c r="BX105" s="843"/>
      <c r="BY105" s="221" t="s">
        <v>30</v>
      </c>
      <c r="BZ105" s="168" t="e">
        <f>BJ59/BD59</f>
        <v>#DIV/0!</v>
      </c>
      <c r="CA105" s="168" t="e">
        <f>(BJ59-BQ59-BR59)/BJ59</f>
        <v>#DIV/0!</v>
      </c>
      <c r="CB105" s="168" t="e">
        <f>BQ59/BJ59</f>
        <v>#DIV/0!</v>
      </c>
      <c r="CC105" s="168" t="e">
        <f>BR59/BJ59</f>
        <v>#DIV/0!</v>
      </c>
      <c r="CD105" s="216" t="e">
        <f>BL59/ BD59</f>
        <v>#DIV/0!</v>
      </c>
      <c r="CE105" s="168" t="e">
        <f>BL59/BJ59</f>
        <v>#DIV/0!</v>
      </c>
      <c r="CF105" s="168" t="e">
        <f>BN59/BL59</f>
        <v>#DIV/0!</v>
      </c>
      <c r="CH105" s="843"/>
      <c r="CI105" s="221" t="s">
        <v>30</v>
      </c>
      <c r="CJ105" s="168" t="e">
        <f>CI59/CC59</f>
        <v>#DIV/0!</v>
      </c>
      <c r="CK105" s="168" t="e">
        <f>(CI59-CP59-CQ59)/CI59</f>
        <v>#DIV/0!</v>
      </c>
      <c r="CL105" s="168" t="e">
        <f>CP59/CI59</f>
        <v>#DIV/0!</v>
      </c>
      <c r="CM105" s="168" t="e">
        <f>CQ59/CI59</f>
        <v>#DIV/0!</v>
      </c>
      <c r="CN105" s="216" t="e">
        <f>CK59/ CC59</f>
        <v>#DIV/0!</v>
      </c>
      <c r="CO105" s="168" t="e">
        <f>CK59/CI59</f>
        <v>#DIV/0!</v>
      </c>
      <c r="CP105" s="168" t="e">
        <f>CM59/CK59</f>
        <v>#DIV/0!</v>
      </c>
    </row>
    <row r="106" spans="1:110" ht="13.5" customHeight="1">
      <c r="A106" s="713"/>
      <c r="B106" s="76" t="s">
        <v>30</v>
      </c>
      <c r="C106" s="98"/>
      <c r="D106" s="148"/>
      <c r="E106" s="245">
        <f t="shared" ref="E106:X106" si="62">E47+AD47</f>
        <v>0</v>
      </c>
      <c r="F106" s="245">
        <f t="shared" si="62"/>
        <v>0</v>
      </c>
      <c r="G106" s="246">
        <f t="shared" si="62"/>
        <v>0</v>
      </c>
      <c r="H106" s="245">
        <f t="shared" si="62"/>
        <v>0</v>
      </c>
      <c r="I106" s="245">
        <f t="shared" si="62"/>
        <v>0</v>
      </c>
      <c r="J106" s="245">
        <f t="shared" si="62"/>
        <v>0</v>
      </c>
      <c r="K106" s="87">
        <f t="shared" si="62"/>
        <v>0</v>
      </c>
      <c r="L106" s="246">
        <f t="shared" si="62"/>
        <v>0</v>
      </c>
      <c r="M106" s="245">
        <f t="shared" si="62"/>
        <v>0</v>
      </c>
      <c r="N106" s="245">
        <f t="shared" si="62"/>
        <v>0</v>
      </c>
      <c r="O106" s="245">
        <f t="shared" si="62"/>
        <v>0</v>
      </c>
      <c r="P106" s="245">
        <f t="shared" si="62"/>
        <v>0</v>
      </c>
      <c r="Q106" s="245">
        <f t="shared" si="62"/>
        <v>0</v>
      </c>
      <c r="R106" s="245">
        <f t="shared" si="62"/>
        <v>0</v>
      </c>
      <c r="S106" s="245">
        <f t="shared" si="62"/>
        <v>0</v>
      </c>
      <c r="T106" s="87">
        <f t="shared" si="62"/>
        <v>0</v>
      </c>
      <c r="U106" s="247">
        <f t="shared" si="62"/>
        <v>0</v>
      </c>
      <c r="V106" s="245">
        <f t="shared" si="62"/>
        <v>0</v>
      </c>
      <c r="W106" s="86">
        <f t="shared" si="62"/>
        <v>0</v>
      </c>
      <c r="X106" s="86">
        <f t="shared" si="62"/>
        <v>0</v>
      </c>
      <c r="Z106" s="843"/>
      <c r="AA106" s="221" t="s">
        <v>31</v>
      </c>
      <c r="AB106" s="168" t="e">
        <f>L61/F61</f>
        <v>#DIV/0!</v>
      </c>
      <c r="AC106" s="168" t="e">
        <f>(L61-S61-T61)/L61</f>
        <v>#DIV/0!</v>
      </c>
      <c r="AD106" s="168" t="e">
        <f>S61/L61</f>
        <v>#DIV/0!</v>
      </c>
      <c r="AE106" s="168" t="e">
        <f>T61/L61</f>
        <v>#DIV/0!</v>
      </c>
      <c r="AF106" s="216" t="e">
        <f>N61/ F61</f>
        <v>#DIV/0!</v>
      </c>
      <c r="AG106" s="168" t="e">
        <f>N61/L61</f>
        <v>#DIV/0!</v>
      </c>
      <c r="AH106" s="168" t="e">
        <f>P61/N61</f>
        <v>#DIV/0!</v>
      </c>
      <c r="AJ106" s="843"/>
      <c r="AK106" s="221" t="s">
        <v>31</v>
      </c>
      <c r="AL106" s="168" t="e">
        <f>AK61/AE61</f>
        <v>#DIV/0!</v>
      </c>
      <c r="AM106" s="168" t="e">
        <f>(AK61-AR61-AS61)/AK61</f>
        <v>#DIV/0!</v>
      </c>
      <c r="AN106" s="168" t="e">
        <f>AR61/AK61</f>
        <v>#DIV/0!</v>
      </c>
      <c r="AO106" s="168" t="e">
        <f>AS61/AK61</f>
        <v>#DIV/0!</v>
      </c>
      <c r="AP106" s="216" t="e">
        <f>AM61/ AE61</f>
        <v>#DIV/0!</v>
      </c>
      <c r="AQ106" s="168" t="e">
        <f>AM61/AK61</f>
        <v>#DIV/0!</v>
      </c>
      <c r="AR106" s="168" t="e">
        <f>AO61/AM61</f>
        <v>#DIV/0!</v>
      </c>
      <c r="AY106" s="713"/>
      <c r="AZ106" s="76" t="s">
        <v>30</v>
      </c>
      <c r="BA106" s="98"/>
      <c r="BB106" s="148"/>
      <c r="BC106" s="245">
        <f t="shared" ref="BC106:BV106" si="63">BC47+CB47</f>
        <v>0</v>
      </c>
      <c r="BD106" s="87">
        <f t="shared" si="63"/>
        <v>0</v>
      </c>
      <c r="BE106" s="247">
        <f t="shared" si="63"/>
        <v>0</v>
      </c>
      <c r="BF106" s="245">
        <f t="shared" si="63"/>
        <v>0</v>
      </c>
      <c r="BG106" s="245">
        <f t="shared" si="63"/>
        <v>0</v>
      </c>
      <c r="BH106" s="245">
        <f t="shared" si="63"/>
        <v>0</v>
      </c>
      <c r="BI106" s="87">
        <f t="shared" si="63"/>
        <v>0</v>
      </c>
      <c r="BJ106" s="246">
        <f t="shared" si="63"/>
        <v>0</v>
      </c>
      <c r="BK106" s="245">
        <f t="shared" si="63"/>
        <v>0</v>
      </c>
      <c r="BL106" s="245">
        <f t="shared" si="63"/>
        <v>0</v>
      </c>
      <c r="BM106" s="245">
        <f t="shared" si="63"/>
        <v>0</v>
      </c>
      <c r="BN106" s="245">
        <f t="shared" si="63"/>
        <v>0</v>
      </c>
      <c r="BO106" s="245">
        <f t="shared" si="63"/>
        <v>0</v>
      </c>
      <c r="BP106" s="245">
        <f t="shared" si="63"/>
        <v>0</v>
      </c>
      <c r="BQ106" s="245">
        <f t="shared" si="63"/>
        <v>0</v>
      </c>
      <c r="BR106" s="87">
        <f t="shared" si="63"/>
        <v>0</v>
      </c>
      <c r="BS106" s="247">
        <f t="shared" si="63"/>
        <v>0</v>
      </c>
      <c r="BT106" s="245">
        <f t="shared" si="63"/>
        <v>0</v>
      </c>
      <c r="BU106" s="245">
        <f t="shared" si="63"/>
        <v>0</v>
      </c>
      <c r="BV106" s="86">
        <f t="shared" si="63"/>
        <v>0</v>
      </c>
      <c r="BX106" s="843"/>
      <c r="BY106" s="221" t="s">
        <v>31</v>
      </c>
      <c r="BZ106" s="168" t="e">
        <f>BJ61/BD61</f>
        <v>#DIV/0!</v>
      </c>
      <c r="CA106" s="168" t="e">
        <f>(BJ61-BQ61-BR61)/BJ61</f>
        <v>#DIV/0!</v>
      </c>
      <c r="CB106" s="168" t="e">
        <f>BQ61/BJ61</f>
        <v>#DIV/0!</v>
      </c>
      <c r="CC106" s="168" t="e">
        <f>BR61/BJ61</f>
        <v>#DIV/0!</v>
      </c>
      <c r="CD106" s="216" t="e">
        <f>BL61/ BD61</f>
        <v>#DIV/0!</v>
      </c>
      <c r="CE106" s="168" t="e">
        <f>BL61/BJ61</f>
        <v>#DIV/0!</v>
      </c>
      <c r="CF106" s="168" t="e">
        <f>BN61/BL61</f>
        <v>#DIV/0!</v>
      </c>
      <c r="CH106" s="843"/>
      <c r="CI106" s="221" t="s">
        <v>31</v>
      </c>
      <c r="CJ106" s="168" t="e">
        <f>CI61/CC61</f>
        <v>#DIV/0!</v>
      </c>
      <c r="CK106" s="168" t="e">
        <f>(CI61-CP61-CQ61)/CI61</f>
        <v>#DIV/0!</v>
      </c>
      <c r="CL106" s="168" t="e">
        <f>CP61/CI61</f>
        <v>#DIV/0!</v>
      </c>
      <c r="CM106" s="168" t="e">
        <f>CQ61/CI61</f>
        <v>#DIV/0!</v>
      </c>
      <c r="CN106" s="216" t="e">
        <f>CK61/ CC61</f>
        <v>#DIV/0!</v>
      </c>
      <c r="CO106" s="168" t="e">
        <f>CK61/CI61</f>
        <v>#DIV/0!</v>
      </c>
      <c r="CP106" s="168" t="e">
        <f>CM61/CK61</f>
        <v>#DIV/0!</v>
      </c>
    </row>
    <row r="107" spans="1:110">
      <c r="A107" s="712"/>
      <c r="B107" s="76" t="s">
        <v>31</v>
      </c>
      <c r="C107" s="244">
        <f t="shared" ref="C107:X107" si="64">C49+AB49</f>
        <v>0</v>
      </c>
      <c r="D107" s="108">
        <f t="shared" si="64"/>
        <v>0</v>
      </c>
      <c r="E107" s="245">
        <f t="shared" si="64"/>
        <v>0</v>
      </c>
      <c r="F107" s="245">
        <f t="shared" si="64"/>
        <v>0</v>
      </c>
      <c r="G107" s="246">
        <f t="shared" si="64"/>
        <v>0</v>
      </c>
      <c r="H107" s="245">
        <f t="shared" si="64"/>
        <v>0</v>
      </c>
      <c r="I107" s="245">
        <f t="shared" si="64"/>
        <v>0</v>
      </c>
      <c r="J107" s="245">
        <f t="shared" si="64"/>
        <v>0</v>
      </c>
      <c r="K107" s="87">
        <f t="shared" si="64"/>
        <v>0</v>
      </c>
      <c r="L107" s="246">
        <f t="shared" si="64"/>
        <v>0</v>
      </c>
      <c r="M107" s="245">
        <f t="shared" si="64"/>
        <v>0</v>
      </c>
      <c r="N107" s="245">
        <f t="shared" si="64"/>
        <v>0</v>
      </c>
      <c r="O107" s="245">
        <f t="shared" si="64"/>
        <v>0</v>
      </c>
      <c r="P107" s="245">
        <f t="shared" si="64"/>
        <v>0</v>
      </c>
      <c r="Q107" s="245">
        <f t="shared" si="64"/>
        <v>0</v>
      </c>
      <c r="R107" s="245">
        <f t="shared" si="64"/>
        <v>0</v>
      </c>
      <c r="S107" s="245">
        <f t="shared" si="64"/>
        <v>0</v>
      </c>
      <c r="T107" s="87">
        <f t="shared" si="64"/>
        <v>0</v>
      </c>
      <c r="U107" s="247">
        <f t="shared" si="64"/>
        <v>0</v>
      </c>
      <c r="V107" s="245">
        <f t="shared" si="64"/>
        <v>0</v>
      </c>
      <c r="W107" s="86">
        <f t="shared" si="64"/>
        <v>0</v>
      </c>
      <c r="X107" s="86">
        <f t="shared" si="64"/>
        <v>0</v>
      </c>
      <c r="Z107" s="843" t="s">
        <v>72</v>
      </c>
      <c r="AA107" s="221" t="s">
        <v>29</v>
      </c>
      <c r="AB107" s="168" t="e">
        <f>L63/F63</f>
        <v>#DIV/0!</v>
      </c>
      <c r="AC107" s="168" t="e">
        <f>(L63-S63-T63)/L63</f>
        <v>#DIV/0!</v>
      </c>
      <c r="AD107" s="168" t="e">
        <f>S63/L63</f>
        <v>#DIV/0!</v>
      </c>
      <c r="AE107" s="168" t="e">
        <f>T63/L63</f>
        <v>#DIV/0!</v>
      </c>
      <c r="AF107" s="216" t="e">
        <f>N63/ F63</f>
        <v>#DIV/0!</v>
      </c>
      <c r="AG107" s="168" t="e">
        <f>N63/L63</f>
        <v>#DIV/0!</v>
      </c>
      <c r="AH107" s="168" t="e">
        <f>P63/N63</f>
        <v>#DIV/0!</v>
      </c>
      <c r="AJ107" s="843" t="s">
        <v>72</v>
      </c>
      <c r="AK107" s="221" t="s">
        <v>29</v>
      </c>
      <c r="AL107" s="168" t="e">
        <f>AK63/AE63</f>
        <v>#DIV/0!</v>
      </c>
      <c r="AM107" s="168" t="e">
        <f>(AK63-AR63-AS63)/AK63</f>
        <v>#DIV/0!</v>
      </c>
      <c r="AN107" s="168" t="e">
        <f>AR63/AK63</f>
        <v>#DIV/0!</v>
      </c>
      <c r="AO107" s="168" t="e">
        <f>AS63/AK63</f>
        <v>#DIV/0!</v>
      </c>
      <c r="AP107" s="216" t="e">
        <f>AM63/ AE63</f>
        <v>#DIV/0!</v>
      </c>
      <c r="AQ107" s="168" t="e">
        <f>AM63/AK63</f>
        <v>#DIV/0!</v>
      </c>
      <c r="AR107" s="168" t="e">
        <f>AO63/AM63</f>
        <v>#DIV/0!</v>
      </c>
      <c r="AY107" s="712"/>
      <c r="AZ107" s="76" t="s">
        <v>31</v>
      </c>
      <c r="BA107" s="244">
        <f t="shared" ref="BA107:BV107" si="65">BA49+BZ49</f>
        <v>0</v>
      </c>
      <c r="BB107" s="108">
        <f t="shared" si="65"/>
        <v>0</v>
      </c>
      <c r="BC107" s="245">
        <f t="shared" si="65"/>
        <v>0</v>
      </c>
      <c r="BD107" s="87">
        <f t="shared" si="65"/>
        <v>0</v>
      </c>
      <c r="BE107" s="247">
        <f t="shared" si="65"/>
        <v>0</v>
      </c>
      <c r="BF107" s="245">
        <f t="shared" si="65"/>
        <v>0</v>
      </c>
      <c r="BG107" s="245">
        <f t="shared" si="65"/>
        <v>0</v>
      </c>
      <c r="BH107" s="245">
        <f t="shared" si="65"/>
        <v>0</v>
      </c>
      <c r="BI107" s="87">
        <f t="shared" si="65"/>
        <v>0</v>
      </c>
      <c r="BJ107" s="246">
        <f t="shared" si="65"/>
        <v>0</v>
      </c>
      <c r="BK107" s="245">
        <f t="shared" si="65"/>
        <v>0</v>
      </c>
      <c r="BL107" s="245">
        <f t="shared" si="65"/>
        <v>0</v>
      </c>
      <c r="BM107" s="245">
        <f t="shared" si="65"/>
        <v>0</v>
      </c>
      <c r="BN107" s="245">
        <f t="shared" si="65"/>
        <v>0</v>
      </c>
      <c r="BO107" s="245">
        <f t="shared" si="65"/>
        <v>0</v>
      </c>
      <c r="BP107" s="245">
        <f t="shared" si="65"/>
        <v>0</v>
      </c>
      <c r="BQ107" s="245">
        <f t="shared" si="65"/>
        <v>0</v>
      </c>
      <c r="BR107" s="87">
        <f t="shared" si="65"/>
        <v>0</v>
      </c>
      <c r="BS107" s="247">
        <f t="shared" si="65"/>
        <v>0</v>
      </c>
      <c r="BT107" s="245">
        <f t="shared" si="65"/>
        <v>0</v>
      </c>
      <c r="BU107" s="245">
        <f t="shared" si="65"/>
        <v>0</v>
      </c>
      <c r="BV107" s="86">
        <f t="shared" si="65"/>
        <v>0</v>
      </c>
      <c r="BX107" s="843" t="s">
        <v>72</v>
      </c>
      <c r="BY107" s="221" t="s">
        <v>29</v>
      </c>
      <c r="BZ107" s="168" t="e">
        <f>BJ63/BD63</f>
        <v>#DIV/0!</v>
      </c>
      <c r="CA107" s="168" t="e">
        <f>(BJ63-BQ63-BR63)/BJ63</f>
        <v>#DIV/0!</v>
      </c>
      <c r="CB107" s="168" t="e">
        <f>BQ63/BJ63</f>
        <v>#DIV/0!</v>
      </c>
      <c r="CC107" s="168" t="e">
        <f>BR63/BJ63</f>
        <v>#DIV/0!</v>
      </c>
      <c r="CD107" s="216" t="e">
        <f>BL63/ BD63</f>
        <v>#DIV/0!</v>
      </c>
      <c r="CE107" s="168" t="e">
        <f>BL63/BJ63</f>
        <v>#DIV/0!</v>
      </c>
      <c r="CF107" s="168" t="e">
        <f>BN63/BL63</f>
        <v>#DIV/0!</v>
      </c>
      <c r="CH107" s="843" t="s">
        <v>72</v>
      </c>
      <c r="CI107" s="221" t="s">
        <v>29</v>
      </c>
      <c r="CJ107" s="168" t="e">
        <f>CI63/CC63</f>
        <v>#DIV/0!</v>
      </c>
      <c r="CK107" s="168" t="e">
        <f>(CI63-CP63-CQ63)/CI63</f>
        <v>#DIV/0!</v>
      </c>
      <c r="CL107" s="168" t="e">
        <f>CP63/CI63</f>
        <v>#DIV/0!</v>
      </c>
      <c r="CM107" s="168" t="e">
        <f>CQ63/CI63</f>
        <v>#DIV/0!</v>
      </c>
      <c r="CN107" s="216" t="e">
        <f>CK63/ CC63</f>
        <v>#DIV/0!</v>
      </c>
      <c r="CO107" s="168" t="e">
        <f>CK63/CI63</f>
        <v>#DIV/0!</v>
      </c>
      <c r="CP107" s="168" t="e">
        <f>CM63/CK63</f>
        <v>#DIV/0!</v>
      </c>
    </row>
    <row r="108" spans="1:110">
      <c r="A108" s="711" t="s">
        <v>36</v>
      </c>
      <c r="B108" s="76" t="s">
        <v>29</v>
      </c>
      <c r="C108" s="96"/>
      <c r="D108" s="148"/>
      <c r="E108" s="245">
        <f t="shared" ref="E108:X108" si="66">E51+AD51</f>
        <v>0</v>
      </c>
      <c r="F108" s="245">
        <f t="shared" si="66"/>
        <v>0</v>
      </c>
      <c r="G108" s="246">
        <f t="shared" si="66"/>
        <v>0</v>
      </c>
      <c r="H108" s="245">
        <f t="shared" si="66"/>
        <v>0</v>
      </c>
      <c r="I108" s="245">
        <f t="shared" si="66"/>
        <v>0</v>
      </c>
      <c r="J108" s="245">
        <f t="shared" si="66"/>
        <v>0</v>
      </c>
      <c r="K108" s="87">
        <f t="shared" si="66"/>
        <v>0</v>
      </c>
      <c r="L108" s="246">
        <f t="shared" si="66"/>
        <v>0</v>
      </c>
      <c r="M108" s="245">
        <f t="shared" si="66"/>
        <v>0</v>
      </c>
      <c r="N108" s="245">
        <f t="shared" si="66"/>
        <v>0</v>
      </c>
      <c r="O108" s="245">
        <f t="shared" si="66"/>
        <v>0</v>
      </c>
      <c r="P108" s="245">
        <f t="shared" si="66"/>
        <v>0</v>
      </c>
      <c r="Q108" s="245">
        <f t="shared" si="66"/>
        <v>0</v>
      </c>
      <c r="R108" s="245">
        <f t="shared" si="66"/>
        <v>0</v>
      </c>
      <c r="S108" s="245">
        <f t="shared" si="66"/>
        <v>0</v>
      </c>
      <c r="T108" s="87">
        <f t="shared" si="66"/>
        <v>0</v>
      </c>
      <c r="U108" s="247">
        <f t="shared" si="66"/>
        <v>0</v>
      </c>
      <c r="V108" s="245">
        <f t="shared" si="66"/>
        <v>0</v>
      </c>
      <c r="W108" s="86">
        <f t="shared" si="66"/>
        <v>0</v>
      </c>
      <c r="X108" s="86">
        <f t="shared" si="66"/>
        <v>0</v>
      </c>
      <c r="Z108" s="843"/>
      <c r="AA108" s="221" t="s">
        <v>30</v>
      </c>
      <c r="AB108" s="168" t="e">
        <f>L65/F65</f>
        <v>#DIV/0!</v>
      </c>
      <c r="AC108" s="168" t="e">
        <f>(L65-S65-T65)/L65</f>
        <v>#DIV/0!</v>
      </c>
      <c r="AD108" s="168" t="e">
        <f>S65/L65</f>
        <v>#DIV/0!</v>
      </c>
      <c r="AE108" s="168" t="e">
        <f>T65/L65</f>
        <v>#DIV/0!</v>
      </c>
      <c r="AF108" s="216" t="e">
        <f>N65/ F65</f>
        <v>#DIV/0!</v>
      </c>
      <c r="AG108" s="168" t="e">
        <f>N65/L65</f>
        <v>#DIV/0!</v>
      </c>
      <c r="AH108" s="168" t="e">
        <f>P65/N65</f>
        <v>#DIV/0!</v>
      </c>
      <c r="AJ108" s="843"/>
      <c r="AK108" s="221" t="s">
        <v>30</v>
      </c>
      <c r="AL108" s="168" t="e">
        <f>AK65/AE65</f>
        <v>#DIV/0!</v>
      </c>
      <c r="AM108" s="168" t="e">
        <f>(AK65-AR65-AS65)/AK65</f>
        <v>#DIV/0!</v>
      </c>
      <c r="AN108" s="168" t="e">
        <f>AR65/AK65</f>
        <v>#DIV/0!</v>
      </c>
      <c r="AO108" s="168" t="e">
        <f>AS65/AK65</f>
        <v>#DIV/0!</v>
      </c>
      <c r="AP108" s="216" t="e">
        <f>AM65/ AE65</f>
        <v>#DIV/0!</v>
      </c>
      <c r="AQ108" s="168" t="e">
        <f>AM65/AK65</f>
        <v>#DIV/0!</v>
      </c>
      <c r="AR108" s="168" t="e">
        <f>AO65/AM65</f>
        <v>#DIV/0!</v>
      </c>
      <c r="AY108" s="711" t="s">
        <v>36</v>
      </c>
      <c r="AZ108" s="76" t="s">
        <v>29</v>
      </c>
      <c r="BA108" s="96"/>
      <c r="BB108" s="148"/>
      <c r="BC108" s="245">
        <f t="shared" ref="BC108:BV108" si="67">BC51+CB51</f>
        <v>0</v>
      </c>
      <c r="BD108" s="87">
        <f t="shared" si="67"/>
        <v>0</v>
      </c>
      <c r="BE108" s="247">
        <f t="shared" si="67"/>
        <v>0</v>
      </c>
      <c r="BF108" s="245">
        <f t="shared" si="67"/>
        <v>0</v>
      </c>
      <c r="BG108" s="245">
        <f t="shared" si="67"/>
        <v>0</v>
      </c>
      <c r="BH108" s="245">
        <f t="shared" si="67"/>
        <v>0</v>
      </c>
      <c r="BI108" s="87">
        <f t="shared" si="67"/>
        <v>0</v>
      </c>
      <c r="BJ108" s="246">
        <f t="shared" si="67"/>
        <v>0</v>
      </c>
      <c r="BK108" s="245">
        <f t="shared" si="67"/>
        <v>0</v>
      </c>
      <c r="BL108" s="245">
        <f t="shared" si="67"/>
        <v>0</v>
      </c>
      <c r="BM108" s="245">
        <f t="shared" si="67"/>
        <v>0</v>
      </c>
      <c r="BN108" s="245">
        <f t="shared" si="67"/>
        <v>0</v>
      </c>
      <c r="BO108" s="245">
        <f t="shared" si="67"/>
        <v>0</v>
      </c>
      <c r="BP108" s="245">
        <f t="shared" si="67"/>
        <v>0</v>
      </c>
      <c r="BQ108" s="245">
        <f t="shared" si="67"/>
        <v>0</v>
      </c>
      <c r="BR108" s="87">
        <f t="shared" si="67"/>
        <v>0</v>
      </c>
      <c r="BS108" s="247">
        <f t="shared" si="67"/>
        <v>0</v>
      </c>
      <c r="BT108" s="245">
        <f t="shared" si="67"/>
        <v>0</v>
      </c>
      <c r="BU108" s="245">
        <f t="shared" si="67"/>
        <v>0</v>
      </c>
      <c r="BV108" s="86">
        <f t="shared" si="67"/>
        <v>0</v>
      </c>
      <c r="BX108" s="843"/>
      <c r="BY108" s="221" t="s">
        <v>30</v>
      </c>
      <c r="BZ108" s="168" t="e">
        <f>BJ65/BD65</f>
        <v>#DIV/0!</v>
      </c>
      <c r="CA108" s="168" t="e">
        <f>(BJ65-BQ65-BR65)/BJ65</f>
        <v>#DIV/0!</v>
      </c>
      <c r="CB108" s="168" t="e">
        <f>BQ65/BJ65</f>
        <v>#DIV/0!</v>
      </c>
      <c r="CC108" s="168" t="e">
        <f>BR65/BJ65</f>
        <v>#DIV/0!</v>
      </c>
      <c r="CD108" s="216" t="e">
        <f>BL65/ BD65</f>
        <v>#DIV/0!</v>
      </c>
      <c r="CE108" s="168" t="e">
        <f>BL65/BJ65</f>
        <v>#DIV/0!</v>
      </c>
      <c r="CF108" s="168" t="e">
        <f>BN65/BL65</f>
        <v>#DIV/0!</v>
      </c>
      <c r="CH108" s="843"/>
      <c r="CI108" s="221" t="s">
        <v>30</v>
      </c>
      <c r="CJ108" s="168" t="e">
        <f>CI65/CC65</f>
        <v>#DIV/0!</v>
      </c>
      <c r="CK108" s="168" t="e">
        <f>(CI65-CP65-CQ65)/CI65</f>
        <v>#DIV/0!</v>
      </c>
      <c r="CL108" s="168" t="e">
        <f>CP65/CI65</f>
        <v>#DIV/0!</v>
      </c>
      <c r="CM108" s="168" t="e">
        <f>CQ65/CI65</f>
        <v>#DIV/0!</v>
      </c>
      <c r="CN108" s="216" t="e">
        <f>CK65/ CC65</f>
        <v>#DIV/0!</v>
      </c>
      <c r="CO108" s="168" t="e">
        <f>CK65/CI65</f>
        <v>#DIV/0!</v>
      </c>
      <c r="CP108" s="168" t="e">
        <f>CM65/CK65</f>
        <v>#DIV/0!</v>
      </c>
    </row>
    <row r="109" spans="1:110">
      <c r="A109" s="713"/>
      <c r="B109" s="76" t="s">
        <v>30</v>
      </c>
      <c r="C109" s="98"/>
      <c r="D109" s="148"/>
      <c r="E109" s="245">
        <f t="shared" ref="E109:X109" si="68">E53+AD53</f>
        <v>0</v>
      </c>
      <c r="F109" s="245">
        <f t="shared" si="68"/>
        <v>0</v>
      </c>
      <c r="G109" s="246">
        <f t="shared" si="68"/>
        <v>0</v>
      </c>
      <c r="H109" s="245">
        <f t="shared" si="68"/>
        <v>0</v>
      </c>
      <c r="I109" s="245">
        <f t="shared" si="68"/>
        <v>0</v>
      </c>
      <c r="J109" s="245">
        <f t="shared" si="68"/>
        <v>0</v>
      </c>
      <c r="K109" s="87">
        <f t="shared" si="68"/>
        <v>0</v>
      </c>
      <c r="L109" s="246">
        <f t="shared" si="68"/>
        <v>0</v>
      </c>
      <c r="M109" s="245">
        <f t="shared" si="68"/>
        <v>0</v>
      </c>
      <c r="N109" s="245">
        <f t="shared" si="68"/>
        <v>0</v>
      </c>
      <c r="O109" s="245">
        <f t="shared" si="68"/>
        <v>0</v>
      </c>
      <c r="P109" s="245">
        <f t="shared" si="68"/>
        <v>0</v>
      </c>
      <c r="Q109" s="245">
        <f t="shared" si="68"/>
        <v>0</v>
      </c>
      <c r="R109" s="245">
        <f t="shared" si="68"/>
        <v>0</v>
      </c>
      <c r="S109" s="245">
        <f t="shared" si="68"/>
        <v>0</v>
      </c>
      <c r="T109" s="87">
        <f t="shared" si="68"/>
        <v>0</v>
      </c>
      <c r="U109" s="247">
        <f t="shared" si="68"/>
        <v>0</v>
      </c>
      <c r="V109" s="245">
        <f t="shared" si="68"/>
        <v>0</v>
      </c>
      <c r="W109" s="86">
        <f t="shared" si="68"/>
        <v>0</v>
      </c>
      <c r="X109" s="86">
        <f t="shared" si="68"/>
        <v>0</v>
      </c>
      <c r="Z109" s="843"/>
      <c r="AA109" s="221" t="s">
        <v>31</v>
      </c>
      <c r="AB109" s="168" t="e">
        <f>L67/F67</f>
        <v>#DIV/0!</v>
      </c>
      <c r="AC109" s="168" t="e">
        <f>(L67-S67-T67)/L67</f>
        <v>#DIV/0!</v>
      </c>
      <c r="AD109" s="168" t="e">
        <f>S67/L67</f>
        <v>#DIV/0!</v>
      </c>
      <c r="AE109" s="168" t="e">
        <f>T67/L67</f>
        <v>#DIV/0!</v>
      </c>
      <c r="AF109" s="216" t="e">
        <f>N67/ F67</f>
        <v>#DIV/0!</v>
      </c>
      <c r="AG109" s="168" t="e">
        <f>N67/L67</f>
        <v>#DIV/0!</v>
      </c>
      <c r="AH109" s="168" t="e">
        <f>P67/N67</f>
        <v>#DIV/0!</v>
      </c>
      <c r="AJ109" s="843"/>
      <c r="AK109" s="221" t="s">
        <v>31</v>
      </c>
      <c r="AL109" s="168" t="e">
        <f>AK67/AE67</f>
        <v>#DIV/0!</v>
      </c>
      <c r="AM109" s="168" t="e">
        <f>(AK67-AR67-AS67)/AK67</f>
        <v>#DIV/0!</v>
      </c>
      <c r="AN109" s="168" t="e">
        <f>AR67/AK67</f>
        <v>#DIV/0!</v>
      </c>
      <c r="AO109" s="168" t="e">
        <f>AS67/AK67</f>
        <v>#DIV/0!</v>
      </c>
      <c r="AP109" s="216" t="e">
        <f>AM67/ AE67</f>
        <v>#DIV/0!</v>
      </c>
      <c r="AQ109" s="168" t="e">
        <f>AM67/AK67</f>
        <v>#DIV/0!</v>
      </c>
      <c r="AR109" s="168" t="e">
        <f>AO67/AM67</f>
        <v>#DIV/0!</v>
      </c>
      <c r="AY109" s="713"/>
      <c r="AZ109" s="76" t="s">
        <v>30</v>
      </c>
      <c r="BA109" s="98"/>
      <c r="BB109" s="148"/>
      <c r="BC109" s="245">
        <f t="shared" ref="BC109:BV109" si="69">BC53+CB53</f>
        <v>0</v>
      </c>
      <c r="BD109" s="87">
        <f t="shared" si="69"/>
        <v>0</v>
      </c>
      <c r="BE109" s="247">
        <f t="shared" si="69"/>
        <v>0</v>
      </c>
      <c r="BF109" s="245">
        <f t="shared" si="69"/>
        <v>0</v>
      </c>
      <c r="BG109" s="245">
        <f t="shared" si="69"/>
        <v>0</v>
      </c>
      <c r="BH109" s="245">
        <f t="shared" si="69"/>
        <v>0</v>
      </c>
      <c r="BI109" s="87">
        <f t="shared" si="69"/>
        <v>0</v>
      </c>
      <c r="BJ109" s="246">
        <f t="shared" si="69"/>
        <v>0</v>
      </c>
      <c r="BK109" s="245">
        <f t="shared" si="69"/>
        <v>0</v>
      </c>
      <c r="BL109" s="245">
        <f t="shared" si="69"/>
        <v>0</v>
      </c>
      <c r="BM109" s="245">
        <f t="shared" si="69"/>
        <v>0</v>
      </c>
      <c r="BN109" s="245">
        <f t="shared" si="69"/>
        <v>0</v>
      </c>
      <c r="BO109" s="245">
        <f t="shared" si="69"/>
        <v>0</v>
      </c>
      <c r="BP109" s="245">
        <f t="shared" si="69"/>
        <v>0</v>
      </c>
      <c r="BQ109" s="245">
        <f t="shared" si="69"/>
        <v>0</v>
      </c>
      <c r="BR109" s="87">
        <f t="shared" si="69"/>
        <v>0</v>
      </c>
      <c r="BS109" s="247">
        <f t="shared" si="69"/>
        <v>0</v>
      </c>
      <c r="BT109" s="245">
        <f t="shared" si="69"/>
        <v>0</v>
      </c>
      <c r="BU109" s="245">
        <f t="shared" si="69"/>
        <v>0</v>
      </c>
      <c r="BV109" s="86">
        <f t="shared" si="69"/>
        <v>0</v>
      </c>
      <c r="BX109" s="843"/>
      <c r="BY109" s="221" t="s">
        <v>31</v>
      </c>
      <c r="BZ109" s="168" t="e">
        <f>BJ67/BD67</f>
        <v>#DIV/0!</v>
      </c>
      <c r="CA109" s="168" t="e">
        <f>(BJ67-BQ67-BR67)/BJ67</f>
        <v>#DIV/0!</v>
      </c>
      <c r="CB109" s="168" t="e">
        <f>BQ67/BJ67</f>
        <v>#DIV/0!</v>
      </c>
      <c r="CC109" s="168" t="e">
        <f>BR67/BJ67</f>
        <v>#DIV/0!</v>
      </c>
      <c r="CD109" s="216" t="e">
        <f>BL67/ BD67</f>
        <v>#DIV/0!</v>
      </c>
      <c r="CE109" s="168" t="e">
        <f>BL67/BJ67</f>
        <v>#DIV/0!</v>
      </c>
      <c r="CF109" s="168" t="e">
        <f>BN67/BL67</f>
        <v>#DIV/0!</v>
      </c>
      <c r="CH109" s="843"/>
      <c r="CI109" s="221" t="s">
        <v>31</v>
      </c>
      <c r="CJ109" s="168" t="e">
        <f>CI67/CC67</f>
        <v>#DIV/0!</v>
      </c>
      <c r="CK109" s="168" t="e">
        <f>(CI67-CP67-CQ67)/CI67</f>
        <v>#DIV/0!</v>
      </c>
      <c r="CL109" s="168" t="e">
        <f>CP67/CI67</f>
        <v>#DIV/0!</v>
      </c>
      <c r="CM109" s="168" t="e">
        <f>CQ67/CI67</f>
        <v>#DIV/0!</v>
      </c>
      <c r="CN109" s="216" t="e">
        <f>CK67/ CC67</f>
        <v>#DIV/0!</v>
      </c>
      <c r="CO109" s="168" t="e">
        <f>CK67/CI67</f>
        <v>#DIV/0!</v>
      </c>
      <c r="CP109" s="168" t="e">
        <f>CM67/CK67</f>
        <v>#DIV/0!</v>
      </c>
    </row>
    <row r="110" spans="1:110" ht="13.5" customHeight="1">
      <c r="A110" s="712"/>
      <c r="B110" s="76" t="s">
        <v>31</v>
      </c>
      <c r="C110" s="244">
        <f t="shared" ref="C110:X110" si="70">C55+AB55</f>
        <v>0</v>
      </c>
      <c r="D110" s="108">
        <f t="shared" si="70"/>
        <v>0</v>
      </c>
      <c r="E110" s="245">
        <f t="shared" si="70"/>
        <v>0</v>
      </c>
      <c r="F110" s="245">
        <f t="shared" si="70"/>
        <v>0</v>
      </c>
      <c r="G110" s="246">
        <f t="shared" si="70"/>
        <v>0</v>
      </c>
      <c r="H110" s="245">
        <f t="shared" si="70"/>
        <v>0</v>
      </c>
      <c r="I110" s="245">
        <f t="shared" si="70"/>
        <v>0</v>
      </c>
      <c r="J110" s="245">
        <f t="shared" si="70"/>
        <v>0</v>
      </c>
      <c r="K110" s="87">
        <f t="shared" si="70"/>
        <v>0</v>
      </c>
      <c r="L110" s="246">
        <f t="shared" si="70"/>
        <v>0</v>
      </c>
      <c r="M110" s="245">
        <f t="shared" si="70"/>
        <v>0</v>
      </c>
      <c r="N110" s="245">
        <f t="shared" si="70"/>
        <v>0</v>
      </c>
      <c r="O110" s="245">
        <f t="shared" si="70"/>
        <v>0</v>
      </c>
      <c r="P110" s="245">
        <f t="shared" si="70"/>
        <v>0</v>
      </c>
      <c r="Q110" s="245">
        <f t="shared" si="70"/>
        <v>0</v>
      </c>
      <c r="R110" s="245">
        <f t="shared" si="70"/>
        <v>0</v>
      </c>
      <c r="S110" s="245">
        <f t="shared" si="70"/>
        <v>0</v>
      </c>
      <c r="T110" s="87">
        <f t="shared" si="70"/>
        <v>0</v>
      </c>
      <c r="U110" s="247">
        <f t="shared" si="70"/>
        <v>0</v>
      </c>
      <c r="V110" s="245">
        <f t="shared" si="70"/>
        <v>0</v>
      </c>
      <c r="W110" s="86">
        <f t="shared" si="70"/>
        <v>0</v>
      </c>
      <c r="X110" s="86">
        <f t="shared" si="70"/>
        <v>0</v>
      </c>
      <c r="Z110" s="843" t="s">
        <v>62</v>
      </c>
      <c r="AA110" s="221" t="s">
        <v>29</v>
      </c>
      <c r="AB110" s="168" t="e">
        <f>L69/F69</f>
        <v>#DIV/0!</v>
      </c>
      <c r="AC110" s="168" t="e">
        <f>(L69-S69-T69)/L69</f>
        <v>#DIV/0!</v>
      </c>
      <c r="AD110" s="168" t="e">
        <f>S69/L69</f>
        <v>#DIV/0!</v>
      </c>
      <c r="AE110" s="168" t="e">
        <f>T69/L69</f>
        <v>#DIV/0!</v>
      </c>
      <c r="AF110" s="216" t="e">
        <f>N69/ F69</f>
        <v>#DIV/0!</v>
      </c>
      <c r="AG110" s="168" t="e">
        <f>N69/L69</f>
        <v>#DIV/0!</v>
      </c>
      <c r="AH110" s="168" t="e">
        <f>P69/N69</f>
        <v>#DIV/0!</v>
      </c>
      <c r="AJ110" s="843" t="s">
        <v>62</v>
      </c>
      <c r="AK110" s="221" t="s">
        <v>29</v>
      </c>
      <c r="AL110" s="168" t="e">
        <f>AK69/AE69</f>
        <v>#DIV/0!</v>
      </c>
      <c r="AM110" s="168" t="e">
        <f>(AK69-AR69-AS69)/AK69</f>
        <v>#DIV/0!</v>
      </c>
      <c r="AN110" s="168" t="e">
        <f>AR69/AK69</f>
        <v>#DIV/0!</v>
      </c>
      <c r="AO110" s="168" t="e">
        <f>AS69/AK69</f>
        <v>#DIV/0!</v>
      </c>
      <c r="AP110" s="216" t="e">
        <f>AM69/ AE69</f>
        <v>#DIV/0!</v>
      </c>
      <c r="AQ110" s="168" t="e">
        <f>AM69/AK69</f>
        <v>#DIV/0!</v>
      </c>
      <c r="AR110" s="168" t="e">
        <f>AO69/AM69</f>
        <v>#DIV/0!</v>
      </c>
      <c r="AY110" s="712"/>
      <c r="AZ110" s="76" t="s">
        <v>31</v>
      </c>
      <c r="BA110" s="244">
        <f t="shared" ref="BA110:BV110" si="71">BA55+BZ55</f>
        <v>0</v>
      </c>
      <c r="BB110" s="108">
        <f t="shared" si="71"/>
        <v>0</v>
      </c>
      <c r="BC110" s="245">
        <f t="shared" si="71"/>
        <v>0</v>
      </c>
      <c r="BD110" s="87">
        <f t="shared" si="71"/>
        <v>0</v>
      </c>
      <c r="BE110" s="247">
        <f t="shared" si="71"/>
        <v>0</v>
      </c>
      <c r="BF110" s="245">
        <f t="shared" si="71"/>
        <v>0</v>
      </c>
      <c r="BG110" s="245">
        <f t="shared" si="71"/>
        <v>0</v>
      </c>
      <c r="BH110" s="245">
        <f t="shared" si="71"/>
        <v>0</v>
      </c>
      <c r="BI110" s="87">
        <f t="shared" si="71"/>
        <v>0</v>
      </c>
      <c r="BJ110" s="246">
        <f t="shared" si="71"/>
        <v>0</v>
      </c>
      <c r="BK110" s="245">
        <f t="shared" si="71"/>
        <v>0</v>
      </c>
      <c r="BL110" s="245">
        <f t="shared" si="71"/>
        <v>0</v>
      </c>
      <c r="BM110" s="245">
        <f t="shared" si="71"/>
        <v>0</v>
      </c>
      <c r="BN110" s="245">
        <f t="shared" si="71"/>
        <v>0</v>
      </c>
      <c r="BO110" s="245">
        <f t="shared" si="71"/>
        <v>0</v>
      </c>
      <c r="BP110" s="245">
        <f t="shared" si="71"/>
        <v>0</v>
      </c>
      <c r="BQ110" s="245">
        <f t="shared" si="71"/>
        <v>0</v>
      </c>
      <c r="BR110" s="87">
        <f t="shared" si="71"/>
        <v>0</v>
      </c>
      <c r="BS110" s="247">
        <f t="shared" si="71"/>
        <v>0</v>
      </c>
      <c r="BT110" s="245">
        <f t="shared" si="71"/>
        <v>0</v>
      </c>
      <c r="BU110" s="245">
        <f t="shared" si="71"/>
        <v>0</v>
      </c>
      <c r="BV110" s="86">
        <f t="shared" si="71"/>
        <v>0</v>
      </c>
      <c r="BX110" s="843" t="s">
        <v>62</v>
      </c>
      <c r="BY110" s="221" t="s">
        <v>29</v>
      </c>
      <c r="BZ110" s="168" t="e">
        <f>BJ69/BD69</f>
        <v>#DIV/0!</v>
      </c>
      <c r="CA110" s="168" t="e">
        <f>(BJ69-BQ69-BR69)/BJ69</f>
        <v>#DIV/0!</v>
      </c>
      <c r="CB110" s="168" t="e">
        <f>BQ69/BJ69</f>
        <v>#DIV/0!</v>
      </c>
      <c r="CC110" s="168" t="e">
        <f>BR69/BJ69</f>
        <v>#DIV/0!</v>
      </c>
      <c r="CD110" s="216" t="e">
        <f>BL69/ BD69</f>
        <v>#DIV/0!</v>
      </c>
      <c r="CE110" s="168" t="e">
        <f>BL69/BJ69</f>
        <v>#DIV/0!</v>
      </c>
      <c r="CF110" s="168" t="e">
        <f>BN69/BL69</f>
        <v>#DIV/0!</v>
      </c>
      <c r="CH110" s="843" t="s">
        <v>62</v>
      </c>
      <c r="CI110" s="221" t="s">
        <v>29</v>
      </c>
      <c r="CJ110" s="168" t="e">
        <f>CI69/CC69</f>
        <v>#DIV/0!</v>
      </c>
      <c r="CK110" s="168" t="e">
        <f>(CI69-CP69-CQ69)/CI69</f>
        <v>#DIV/0!</v>
      </c>
      <c r="CL110" s="168" t="e">
        <f>CP69/CI69</f>
        <v>#DIV/0!</v>
      </c>
      <c r="CM110" s="168" t="e">
        <f>CQ69/CI69</f>
        <v>#DIV/0!</v>
      </c>
      <c r="CN110" s="216" t="e">
        <f>CK69/ CC69</f>
        <v>#DIV/0!</v>
      </c>
      <c r="CO110" s="168" t="e">
        <f>CK69/CI69</f>
        <v>#DIV/0!</v>
      </c>
      <c r="CP110" s="168" t="e">
        <f>CM69/CK69</f>
        <v>#DIV/0!</v>
      </c>
    </row>
    <row r="111" spans="1:110">
      <c r="A111" s="711" t="s">
        <v>37</v>
      </c>
      <c r="B111" s="76" t="s">
        <v>29</v>
      </c>
      <c r="C111" s="96"/>
      <c r="D111" s="148"/>
      <c r="E111" s="245">
        <f t="shared" ref="E111:X111" si="72">E57+AD57</f>
        <v>0</v>
      </c>
      <c r="F111" s="245">
        <f t="shared" si="72"/>
        <v>0</v>
      </c>
      <c r="G111" s="246">
        <f t="shared" si="72"/>
        <v>0</v>
      </c>
      <c r="H111" s="245">
        <f t="shared" si="72"/>
        <v>0</v>
      </c>
      <c r="I111" s="245">
        <f t="shared" si="72"/>
        <v>0</v>
      </c>
      <c r="J111" s="245">
        <f t="shared" si="72"/>
        <v>0</v>
      </c>
      <c r="K111" s="87">
        <f t="shared" si="72"/>
        <v>0</v>
      </c>
      <c r="L111" s="246">
        <f t="shared" si="72"/>
        <v>0</v>
      </c>
      <c r="M111" s="245">
        <f t="shared" si="72"/>
        <v>0</v>
      </c>
      <c r="N111" s="245">
        <f t="shared" si="72"/>
        <v>0</v>
      </c>
      <c r="O111" s="245">
        <f t="shared" si="72"/>
        <v>0</v>
      </c>
      <c r="P111" s="245">
        <f t="shared" si="72"/>
        <v>0</v>
      </c>
      <c r="Q111" s="245">
        <f t="shared" si="72"/>
        <v>0</v>
      </c>
      <c r="R111" s="245">
        <f t="shared" si="72"/>
        <v>0</v>
      </c>
      <c r="S111" s="245">
        <f t="shared" si="72"/>
        <v>0</v>
      </c>
      <c r="T111" s="87">
        <f t="shared" si="72"/>
        <v>0</v>
      </c>
      <c r="U111" s="247">
        <f t="shared" si="72"/>
        <v>0</v>
      </c>
      <c r="V111" s="245">
        <f t="shared" si="72"/>
        <v>0</v>
      </c>
      <c r="W111" s="86">
        <f t="shared" si="72"/>
        <v>0</v>
      </c>
      <c r="X111" s="86">
        <f t="shared" si="72"/>
        <v>0</v>
      </c>
      <c r="Z111" s="843"/>
      <c r="AA111" s="221" t="s">
        <v>30</v>
      </c>
      <c r="AB111" s="168" t="e">
        <f>L71/F71</f>
        <v>#DIV/0!</v>
      </c>
      <c r="AC111" s="168" t="e">
        <f>(L71-S71-T71)/L71</f>
        <v>#DIV/0!</v>
      </c>
      <c r="AD111" s="168" t="e">
        <f>S71/L71</f>
        <v>#DIV/0!</v>
      </c>
      <c r="AE111" s="168" t="e">
        <f>T71/L71</f>
        <v>#DIV/0!</v>
      </c>
      <c r="AF111" s="216" t="e">
        <f>N71/ F71</f>
        <v>#DIV/0!</v>
      </c>
      <c r="AG111" s="168" t="e">
        <f>N71/L71</f>
        <v>#DIV/0!</v>
      </c>
      <c r="AH111" s="168" t="e">
        <f>P71/N71</f>
        <v>#DIV/0!</v>
      </c>
      <c r="AJ111" s="843"/>
      <c r="AK111" s="221" t="s">
        <v>30</v>
      </c>
      <c r="AL111" s="168" t="e">
        <f>AK71/AE71</f>
        <v>#DIV/0!</v>
      </c>
      <c r="AM111" s="168" t="e">
        <f>(AK71-AR71-AS71)/AK71</f>
        <v>#DIV/0!</v>
      </c>
      <c r="AN111" s="168" t="e">
        <f>AR71/AK71</f>
        <v>#DIV/0!</v>
      </c>
      <c r="AO111" s="168" t="e">
        <f>AS71/AK71</f>
        <v>#DIV/0!</v>
      </c>
      <c r="AP111" s="216" t="e">
        <f>AM71/ AE71</f>
        <v>#DIV/0!</v>
      </c>
      <c r="AQ111" s="168" t="e">
        <f>AM71/AK71</f>
        <v>#DIV/0!</v>
      </c>
      <c r="AR111" s="168" t="e">
        <f>AO71/AM71</f>
        <v>#DIV/0!</v>
      </c>
      <c r="AY111" s="711" t="s">
        <v>37</v>
      </c>
      <c r="AZ111" s="76" t="s">
        <v>29</v>
      </c>
      <c r="BA111" s="96"/>
      <c r="BB111" s="148"/>
      <c r="BC111" s="245">
        <f t="shared" ref="BC111:BV111" si="73">BC57+CB57</f>
        <v>0</v>
      </c>
      <c r="BD111" s="87">
        <f t="shared" si="73"/>
        <v>0</v>
      </c>
      <c r="BE111" s="247">
        <f t="shared" si="73"/>
        <v>0</v>
      </c>
      <c r="BF111" s="245">
        <f t="shared" si="73"/>
        <v>0</v>
      </c>
      <c r="BG111" s="245">
        <f t="shared" si="73"/>
        <v>0</v>
      </c>
      <c r="BH111" s="245">
        <f t="shared" si="73"/>
        <v>0</v>
      </c>
      <c r="BI111" s="87">
        <f t="shared" si="73"/>
        <v>0</v>
      </c>
      <c r="BJ111" s="246">
        <f t="shared" si="73"/>
        <v>0</v>
      </c>
      <c r="BK111" s="245">
        <f t="shared" si="73"/>
        <v>0</v>
      </c>
      <c r="BL111" s="245">
        <f t="shared" si="73"/>
        <v>0</v>
      </c>
      <c r="BM111" s="245">
        <f t="shared" si="73"/>
        <v>0</v>
      </c>
      <c r="BN111" s="245">
        <f t="shared" si="73"/>
        <v>0</v>
      </c>
      <c r="BO111" s="245">
        <f t="shared" si="73"/>
        <v>0</v>
      </c>
      <c r="BP111" s="245">
        <f t="shared" si="73"/>
        <v>0</v>
      </c>
      <c r="BQ111" s="245">
        <f t="shared" si="73"/>
        <v>0</v>
      </c>
      <c r="BR111" s="87">
        <f t="shared" si="73"/>
        <v>0</v>
      </c>
      <c r="BS111" s="247">
        <f t="shared" si="73"/>
        <v>0</v>
      </c>
      <c r="BT111" s="245">
        <f t="shared" si="73"/>
        <v>0</v>
      </c>
      <c r="BU111" s="245">
        <f t="shared" si="73"/>
        <v>0</v>
      </c>
      <c r="BV111" s="86">
        <f t="shared" si="73"/>
        <v>0</v>
      </c>
      <c r="BX111" s="843"/>
      <c r="BY111" s="221" t="s">
        <v>30</v>
      </c>
      <c r="BZ111" s="168" t="e">
        <f>BJ71/BD71</f>
        <v>#DIV/0!</v>
      </c>
      <c r="CA111" s="168" t="e">
        <f>(BJ71-BQ71-BR71)/BJ71</f>
        <v>#DIV/0!</v>
      </c>
      <c r="CB111" s="168" t="e">
        <f>BQ71/BJ71</f>
        <v>#DIV/0!</v>
      </c>
      <c r="CC111" s="168" t="e">
        <f>BR71/BJ71</f>
        <v>#DIV/0!</v>
      </c>
      <c r="CD111" s="216" t="e">
        <f>BL71/ BD71</f>
        <v>#DIV/0!</v>
      </c>
      <c r="CE111" s="168" t="e">
        <f>BL71/BJ71</f>
        <v>#DIV/0!</v>
      </c>
      <c r="CF111" s="168" t="e">
        <f>BN71/BL71</f>
        <v>#DIV/0!</v>
      </c>
      <c r="CH111" s="843"/>
      <c r="CI111" s="221" t="s">
        <v>30</v>
      </c>
      <c r="CJ111" s="168" t="e">
        <f>CI71/CC71</f>
        <v>#DIV/0!</v>
      </c>
      <c r="CK111" s="168" t="e">
        <f>(CI71-CP71-CQ71)/CI71</f>
        <v>#DIV/0!</v>
      </c>
      <c r="CL111" s="168" t="e">
        <f>CP71/CI71</f>
        <v>#DIV/0!</v>
      </c>
      <c r="CM111" s="168" t="e">
        <f>CQ71/CI71</f>
        <v>#DIV/0!</v>
      </c>
      <c r="CN111" s="216" t="e">
        <f>CK71/ CC71</f>
        <v>#DIV/0!</v>
      </c>
      <c r="CO111" s="168" t="e">
        <f>CK71/CI71</f>
        <v>#DIV/0!</v>
      </c>
      <c r="CP111" s="168" t="e">
        <f>CM71/CK71</f>
        <v>#DIV/0!</v>
      </c>
    </row>
    <row r="112" spans="1:110">
      <c r="A112" s="713"/>
      <c r="B112" s="76" t="s">
        <v>30</v>
      </c>
      <c r="C112" s="98"/>
      <c r="D112" s="148"/>
      <c r="E112" s="245">
        <f t="shared" ref="E112:X112" si="74">E59+AD59</f>
        <v>0</v>
      </c>
      <c r="F112" s="245">
        <f t="shared" si="74"/>
        <v>0</v>
      </c>
      <c r="G112" s="246">
        <f t="shared" si="74"/>
        <v>0</v>
      </c>
      <c r="H112" s="245">
        <f t="shared" si="74"/>
        <v>0</v>
      </c>
      <c r="I112" s="245">
        <f t="shared" si="74"/>
        <v>0</v>
      </c>
      <c r="J112" s="245">
        <f t="shared" si="74"/>
        <v>0</v>
      </c>
      <c r="K112" s="87">
        <f t="shared" si="74"/>
        <v>0</v>
      </c>
      <c r="L112" s="246">
        <f t="shared" si="74"/>
        <v>0</v>
      </c>
      <c r="M112" s="245">
        <f t="shared" si="74"/>
        <v>0</v>
      </c>
      <c r="N112" s="245">
        <f t="shared" si="74"/>
        <v>0</v>
      </c>
      <c r="O112" s="245">
        <f t="shared" si="74"/>
        <v>0</v>
      </c>
      <c r="P112" s="245">
        <f t="shared" si="74"/>
        <v>0</v>
      </c>
      <c r="Q112" s="245">
        <f t="shared" si="74"/>
        <v>0</v>
      </c>
      <c r="R112" s="245">
        <f t="shared" si="74"/>
        <v>0</v>
      </c>
      <c r="S112" s="245">
        <f t="shared" si="74"/>
        <v>0</v>
      </c>
      <c r="T112" s="87">
        <f t="shared" si="74"/>
        <v>0</v>
      </c>
      <c r="U112" s="247">
        <f t="shared" si="74"/>
        <v>0</v>
      </c>
      <c r="V112" s="245">
        <f t="shared" si="74"/>
        <v>0</v>
      </c>
      <c r="W112" s="86">
        <f t="shared" si="74"/>
        <v>0</v>
      </c>
      <c r="X112" s="86">
        <f t="shared" si="74"/>
        <v>0</v>
      </c>
      <c r="Z112" s="843"/>
      <c r="AA112" s="221" t="s">
        <v>31</v>
      </c>
      <c r="AB112" s="168" t="e">
        <f>L73/F73</f>
        <v>#DIV/0!</v>
      </c>
      <c r="AC112" s="168" t="e">
        <f>(L73-S73-T73)/L73</f>
        <v>#DIV/0!</v>
      </c>
      <c r="AD112" s="168" t="e">
        <f>S73/L73</f>
        <v>#DIV/0!</v>
      </c>
      <c r="AE112" s="168" t="e">
        <f>T73/L73</f>
        <v>#DIV/0!</v>
      </c>
      <c r="AF112" s="216" t="e">
        <f>N73/ F73</f>
        <v>#DIV/0!</v>
      </c>
      <c r="AG112" s="168" t="e">
        <f>N73/L73</f>
        <v>#DIV/0!</v>
      </c>
      <c r="AH112" s="168" t="e">
        <f>P73/N73</f>
        <v>#DIV/0!</v>
      </c>
      <c r="AJ112" s="843"/>
      <c r="AK112" s="221" t="s">
        <v>31</v>
      </c>
      <c r="AL112" s="168" t="e">
        <f>AK73/AE73</f>
        <v>#DIV/0!</v>
      </c>
      <c r="AM112" s="168" t="e">
        <f>(AK73-AR73-AS73)/AK73</f>
        <v>#DIV/0!</v>
      </c>
      <c r="AN112" s="168" t="e">
        <f>AR73/AK73</f>
        <v>#DIV/0!</v>
      </c>
      <c r="AO112" s="168" t="e">
        <f>AS73/AK73</f>
        <v>#DIV/0!</v>
      </c>
      <c r="AP112" s="216" t="e">
        <f>AM73/ AE73</f>
        <v>#DIV/0!</v>
      </c>
      <c r="AQ112" s="168" t="e">
        <f>AM73/AK73</f>
        <v>#DIV/0!</v>
      </c>
      <c r="AR112" s="168" t="e">
        <f>AO73/AM73</f>
        <v>#DIV/0!</v>
      </c>
      <c r="AY112" s="713"/>
      <c r="AZ112" s="76" t="s">
        <v>30</v>
      </c>
      <c r="BA112" s="98"/>
      <c r="BB112" s="148"/>
      <c r="BC112" s="245">
        <f t="shared" ref="BC112:BV112" si="75">BC59+CB59</f>
        <v>0</v>
      </c>
      <c r="BD112" s="87">
        <f t="shared" si="75"/>
        <v>0</v>
      </c>
      <c r="BE112" s="247">
        <f t="shared" si="75"/>
        <v>0</v>
      </c>
      <c r="BF112" s="245">
        <f t="shared" si="75"/>
        <v>0</v>
      </c>
      <c r="BG112" s="245">
        <f t="shared" si="75"/>
        <v>0</v>
      </c>
      <c r="BH112" s="245">
        <f t="shared" si="75"/>
        <v>0</v>
      </c>
      <c r="BI112" s="87">
        <f t="shared" si="75"/>
        <v>0</v>
      </c>
      <c r="BJ112" s="246">
        <f t="shared" si="75"/>
        <v>0</v>
      </c>
      <c r="BK112" s="245">
        <f t="shared" si="75"/>
        <v>0</v>
      </c>
      <c r="BL112" s="245">
        <f t="shared" si="75"/>
        <v>0</v>
      </c>
      <c r="BM112" s="245">
        <f t="shared" si="75"/>
        <v>0</v>
      </c>
      <c r="BN112" s="245">
        <f t="shared" si="75"/>
        <v>0</v>
      </c>
      <c r="BO112" s="245">
        <f t="shared" si="75"/>
        <v>0</v>
      </c>
      <c r="BP112" s="245">
        <f t="shared" si="75"/>
        <v>0</v>
      </c>
      <c r="BQ112" s="245">
        <f t="shared" si="75"/>
        <v>0</v>
      </c>
      <c r="BR112" s="87">
        <f t="shared" si="75"/>
        <v>0</v>
      </c>
      <c r="BS112" s="247">
        <f t="shared" si="75"/>
        <v>0</v>
      </c>
      <c r="BT112" s="245">
        <f t="shared" si="75"/>
        <v>0</v>
      </c>
      <c r="BU112" s="245">
        <f t="shared" si="75"/>
        <v>0</v>
      </c>
      <c r="BV112" s="86">
        <f t="shared" si="75"/>
        <v>0</v>
      </c>
      <c r="BX112" s="843"/>
      <c r="BY112" s="221" t="s">
        <v>31</v>
      </c>
      <c r="BZ112" s="168" t="e">
        <f>BJ73/BD73</f>
        <v>#DIV/0!</v>
      </c>
      <c r="CA112" s="168" t="e">
        <f>(BJ73-BQ73-BR73)/BJ73</f>
        <v>#DIV/0!</v>
      </c>
      <c r="CB112" s="168" t="e">
        <f>BQ73/BJ73</f>
        <v>#DIV/0!</v>
      </c>
      <c r="CC112" s="168" t="e">
        <f>BR73/BJ73</f>
        <v>#DIV/0!</v>
      </c>
      <c r="CD112" s="216" t="e">
        <f>BL73/ BD73</f>
        <v>#DIV/0!</v>
      </c>
      <c r="CE112" s="168" t="e">
        <f>BL73/BJ73</f>
        <v>#DIV/0!</v>
      </c>
      <c r="CF112" s="168" t="e">
        <f>BN73/BL73</f>
        <v>#DIV/0!</v>
      </c>
      <c r="CH112" s="843"/>
      <c r="CI112" s="221" t="s">
        <v>31</v>
      </c>
      <c r="CJ112" s="168" t="e">
        <f>CI73/CC73</f>
        <v>#DIV/0!</v>
      </c>
      <c r="CK112" s="168" t="e">
        <f>(CI73-CP73-CQ73)/CI73</f>
        <v>#DIV/0!</v>
      </c>
      <c r="CL112" s="168" t="e">
        <f>CP73/CI73</f>
        <v>#DIV/0!</v>
      </c>
      <c r="CM112" s="168" t="e">
        <f>CQ73/CI73</f>
        <v>#DIV/0!</v>
      </c>
      <c r="CN112" s="216" t="e">
        <f>CK73/ CC73</f>
        <v>#DIV/0!</v>
      </c>
      <c r="CO112" s="168" t="e">
        <f>CK73/CI73</f>
        <v>#DIV/0!</v>
      </c>
      <c r="CP112" s="168" t="e">
        <f>CM73/CK73</f>
        <v>#DIV/0!</v>
      </c>
    </row>
    <row r="113" spans="1:125">
      <c r="A113" s="712"/>
      <c r="B113" s="76" t="s">
        <v>31</v>
      </c>
      <c r="C113" s="244">
        <f t="shared" ref="C113:X113" si="76">C61+AB61</f>
        <v>0</v>
      </c>
      <c r="D113" s="108">
        <f t="shared" si="76"/>
        <v>0</v>
      </c>
      <c r="E113" s="245">
        <f t="shared" si="76"/>
        <v>0</v>
      </c>
      <c r="F113" s="245">
        <f t="shared" si="76"/>
        <v>0</v>
      </c>
      <c r="G113" s="246">
        <f t="shared" si="76"/>
        <v>0</v>
      </c>
      <c r="H113" s="245">
        <f t="shared" si="76"/>
        <v>0</v>
      </c>
      <c r="I113" s="245">
        <f t="shared" si="76"/>
        <v>0</v>
      </c>
      <c r="J113" s="245">
        <f t="shared" si="76"/>
        <v>0</v>
      </c>
      <c r="K113" s="87">
        <f t="shared" si="76"/>
        <v>0</v>
      </c>
      <c r="L113" s="246">
        <f t="shared" si="76"/>
        <v>0</v>
      </c>
      <c r="M113" s="245">
        <f t="shared" si="76"/>
        <v>0</v>
      </c>
      <c r="N113" s="245">
        <f t="shared" si="76"/>
        <v>0</v>
      </c>
      <c r="O113" s="245">
        <f t="shared" si="76"/>
        <v>0</v>
      </c>
      <c r="P113" s="245">
        <f t="shared" si="76"/>
        <v>0</v>
      </c>
      <c r="Q113" s="245">
        <f t="shared" si="76"/>
        <v>0</v>
      </c>
      <c r="R113" s="245">
        <f t="shared" si="76"/>
        <v>0</v>
      </c>
      <c r="S113" s="245">
        <f t="shared" si="76"/>
        <v>0</v>
      </c>
      <c r="T113" s="87">
        <f t="shared" si="76"/>
        <v>0</v>
      </c>
      <c r="U113" s="247">
        <f t="shared" si="76"/>
        <v>0</v>
      </c>
      <c r="V113" s="245">
        <f t="shared" si="76"/>
        <v>0</v>
      </c>
      <c r="W113" s="86">
        <f t="shared" si="76"/>
        <v>0</v>
      </c>
      <c r="X113" s="86">
        <f t="shared" si="76"/>
        <v>0</v>
      </c>
      <c r="Z113" s="819" t="s">
        <v>191</v>
      </c>
      <c r="AA113" s="221" t="s">
        <v>29</v>
      </c>
      <c r="AB113" s="170" t="e">
        <f>L75/F75</f>
        <v>#DIV/0!</v>
      </c>
      <c r="AC113" s="168" t="e">
        <f>(L75-S75-T75)/L75</f>
        <v>#DIV/0!</v>
      </c>
      <c r="AD113" s="170" t="e">
        <f>S75/L75</f>
        <v>#DIV/0!</v>
      </c>
      <c r="AE113" s="170" t="e">
        <f>T75/L75</f>
        <v>#DIV/0!</v>
      </c>
      <c r="AF113" s="217" t="e">
        <f>N75/F75</f>
        <v>#DIV/0!</v>
      </c>
      <c r="AG113" s="170" t="e">
        <f>N75/L75</f>
        <v>#DIV/0!</v>
      </c>
      <c r="AH113" s="170" t="e">
        <f>P75/N75</f>
        <v>#DIV/0!</v>
      </c>
      <c r="AJ113" s="819" t="s">
        <v>191</v>
      </c>
      <c r="AK113" s="221" t="s">
        <v>29</v>
      </c>
      <c r="AL113" s="170" t="e">
        <f>AK75/AE75</f>
        <v>#DIV/0!</v>
      </c>
      <c r="AM113" s="168" t="e">
        <f>(AK75-AR75-AS75)/AK75</f>
        <v>#DIV/0!</v>
      </c>
      <c r="AN113" s="170" t="e">
        <f>AR75/AK75</f>
        <v>#DIV/0!</v>
      </c>
      <c r="AO113" s="170" t="e">
        <f>AS75/AK75</f>
        <v>#DIV/0!</v>
      </c>
      <c r="AP113" s="217" t="e">
        <f>AM75/AE75</f>
        <v>#DIV/0!</v>
      </c>
      <c r="AQ113" s="170" t="e">
        <f>AM75/AK75</f>
        <v>#DIV/0!</v>
      </c>
      <c r="AR113" s="170" t="e">
        <f>AO75/AM75</f>
        <v>#DIV/0!</v>
      </c>
      <c r="AY113" s="712"/>
      <c r="AZ113" s="76" t="s">
        <v>31</v>
      </c>
      <c r="BA113" s="244">
        <f t="shared" ref="BA113:BV113" si="77">BA61+BZ61</f>
        <v>0</v>
      </c>
      <c r="BB113" s="108">
        <f t="shared" si="77"/>
        <v>0</v>
      </c>
      <c r="BC113" s="245">
        <f t="shared" si="77"/>
        <v>0</v>
      </c>
      <c r="BD113" s="87">
        <f t="shared" si="77"/>
        <v>0</v>
      </c>
      <c r="BE113" s="247">
        <f t="shared" si="77"/>
        <v>0</v>
      </c>
      <c r="BF113" s="245">
        <f t="shared" si="77"/>
        <v>0</v>
      </c>
      <c r="BG113" s="245">
        <f t="shared" si="77"/>
        <v>0</v>
      </c>
      <c r="BH113" s="245">
        <f t="shared" si="77"/>
        <v>0</v>
      </c>
      <c r="BI113" s="87">
        <f t="shared" si="77"/>
        <v>0</v>
      </c>
      <c r="BJ113" s="246">
        <f t="shared" si="77"/>
        <v>0</v>
      </c>
      <c r="BK113" s="245">
        <f t="shared" si="77"/>
        <v>0</v>
      </c>
      <c r="BL113" s="245">
        <f t="shared" si="77"/>
        <v>0</v>
      </c>
      <c r="BM113" s="245">
        <f t="shared" si="77"/>
        <v>0</v>
      </c>
      <c r="BN113" s="245">
        <f t="shared" si="77"/>
        <v>0</v>
      </c>
      <c r="BO113" s="245">
        <f t="shared" si="77"/>
        <v>0</v>
      </c>
      <c r="BP113" s="245">
        <f t="shared" si="77"/>
        <v>0</v>
      </c>
      <c r="BQ113" s="245">
        <f t="shared" si="77"/>
        <v>0</v>
      </c>
      <c r="BR113" s="87">
        <f t="shared" si="77"/>
        <v>0</v>
      </c>
      <c r="BS113" s="247">
        <f t="shared" si="77"/>
        <v>0</v>
      </c>
      <c r="BT113" s="245">
        <f t="shared" si="77"/>
        <v>0</v>
      </c>
      <c r="BU113" s="245">
        <f t="shared" si="77"/>
        <v>0</v>
      </c>
      <c r="BV113" s="86">
        <f t="shared" si="77"/>
        <v>0</v>
      </c>
      <c r="BX113" s="819" t="s">
        <v>191</v>
      </c>
      <c r="BY113" s="221" t="s">
        <v>29</v>
      </c>
      <c r="BZ113" s="170" t="e">
        <f>BJ75/BD75</f>
        <v>#DIV/0!</v>
      </c>
      <c r="CA113" s="168" t="e">
        <f>(BJ75-BQ75-BR75)/BJ75</f>
        <v>#DIV/0!</v>
      </c>
      <c r="CB113" s="170" t="e">
        <f>BQ75/BJ75</f>
        <v>#DIV/0!</v>
      </c>
      <c r="CC113" s="170" t="e">
        <f>BR75/BJ75</f>
        <v>#DIV/0!</v>
      </c>
      <c r="CD113" s="217" t="e">
        <f>BL75/BD75</f>
        <v>#DIV/0!</v>
      </c>
      <c r="CE113" s="170" t="e">
        <f>BL75/BJ75</f>
        <v>#DIV/0!</v>
      </c>
      <c r="CF113" s="170" t="e">
        <f>BN75/BL75</f>
        <v>#DIV/0!</v>
      </c>
      <c r="CH113" s="819" t="s">
        <v>191</v>
      </c>
      <c r="CI113" s="221" t="s">
        <v>29</v>
      </c>
      <c r="CJ113" s="170" t="e">
        <f>CI75/CC75</f>
        <v>#DIV/0!</v>
      </c>
      <c r="CK113" s="168" t="e">
        <f>(CI75-CP75-CQ75)/CI75</f>
        <v>#DIV/0!</v>
      </c>
      <c r="CL113" s="170" t="e">
        <f>CP75/CI75</f>
        <v>#DIV/0!</v>
      </c>
      <c r="CM113" s="170" t="e">
        <f>CQ75/CI75</f>
        <v>#DIV/0!</v>
      </c>
      <c r="CN113" s="217" t="e">
        <f>CK75/CC75</f>
        <v>#DIV/0!</v>
      </c>
      <c r="CO113" s="170" t="e">
        <f>CK75/CI75</f>
        <v>#DIV/0!</v>
      </c>
      <c r="CP113" s="170" t="e">
        <f>CM75/CK75</f>
        <v>#DIV/0!</v>
      </c>
    </row>
    <row r="114" spans="1:125">
      <c r="A114" s="711" t="s">
        <v>38</v>
      </c>
      <c r="B114" s="76" t="s">
        <v>29</v>
      </c>
      <c r="C114" s="96"/>
      <c r="D114" s="148"/>
      <c r="E114" s="245">
        <f t="shared" ref="E114:X114" si="78">E63+AD63</f>
        <v>0</v>
      </c>
      <c r="F114" s="245">
        <f t="shared" si="78"/>
        <v>0</v>
      </c>
      <c r="G114" s="246">
        <f t="shared" si="78"/>
        <v>0</v>
      </c>
      <c r="H114" s="245">
        <f t="shared" si="78"/>
        <v>0</v>
      </c>
      <c r="I114" s="245">
        <f t="shared" si="78"/>
        <v>0</v>
      </c>
      <c r="J114" s="245">
        <f t="shared" si="78"/>
        <v>0</v>
      </c>
      <c r="K114" s="87">
        <f t="shared" si="78"/>
        <v>0</v>
      </c>
      <c r="L114" s="246">
        <f t="shared" si="78"/>
        <v>0</v>
      </c>
      <c r="M114" s="245">
        <f t="shared" si="78"/>
        <v>0</v>
      </c>
      <c r="N114" s="245">
        <f t="shared" si="78"/>
        <v>0</v>
      </c>
      <c r="O114" s="245">
        <f t="shared" si="78"/>
        <v>0</v>
      </c>
      <c r="P114" s="245">
        <f t="shared" si="78"/>
        <v>0</v>
      </c>
      <c r="Q114" s="245">
        <f t="shared" si="78"/>
        <v>0</v>
      </c>
      <c r="R114" s="245">
        <f t="shared" si="78"/>
        <v>0</v>
      </c>
      <c r="S114" s="245">
        <f t="shared" si="78"/>
        <v>0</v>
      </c>
      <c r="T114" s="87">
        <f t="shared" si="78"/>
        <v>0</v>
      </c>
      <c r="U114" s="247">
        <f t="shared" si="78"/>
        <v>0</v>
      </c>
      <c r="V114" s="245">
        <f t="shared" si="78"/>
        <v>0</v>
      </c>
      <c r="W114" s="86">
        <f t="shared" si="78"/>
        <v>0</v>
      </c>
      <c r="X114" s="86">
        <f t="shared" si="78"/>
        <v>0</v>
      </c>
      <c r="Z114" s="820"/>
      <c r="AA114" s="221" t="s">
        <v>30</v>
      </c>
      <c r="AB114" s="170" t="e">
        <f>L77/F77</f>
        <v>#DIV/0!</v>
      </c>
      <c r="AC114" s="168" t="e">
        <f>(L77-S77-T77)/L77</f>
        <v>#DIV/0!</v>
      </c>
      <c r="AD114" s="170" t="e">
        <f>S77/L77</f>
        <v>#DIV/0!</v>
      </c>
      <c r="AE114" s="170" t="e">
        <f>T77/L77</f>
        <v>#DIV/0!</v>
      </c>
      <c r="AF114" s="217" t="e">
        <f>N77/F77</f>
        <v>#DIV/0!</v>
      </c>
      <c r="AG114" s="170" t="e">
        <f>N77/L77</f>
        <v>#DIV/0!</v>
      </c>
      <c r="AH114" s="170" t="e">
        <f>P77/N77</f>
        <v>#DIV/0!</v>
      </c>
      <c r="AJ114" s="820"/>
      <c r="AK114" s="221" t="s">
        <v>30</v>
      </c>
      <c r="AL114" s="170" t="e">
        <f>AK77/AE77</f>
        <v>#DIV/0!</v>
      </c>
      <c r="AM114" s="168" t="e">
        <f>(AK77-AR77-AS77)/AK77</f>
        <v>#DIV/0!</v>
      </c>
      <c r="AN114" s="170" t="e">
        <f>AR77/AK77</f>
        <v>#DIV/0!</v>
      </c>
      <c r="AO114" s="170" t="e">
        <f>AS77/AK77</f>
        <v>#DIV/0!</v>
      </c>
      <c r="AP114" s="217" t="e">
        <f>AM77/AE77</f>
        <v>#DIV/0!</v>
      </c>
      <c r="AQ114" s="170" t="e">
        <f>AM77/AK77</f>
        <v>#DIV/0!</v>
      </c>
      <c r="AR114" s="170" t="e">
        <f>AO77/AM77</f>
        <v>#DIV/0!</v>
      </c>
      <c r="AY114" s="711" t="s">
        <v>38</v>
      </c>
      <c r="AZ114" s="76" t="s">
        <v>29</v>
      </c>
      <c r="BA114" s="96"/>
      <c r="BB114" s="148"/>
      <c r="BC114" s="245">
        <f t="shared" ref="BC114:BV114" si="79">BC63+CB63</f>
        <v>0</v>
      </c>
      <c r="BD114" s="87">
        <f t="shared" si="79"/>
        <v>0</v>
      </c>
      <c r="BE114" s="247">
        <f t="shared" si="79"/>
        <v>0</v>
      </c>
      <c r="BF114" s="245">
        <f t="shared" si="79"/>
        <v>0</v>
      </c>
      <c r="BG114" s="245">
        <f t="shared" si="79"/>
        <v>0</v>
      </c>
      <c r="BH114" s="245">
        <f t="shared" si="79"/>
        <v>0</v>
      </c>
      <c r="BI114" s="87">
        <f t="shared" si="79"/>
        <v>0</v>
      </c>
      <c r="BJ114" s="246">
        <f t="shared" si="79"/>
        <v>0</v>
      </c>
      <c r="BK114" s="245">
        <f t="shared" si="79"/>
        <v>0</v>
      </c>
      <c r="BL114" s="245">
        <f t="shared" si="79"/>
        <v>0</v>
      </c>
      <c r="BM114" s="245">
        <f t="shared" si="79"/>
        <v>0</v>
      </c>
      <c r="BN114" s="245">
        <f t="shared" si="79"/>
        <v>0</v>
      </c>
      <c r="BO114" s="245">
        <f t="shared" si="79"/>
        <v>0</v>
      </c>
      <c r="BP114" s="245">
        <f t="shared" si="79"/>
        <v>0</v>
      </c>
      <c r="BQ114" s="245">
        <f t="shared" si="79"/>
        <v>0</v>
      </c>
      <c r="BR114" s="87">
        <f t="shared" si="79"/>
        <v>0</v>
      </c>
      <c r="BS114" s="247">
        <f t="shared" si="79"/>
        <v>0</v>
      </c>
      <c r="BT114" s="245">
        <f t="shared" si="79"/>
        <v>0</v>
      </c>
      <c r="BU114" s="245">
        <f t="shared" si="79"/>
        <v>0</v>
      </c>
      <c r="BV114" s="86">
        <f t="shared" si="79"/>
        <v>0</v>
      </c>
      <c r="BX114" s="820"/>
      <c r="BY114" s="221" t="s">
        <v>30</v>
      </c>
      <c r="BZ114" s="170" t="e">
        <f>BJ77/BD77</f>
        <v>#DIV/0!</v>
      </c>
      <c r="CA114" s="168" t="e">
        <f>(BJ77-BQ77-BR77)/BJ77</f>
        <v>#DIV/0!</v>
      </c>
      <c r="CB114" s="170" t="e">
        <f>BQ77/BJ77</f>
        <v>#DIV/0!</v>
      </c>
      <c r="CC114" s="170" t="e">
        <f>BR77/BJ77</f>
        <v>#DIV/0!</v>
      </c>
      <c r="CD114" s="217" t="e">
        <f>BL77/BD77</f>
        <v>#DIV/0!</v>
      </c>
      <c r="CE114" s="170" t="e">
        <f>BL77/BJ77</f>
        <v>#DIV/0!</v>
      </c>
      <c r="CF114" s="170" t="e">
        <f>BN77/BL77</f>
        <v>#DIV/0!</v>
      </c>
      <c r="CH114" s="820"/>
      <c r="CI114" s="221" t="s">
        <v>30</v>
      </c>
      <c r="CJ114" s="170" t="e">
        <f>CI77/CC77</f>
        <v>#DIV/0!</v>
      </c>
      <c r="CK114" s="168" t="e">
        <f>(CI77-CP77-CQ77)/CI77</f>
        <v>#DIV/0!</v>
      </c>
      <c r="CL114" s="170" t="e">
        <f>CP77/CI77</f>
        <v>#DIV/0!</v>
      </c>
      <c r="CM114" s="170" t="e">
        <f>CQ77/CI77</f>
        <v>#DIV/0!</v>
      </c>
      <c r="CN114" s="217" t="e">
        <f>CK77/CC77</f>
        <v>#DIV/0!</v>
      </c>
      <c r="CO114" s="170" t="e">
        <f>CK77/CI77</f>
        <v>#DIV/0!</v>
      </c>
      <c r="CP114" s="170" t="e">
        <f>CM77/CK77</f>
        <v>#DIV/0!</v>
      </c>
    </row>
    <row r="115" spans="1:125">
      <c r="A115" s="713"/>
      <c r="B115" s="76" t="s">
        <v>30</v>
      </c>
      <c r="C115" s="98"/>
      <c r="D115" s="148"/>
      <c r="E115" s="245">
        <f t="shared" ref="E115:X115" si="80">E65+AD65</f>
        <v>0</v>
      </c>
      <c r="F115" s="245">
        <f t="shared" si="80"/>
        <v>0</v>
      </c>
      <c r="G115" s="246">
        <f t="shared" si="80"/>
        <v>0</v>
      </c>
      <c r="H115" s="245">
        <f t="shared" si="80"/>
        <v>0</v>
      </c>
      <c r="I115" s="245">
        <f t="shared" si="80"/>
        <v>0</v>
      </c>
      <c r="J115" s="245">
        <f t="shared" si="80"/>
        <v>0</v>
      </c>
      <c r="K115" s="87">
        <f t="shared" si="80"/>
        <v>0</v>
      </c>
      <c r="L115" s="246">
        <f t="shared" si="80"/>
        <v>0</v>
      </c>
      <c r="M115" s="245">
        <f t="shared" si="80"/>
        <v>0</v>
      </c>
      <c r="N115" s="245">
        <f t="shared" si="80"/>
        <v>0</v>
      </c>
      <c r="O115" s="245">
        <f t="shared" si="80"/>
        <v>0</v>
      </c>
      <c r="P115" s="245">
        <f t="shared" si="80"/>
        <v>0</v>
      </c>
      <c r="Q115" s="245">
        <f t="shared" si="80"/>
        <v>0</v>
      </c>
      <c r="R115" s="245">
        <f t="shared" si="80"/>
        <v>0</v>
      </c>
      <c r="S115" s="245">
        <f t="shared" si="80"/>
        <v>0</v>
      </c>
      <c r="T115" s="87">
        <f t="shared" si="80"/>
        <v>0</v>
      </c>
      <c r="U115" s="247">
        <f t="shared" si="80"/>
        <v>0</v>
      </c>
      <c r="V115" s="245">
        <f t="shared" si="80"/>
        <v>0</v>
      </c>
      <c r="W115" s="86">
        <f t="shared" si="80"/>
        <v>0</v>
      </c>
      <c r="X115" s="86">
        <f t="shared" si="80"/>
        <v>0</v>
      </c>
      <c r="Z115" s="848"/>
      <c r="AA115" s="221" t="s">
        <v>31</v>
      </c>
      <c r="AB115" s="170" t="e">
        <f>L79/F79</f>
        <v>#DIV/0!</v>
      </c>
      <c r="AC115" s="168" t="e">
        <f>(L79-S79-T79)/L79</f>
        <v>#DIV/0!</v>
      </c>
      <c r="AD115" s="170" t="e">
        <f>S79/L79</f>
        <v>#DIV/0!</v>
      </c>
      <c r="AE115" s="170" t="e">
        <f>T79/L79</f>
        <v>#DIV/0!</v>
      </c>
      <c r="AF115" s="217" t="e">
        <f>N79/F79</f>
        <v>#DIV/0!</v>
      </c>
      <c r="AG115" s="170" t="e">
        <f>N79/L79</f>
        <v>#DIV/0!</v>
      </c>
      <c r="AH115" s="170" t="e">
        <f>P79/N79</f>
        <v>#DIV/0!</v>
      </c>
      <c r="AJ115" s="848"/>
      <c r="AK115" s="221" t="s">
        <v>31</v>
      </c>
      <c r="AL115" s="170" t="e">
        <f>AK79/AE79</f>
        <v>#DIV/0!</v>
      </c>
      <c r="AM115" s="168" t="e">
        <f>(AK79-AR79-AS79)/AK79</f>
        <v>#DIV/0!</v>
      </c>
      <c r="AN115" s="170" t="e">
        <f>AR79/AK79</f>
        <v>#DIV/0!</v>
      </c>
      <c r="AO115" s="170" t="e">
        <f>AS79/AK79</f>
        <v>#DIV/0!</v>
      </c>
      <c r="AP115" s="217" t="e">
        <f>AM79/AE79</f>
        <v>#DIV/0!</v>
      </c>
      <c r="AQ115" s="170" t="e">
        <f>AM79/AK79</f>
        <v>#DIV/0!</v>
      </c>
      <c r="AR115" s="170" t="e">
        <f>AO79/AM79</f>
        <v>#DIV/0!</v>
      </c>
      <c r="AY115" s="713"/>
      <c r="AZ115" s="76" t="s">
        <v>30</v>
      </c>
      <c r="BA115" s="98"/>
      <c r="BB115" s="148"/>
      <c r="BC115" s="245">
        <f t="shared" ref="BC115:BV115" si="81">BC65+CB65</f>
        <v>0</v>
      </c>
      <c r="BD115" s="87">
        <f t="shared" si="81"/>
        <v>0</v>
      </c>
      <c r="BE115" s="247">
        <f t="shared" si="81"/>
        <v>0</v>
      </c>
      <c r="BF115" s="245">
        <f t="shared" si="81"/>
        <v>0</v>
      </c>
      <c r="BG115" s="245">
        <f t="shared" si="81"/>
        <v>0</v>
      </c>
      <c r="BH115" s="245">
        <f t="shared" si="81"/>
        <v>0</v>
      </c>
      <c r="BI115" s="87">
        <f t="shared" si="81"/>
        <v>0</v>
      </c>
      <c r="BJ115" s="246">
        <f t="shared" si="81"/>
        <v>0</v>
      </c>
      <c r="BK115" s="245">
        <f t="shared" si="81"/>
        <v>0</v>
      </c>
      <c r="BL115" s="245">
        <f t="shared" si="81"/>
        <v>0</v>
      </c>
      <c r="BM115" s="245">
        <f t="shared" si="81"/>
        <v>0</v>
      </c>
      <c r="BN115" s="245">
        <f t="shared" si="81"/>
        <v>0</v>
      </c>
      <c r="BO115" s="245">
        <f t="shared" si="81"/>
        <v>0</v>
      </c>
      <c r="BP115" s="245">
        <f t="shared" si="81"/>
        <v>0</v>
      </c>
      <c r="BQ115" s="245">
        <f t="shared" si="81"/>
        <v>0</v>
      </c>
      <c r="BR115" s="87">
        <f t="shared" si="81"/>
        <v>0</v>
      </c>
      <c r="BS115" s="247">
        <f t="shared" si="81"/>
        <v>0</v>
      </c>
      <c r="BT115" s="245">
        <f t="shared" si="81"/>
        <v>0</v>
      </c>
      <c r="BU115" s="245">
        <f t="shared" si="81"/>
        <v>0</v>
      </c>
      <c r="BV115" s="86">
        <f t="shared" si="81"/>
        <v>0</v>
      </c>
      <c r="BX115" s="848"/>
      <c r="BY115" s="221" t="s">
        <v>31</v>
      </c>
      <c r="BZ115" s="170" t="e">
        <f>BJ79/BD79</f>
        <v>#DIV/0!</v>
      </c>
      <c r="CA115" s="168" t="e">
        <f>(BJ79-BQ79-BR79)/BJ79</f>
        <v>#DIV/0!</v>
      </c>
      <c r="CB115" s="170" t="e">
        <f>BQ79/BJ79</f>
        <v>#DIV/0!</v>
      </c>
      <c r="CC115" s="170" t="e">
        <f>BR79/BJ79</f>
        <v>#DIV/0!</v>
      </c>
      <c r="CD115" s="217" t="e">
        <f>BL79/BD79</f>
        <v>#DIV/0!</v>
      </c>
      <c r="CE115" s="170" t="e">
        <f>BL79/BJ79</f>
        <v>#DIV/0!</v>
      </c>
      <c r="CF115" s="170" t="e">
        <f>BN79/BL79</f>
        <v>#DIV/0!</v>
      </c>
      <c r="CH115" s="848"/>
      <c r="CI115" s="221" t="s">
        <v>31</v>
      </c>
      <c r="CJ115" s="170" t="e">
        <f>CH79/CB79</f>
        <v>#DIV/0!</v>
      </c>
      <c r="CK115" s="168" t="e">
        <f>(CI79-CP79-CQ79)/CI79</f>
        <v>#DIV/0!</v>
      </c>
      <c r="CL115" s="170" t="e">
        <f>CP79/CI79</f>
        <v>#DIV/0!</v>
      </c>
      <c r="CM115" s="170" t="e">
        <f>CQ79/CI79</f>
        <v>#DIV/0!</v>
      </c>
      <c r="CN115" s="217" t="e">
        <f>CK79/CC79</f>
        <v>#DIV/0!</v>
      </c>
      <c r="CO115" s="170" t="e">
        <f>CK79/CI79</f>
        <v>#DIV/0!</v>
      </c>
      <c r="CP115" s="170" t="e">
        <f>CM79/CK79</f>
        <v>#DIV/0!</v>
      </c>
    </row>
    <row r="116" spans="1:125">
      <c r="A116" s="712"/>
      <c r="B116" s="76" t="s">
        <v>31</v>
      </c>
      <c r="C116" s="244">
        <f t="shared" ref="C116:X116" si="82">C67+AB67</f>
        <v>0</v>
      </c>
      <c r="D116" s="108">
        <f t="shared" si="82"/>
        <v>0</v>
      </c>
      <c r="E116" s="245">
        <f t="shared" si="82"/>
        <v>0</v>
      </c>
      <c r="F116" s="245">
        <f t="shared" si="82"/>
        <v>0</v>
      </c>
      <c r="G116" s="246">
        <f t="shared" si="82"/>
        <v>0</v>
      </c>
      <c r="H116" s="245">
        <f t="shared" si="82"/>
        <v>0</v>
      </c>
      <c r="I116" s="245">
        <f t="shared" si="82"/>
        <v>0</v>
      </c>
      <c r="J116" s="245">
        <f t="shared" si="82"/>
        <v>0</v>
      </c>
      <c r="K116" s="87">
        <f t="shared" si="82"/>
        <v>0</v>
      </c>
      <c r="L116" s="246">
        <f t="shared" si="82"/>
        <v>0</v>
      </c>
      <c r="M116" s="245">
        <f t="shared" si="82"/>
        <v>0</v>
      </c>
      <c r="N116" s="245">
        <f t="shared" si="82"/>
        <v>0</v>
      </c>
      <c r="O116" s="245">
        <f t="shared" si="82"/>
        <v>0</v>
      </c>
      <c r="P116" s="245">
        <f t="shared" si="82"/>
        <v>0</v>
      </c>
      <c r="Q116" s="245">
        <f t="shared" si="82"/>
        <v>0</v>
      </c>
      <c r="R116" s="245">
        <f t="shared" si="82"/>
        <v>0</v>
      </c>
      <c r="S116" s="245">
        <f t="shared" si="82"/>
        <v>0</v>
      </c>
      <c r="T116" s="87">
        <f t="shared" si="82"/>
        <v>0</v>
      </c>
      <c r="U116" s="247">
        <f t="shared" si="82"/>
        <v>0</v>
      </c>
      <c r="V116" s="245">
        <f t="shared" si="82"/>
        <v>0</v>
      </c>
      <c r="W116" s="86">
        <f t="shared" si="82"/>
        <v>0</v>
      </c>
      <c r="X116" s="86">
        <f t="shared" si="82"/>
        <v>0</v>
      </c>
      <c r="AY116" s="712"/>
      <c r="AZ116" s="76" t="s">
        <v>31</v>
      </c>
      <c r="BA116" s="244">
        <f t="shared" ref="BA116:BV116" si="83">BA67+BZ67</f>
        <v>0</v>
      </c>
      <c r="BB116" s="108">
        <f t="shared" si="83"/>
        <v>0</v>
      </c>
      <c r="BC116" s="245">
        <f t="shared" si="83"/>
        <v>0</v>
      </c>
      <c r="BD116" s="87">
        <f t="shared" si="83"/>
        <v>0</v>
      </c>
      <c r="BE116" s="247">
        <f t="shared" si="83"/>
        <v>0</v>
      </c>
      <c r="BF116" s="245">
        <f t="shared" si="83"/>
        <v>0</v>
      </c>
      <c r="BG116" s="245">
        <f t="shared" si="83"/>
        <v>0</v>
      </c>
      <c r="BH116" s="245">
        <f t="shared" si="83"/>
        <v>0</v>
      </c>
      <c r="BI116" s="87">
        <f t="shared" si="83"/>
        <v>0</v>
      </c>
      <c r="BJ116" s="246">
        <f t="shared" si="83"/>
        <v>0</v>
      </c>
      <c r="BK116" s="245">
        <f t="shared" si="83"/>
        <v>0</v>
      </c>
      <c r="BL116" s="245">
        <f t="shared" si="83"/>
        <v>0</v>
      </c>
      <c r="BM116" s="245">
        <f t="shared" si="83"/>
        <v>0</v>
      </c>
      <c r="BN116" s="245">
        <f t="shared" si="83"/>
        <v>0</v>
      </c>
      <c r="BO116" s="245">
        <f t="shared" si="83"/>
        <v>0</v>
      </c>
      <c r="BP116" s="245">
        <f t="shared" si="83"/>
        <v>0</v>
      </c>
      <c r="BQ116" s="245">
        <f t="shared" si="83"/>
        <v>0</v>
      </c>
      <c r="BR116" s="87">
        <f t="shared" si="83"/>
        <v>0</v>
      </c>
      <c r="BS116" s="247">
        <f t="shared" si="83"/>
        <v>0</v>
      </c>
      <c r="BT116" s="245">
        <f t="shared" si="83"/>
        <v>0</v>
      </c>
      <c r="BU116" s="245">
        <f t="shared" si="83"/>
        <v>0</v>
      </c>
      <c r="BV116" s="86">
        <f t="shared" si="83"/>
        <v>0</v>
      </c>
    </row>
    <row r="117" spans="1:125">
      <c r="A117" s="711" t="s">
        <v>39</v>
      </c>
      <c r="B117" s="76" t="s">
        <v>29</v>
      </c>
      <c r="C117" s="96"/>
      <c r="D117" s="148"/>
      <c r="E117" s="245">
        <f t="shared" ref="E117:X117" si="84">E69+AD69</f>
        <v>0</v>
      </c>
      <c r="F117" s="245">
        <f t="shared" si="84"/>
        <v>0</v>
      </c>
      <c r="G117" s="246">
        <f t="shared" si="84"/>
        <v>0</v>
      </c>
      <c r="H117" s="245">
        <f t="shared" si="84"/>
        <v>0</v>
      </c>
      <c r="I117" s="245">
        <f t="shared" si="84"/>
        <v>0</v>
      </c>
      <c r="J117" s="245">
        <f t="shared" si="84"/>
        <v>0</v>
      </c>
      <c r="K117" s="87">
        <f t="shared" si="84"/>
        <v>0</v>
      </c>
      <c r="L117" s="246">
        <f t="shared" si="84"/>
        <v>0</v>
      </c>
      <c r="M117" s="245">
        <f t="shared" si="84"/>
        <v>0</v>
      </c>
      <c r="N117" s="245">
        <f t="shared" si="84"/>
        <v>0</v>
      </c>
      <c r="O117" s="245">
        <f t="shared" si="84"/>
        <v>0</v>
      </c>
      <c r="P117" s="245">
        <f t="shared" si="84"/>
        <v>0</v>
      </c>
      <c r="Q117" s="245">
        <f t="shared" si="84"/>
        <v>0</v>
      </c>
      <c r="R117" s="245">
        <f t="shared" si="84"/>
        <v>0</v>
      </c>
      <c r="S117" s="245">
        <f t="shared" si="84"/>
        <v>0</v>
      </c>
      <c r="T117" s="87">
        <f t="shared" si="84"/>
        <v>0</v>
      </c>
      <c r="U117" s="247">
        <f t="shared" si="84"/>
        <v>0</v>
      </c>
      <c r="V117" s="245">
        <f t="shared" si="84"/>
        <v>0</v>
      </c>
      <c r="W117" s="86">
        <f t="shared" si="84"/>
        <v>0</v>
      </c>
      <c r="X117" s="86">
        <f t="shared" si="84"/>
        <v>0</v>
      </c>
      <c r="Z117" s="831" t="s">
        <v>174</v>
      </c>
      <c r="AA117" s="831"/>
      <c r="AB117" s="831"/>
      <c r="AC117" s="831"/>
      <c r="AD117" s="831"/>
      <c r="AE117" s="831"/>
      <c r="AF117" s="831"/>
      <c r="AG117" s="831"/>
      <c r="AH117" s="831"/>
      <c r="AY117" s="711" t="s">
        <v>39</v>
      </c>
      <c r="AZ117" s="76" t="s">
        <v>29</v>
      </c>
      <c r="BA117" s="96"/>
      <c r="BB117" s="148"/>
      <c r="BC117" s="245">
        <f t="shared" ref="BC117:BV117" si="85">BC69+CB69</f>
        <v>0</v>
      </c>
      <c r="BD117" s="87">
        <f t="shared" si="85"/>
        <v>0</v>
      </c>
      <c r="BE117" s="247">
        <f t="shared" si="85"/>
        <v>0</v>
      </c>
      <c r="BF117" s="245">
        <f t="shared" si="85"/>
        <v>0</v>
      </c>
      <c r="BG117" s="245">
        <f t="shared" si="85"/>
        <v>0</v>
      </c>
      <c r="BH117" s="245">
        <f t="shared" si="85"/>
        <v>0</v>
      </c>
      <c r="BI117" s="87">
        <f t="shared" si="85"/>
        <v>0</v>
      </c>
      <c r="BJ117" s="246">
        <f t="shared" si="85"/>
        <v>0</v>
      </c>
      <c r="BK117" s="245">
        <f t="shared" si="85"/>
        <v>0</v>
      </c>
      <c r="BL117" s="245">
        <f t="shared" si="85"/>
        <v>0</v>
      </c>
      <c r="BM117" s="245">
        <f t="shared" si="85"/>
        <v>0</v>
      </c>
      <c r="BN117" s="245">
        <f t="shared" si="85"/>
        <v>0</v>
      </c>
      <c r="BO117" s="245">
        <f t="shared" si="85"/>
        <v>0</v>
      </c>
      <c r="BP117" s="245">
        <f t="shared" si="85"/>
        <v>0</v>
      </c>
      <c r="BQ117" s="245">
        <f t="shared" si="85"/>
        <v>0</v>
      </c>
      <c r="BR117" s="87">
        <f t="shared" si="85"/>
        <v>0</v>
      </c>
      <c r="BS117" s="247">
        <f t="shared" si="85"/>
        <v>0</v>
      </c>
      <c r="BT117" s="245">
        <f t="shared" si="85"/>
        <v>0</v>
      </c>
      <c r="BU117" s="245">
        <f t="shared" si="85"/>
        <v>0</v>
      </c>
      <c r="BV117" s="86">
        <f t="shared" si="85"/>
        <v>0</v>
      </c>
      <c r="BX117" s="831" t="s">
        <v>177</v>
      </c>
      <c r="BY117" s="831"/>
      <c r="BZ117" s="831"/>
      <c r="CA117" s="831"/>
      <c r="CB117" s="831"/>
      <c r="CC117" s="831"/>
      <c r="CD117" s="831"/>
      <c r="CE117" s="831"/>
      <c r="CF117" s="831"/>
    </row>
    <row r="118" spans="1:125">
      <c r="A118" s="713"/>
      <c r="B118" s="76" t="s">
        <v>30</v>
      </c>
      <c r="C118" s="98"/>
      <c r="D118" s="148"/>
      <c r="E118" s="245">
        <f t="shared" ref="E118:X118" si="86">E71+AD71</f>
        <v>0</v>
      </c>
      <c r="F118" s="245">
        <f t="shared" si="86"/>
        <v>0</v>
      </c>
      <c r="G118" s="246">
        <f t="shared" si="86"/>
        <v>0</v>
      </c>
      <c r="H118" s="245">
        <f t="shared" si="86"/>
        <v>0</v>
      </c>
      <c r="I118" s="245">
        <f t="shared" si="86"/>
        <v>0</v>
      </c>
      <c r="J118" s="245">
        <f t="shared" si="86"/>
        <v>0</v>
      </c>
      <c r="K118" s="87">
        <f t="shared" si="86"/>
        <v>0</v>
      </c>
      <c r="L118" s="246">
        <f t="shared" si="86"/>
        <v>0</v>
      </c>
      <c r="M118" s="245">
        <f t="shared" si="86"/>
        <v>0</v>
      </c>
      <c r="N118" s="245">
        <f t="shared" si="86"/>
        <v>0</v>
      </c>
      <c r="O118" s="245">
        <f t="shared" si="86"/>
        <v>0</v>
      </c>
      <c r="P118" s="245">
        <f t="shared" si="86"/>
        <v>0</v>
      </c>
      <c r="Q118" s="245">
        <f t="shared" si="86"/>
        <v>0</v>
      </c>
      <c r="R118" s="245">
        <f t="shared" si="86"/>
        <v>0</v>
      </c>
      <c r="S118" s="245">
        <f t="shared" si="86"/>
        <v>0</v>
      </c>
      <c r="T118" s="87">
        <f t="shared" si="86"/>
        <v>0</v>
      </c>
      <c r="U118" s="247">
        <f t="shared" si="86"/>
        <v>0</v>
      </c>
      <c r="V118" s="245">
        <f t="shared" si="86"/>
        <v>0</v>
      </c>
      <c r="W118" s="86">
        <f t="shared" si="86"/>
        <v>0</v>
      </c>
      <c r="X118" s="86">
        <f t="shared" si="86"/>
        <v>0</v>
      </c>
      <c r="Z118" s="832"/>
      <c r="AA118" s="832"/>
      <c r="AB118" s="832"/>
      <c r="AC118" s="832"/>
      <c r="AD118" s="832"/>
      <c r="AE118" s="832"/>
      <c r="AF118" s="832"/>
      <c r="AG118" s="832"/>
      <c r="AH118" s="832"/>
      <c r="AY118" s="713"/>
      <c r="AZ118" s="76" t="s">
        <v>30</v>
      </c>
      <c r="BA118" s="98"/>
      <c r="BB118" s="148"/>
      <c r="BC118" s="245">
        <f t="shared" ref="BC118:BV118" si="87">BC71+CB71</f>
        <v>0</v>
      </c>
      <c r="BD118" s="87">
        <f t="shared" si="87"/>
        <v>0</v>
      </c>
      <c r="BE118" s="247">
        <f t="shared" si="87"/>
        <v>0</v>
      </c>
      <c r="BF118" s="245">
        <f t="shared" si="87"/>
        <v>0</v>
      </c>
      <c r="BG118" s="245">
        <f t="shared" si="87"/>
        <v>0</v>
      </c>
      <c r="BH118" s="245">
        <f t="shared" si="87"/>
        <v>0</v>
      </c>
      <c r="BI118" s="87">
        <f t="shared" si="87"/>
        <v>0</v>
      </c>
      <c r="BJ118" s="246">
        <f t="shared" si="87"/>
        <v>0</v>
      </c>
      <c r="BK118" s="245">
        <f t="shared" si="87"/>
        <v>0</v>
      </c>
      <c r="BL118" s="245">
        <f t="shared" si="87"/>
        <v>0</v>
      </c>
      <c r="BM118" s="245">
        <f t="shared" si="87"/>
        <v>0</v>
      </c>
      <c r="BN118" s="245">
        <f t="shared" si="87"/>
        <v>0</v>
      </c>
      <c r="BO118" s="245">
        <f t="shared" si="87"/>
        <v>0</v>
      </c>
      <c r="BP118" s="245">
        <f t="shared" si="87"/>
        <v>0</v>
      </c>
      <c r="BQ118" s="245">
        <f t="shared" si="87"/>
        <v>0</v>
      </c>
      <c r="BR118" s="87">
        <f t="shared" si="87"/>
        <v>0</v>
      </c>
      <c r="BS118" s="247">
        <f t="shared" si="87"/>
        <v>0</v>
      </c>
      <c r="BT118" s="245">
        <f t="shared" si="87"/>
        <v>0</v>
      </c>
      <c r="BU118" s="245">
        <f t="shared" si="87"/>
        <v>0</v>
      </c>
      <c r="BV118" s="86">
        <f t="shared" si="87"/>
        <v>0</v>
      </c>
      <c r="BX118" s="832"/>
      <c r="BY118" s="832"/>
      <c r="BZ118" s="832"/>
      <c r="CA118" s="832"/>
      <c r="CB118" s="832"/>
      <c r="CC118" s="832"/>
      <c r="CD118" s="832"/>
      <c r="CE118" s="832"/>
      <c r="CF118" s="832"/>
      <c r="DG118" s="455"/>
      <c r="DH118" s="455"/>
      <c r="DI118" s="455"/>
      <c r="DJ118" s="455"/>
      <c r="DK118" s="455"/>
      <c r="DL118" s="455"/>
      <c r="DM118" s="455"/>
      <c r="DN118" s="455"/>
      <c r="DO118" s="455"/>
      <c r="DP118" s="455"/>
      <c r="DQ118" s="455"/>
      <c r="DR118" s="455"/>
      <c r="DS118" s="455"/>
      <c r="DT118" s="455"/>
      <c r="DU118" s="455"/>
    </row>
    <row r="119" spans="1:125">
      <c r="A119" s="712"/>
      <c r="B119" s="76" t="s">
        <v>31</v>
      </c>
      <c r="C119" s="98"/>
      <c r="D119" s="148"/>
      <c r="E119" s="245">
        <f t="shared" ref="E119:X119" si="88">E73+AD73</f>
        <v>0</v>
      </c>
      <c r="F119" s="245">
        <f t="shared" si="88"/>
        <v>0</v>
      </c>
      <c r="G119" s="246">
        <f t="shared" si="88"/>
        <v>0</v>
      </c>
      <c r="H119" s="245">
        <f t="shared" si="88"/>
        <v>0</v>
      </c>
      <c r="I119" s="245">
        <f t="shared" si="88"/>
        <v>0</v>
      </c>
      <c r="J119" s="245">
        <f t="shared" si="88"/>
        <v>0</v>
      </c>
      <c r="K119" s="87">
        <f t="shared" si="88"/>
        <v>0</v>
      </c>
      <c r="L119" s="246">
        <f t="shared" si="88"/>
        <v>0</v>
      </c>
      <c r="M119" s="245">
        <f t="shared" si="88"/>
        <v>0</v>
      </c>
      <c r="N119" s="245">
        <f t="shared" si="88"/>
        <v>0</v>
      </c>
      <c r="O119" s="245">
        <f t="shared" si="88"/>
        <v>0</v>
      </c>
      <c r="P119" s="245">
        <f t="shared" si="88"/>
        <v>0</v>
      </c>
      <c r="Q119" s="245">
        <f t="shared" si="88"/>
        <v>0</v>
      </c>
      <c r="R119" s="245">
        <f t="shared" si="88"/>
        <v>0</v>
      </c>
      <c r="S119" s="245">
        <f t="shared" si="88"/>
        <v>0</v>
      </c>
      <c r="T119" s="87">
        <f t="shared" si="88"/>
        <v>0</v>
      </c>
      <c r="U119" s="247">
        <f t="shared" si="88"/>
        <v>0</v>
      </c>
      <c r="V119" s="245">
        <f t="shared" si="88"/>
        <v>0</v>
      </c>
      <c r="W119" s="86">
        <f t="shared" si="88"/>
        <v>0</v>
      </c>
      <c r="X119" s="86">
        <f t="shared" si="88"/>
        <v>0</v>
      </c>
      <c r="Z119" s="844" t="s">
        <v>89</v>
      </c>
      <c r="AA119" s="844" t="s">
        <v>90</v>
      </c>
      <c r="AB119" s="822" t="s">
        <v>56</v>
      </c>
      <c r="AC119" s="824" t="s">
        <v>57</v>
      </c>
      <c r="AD119" s="824" t="s">
        <v>58</v>
      </c>
      <c r="AE119" s="824" t="s">
        <v>59</v>
      </c>
      <c r="AF119" s="824" t="s">
        <v>60</v>
      </c>
      <c r="AG119" s="824" t="s">
        <v>61</v>
      </c>
      <c r="AH119" s="826" t="s">
        <v>63</v>
      </c>
      <c r="AY119" s="712"/>
      <c r="AZ119" s="76" t="s">
        <v>31</v>
      </c>
      <c r="BA119" s="98"/>
      <c r="BB119" s="148"/>
      <c r="BC119" s="245">
        <f t="shared" ref="BC119:BV119" si="89">BC73+CB73</f>
        <v>0</v>
      </c>
      <c r="BD119" s="87">
        <f t="shared" si="89"/>
        <v>0</v>
      </c>
      <c r="BE119" s="247">
        <f t="shared" si="89"/>
        <v>0</v>
      </c>
      <c r="BF119" s="245">
        <f t="shared" si="89"/>
        <v>0</v>
      </c>
      <c r="BG119" s="245">
        <f t="shared" si="89"/>
        <v>0</v>
      </c>
      <c r="BH119" s="245">
        <f t="shared" si="89"/>
        <v>0</v>
      </c>
      <c r="BI119" s="87">
        <f t="shared" si="89"/>
        <v>0</v>
      </c>
      <c r="BJ119" s="246">
        <f t="shared" si="89"/>
        <v>0</v>
      </c>
      <c r="BK119" s="245">
        <f t="shared" si="89"/>
        <v>0</v>
      </c>
      <c r="BL119" s="245">
        <f t="shared" si="89"/>
        <v>0</v>
      </c>
      <c r="BM119" s="245">
        <f t="shared" si="89"/>
        <v>0</v>
      </c>
      <c r="BN119" s="245">
        <f t="shared" si="89"/>
        <v>0</v>
      </c>
      <c r="BO119" s="245">
        <f t="shared" si="89"/>
        <v>0</v>
      </c>
      <c r="BP119" s="245">
        <f t="shared" si="89"/>
        <v>0</v>
      </c>
      <c r="BQ119" s="245">
        <f t="shared" si="89"/>
        <v>0</v>
      </c>
      <c r="BR119" s="87">
        <f t="shared" si="89"/>
        <v>0</v>
      </c>
      <c r="BS119" s="247">
        <f t="shared" si="89"/>
        <v>0</v>
      </c>
      <c r="BT119" s="245">
        <f t="shared" si="89"/>
        <v>0</v>
      </c>
      <c r="BU119" s="245">
        <f t="shared" si="89"/>
        <v>0</v>
      </c>
      <c r="BV119" s="86">
        <f t="shared" si="89"/>
        <v>0</v>
      </c>
      <c r="BX119" s="844" t="s">
        <v>89</v>
      </c>
      <c r="BY119" s="844" t="s">
        <v>90</v>
      </c>
      <c r="BZ119" s="822" t="s">
        <v>56</v>
      </c>
      <c r="CA119" s="824" t="s">
        <v>57</v>
      </c>
      <c r="CB119" s="824" t="s">
        <v>58</v>
      </c>
      <c r="CC119" s="824" t="s">
        <v>59</v>
      </c>
      <c r="CD119" s="824" t="s">
        <v>60</v>
      </c>
      <c r="CE119" s="824" t="s">
        <v>61</v>
      </c>
      <c r="CF119" s="826" t="s">
        <v>63</v>
      </c>
    </row>
    <row r="120" spans="1:125">
      <c r="A120" s="711" t="s">
        <v>191</v>
      </c>
      <c r="B120" s="76" t="s">
        <v>29</v>
      </c>
      <c r="C120" s="96"/>
      <c r="D120" s="148"/>
      <c r="E120" s="245">
        <f t="shared" ref="E120:X120" si="90">E75+AD75</f>
        <v>0</v>
      </c>
      <c r="F120" s="245">
        <f t="shared" si="90"/>
        <v>0</v>
      </c>
      <c r="G120" s="246">
        <f t="shared" si="90"/>
        <v>0</v>
      </c>
      <c r="H120" s="245">
        <f t="shared" si="90"/>
        <v>0</v>
      </c>
      <c r="I120" s="245">
        <f t="shared" si="90"/>
        <v>0</v>
      </c>
      <c r="J120" s="245">
        <f t="shared" si="90"/>
        <v>0</v>
      </c>
      <c r="K120" s="87">
        <f t="shared" si="90"/>
        <v>0</v>
      </c>
      <c r="L120" s="246">
        <f t="shared" si="90"/>
        <v>0</v>
      </c>
      <c r="M120" s="245">
        <f t="shared" si="90"/>
        <v>0</v>
      </c>
      <c r="N120" s="245">
        <f t="shared" si="90"/>
        <v>0</v>
      </c>
      <c r="O120" s="245">
        <f t="shared" si="90"/>
        <v>0</v>
      </c>
      <c r="P120" s="245">
        <f t="shared" si="90"/>
        <v>0</v>
      </c>
      <c r="Q120" s="245">
        <f t="shared" si="90"/>
        <v>0</v>
      </c>
      <c r="R120" s="245">
        <f t="shared" si="90"/>
        <v>0</v>
      </c>
      <c r="S120" s="245">
        <f t="shared" si="90"/>
        <v>0</v>
      </c>
      <c r="T120" s="87">
        <f t="shared" si="90"/>
        <v>0</v>
      </c>
      <c r="U120" s="247">
        <f t="shared" si="90"/>
        <v>0</v>
      </c>
      <c r="V120" s="245">
        <f t="shared" si="90"/>
        <v>0</v>
      </c>
      <c r="W120" s="86">
        <f t="shared" si="90"/>
        <v>0</v>
      </c>
      <c r="X120" s="86">
        <f t="shared" si="90"/>
        <v>0</v>
      </c>
      <c r="Z120" s="845"/>
      <c r="AA120" s="845"/>
      <c r="AB120" s="823"/>
      <c r="AC120" s="825"/>
      <c r="AD120" s="825"/>
      <c r="AE120" s="825"/>
      <c r="AF120" s="825"/>
      <c r="AG120" s="825"/>
      <c r="AH120" s="827"/>
      <c r="AY120" s="711" t="s">
        <v>191</v>
      </c>
      <c r="AZ120" s="76" t="s">
        <v>29</v>
      </c>
      <c r="BA120" s="96"/>
      <c r="BB120" s="148"/>
      <c r="BC120" s="245">
        <f t="shared" ref="BC120:BV120" si="91">BC75+CB75</f>
        <v>0</v>
      </c>
      <c r="BD120" s="87">
        <f t="shared" si="91"/>
        <v>0</v>
      </c>
      <c r="BE120" s="247">
        <f t="shared" si="91"/>
        <v>0</v>
      </c>
      <c r="BF120" s="245">
        <f t="shared" si="91"/>
        <v>0</v>
      </c>
      <c r="BG120" s="245">
        <f t="shared" si="91"/>
        <v>0</v>
      </c>
      <c r="BH120" s="245">
        <f t="shared" si="91"/>
        <v>0</v>
      </c>
      <c r="BI120" s="87">
        <f t="shared" si="91"/>
        <v>0</v>
      </c>
      <c r="BJ120" s="246">
        <f t="shared" si="91"/>
        <v>0</v>
      </c>
      <c r="BK120" s="245">
        <f t="shared" si="91"/>
        <v>0</v>
      </c>
      <c r="BL120" s="245">
        <f t="shared" si="91"/>
        <v>0</v>
      </c>
      <c r="BM120" s="245">
        <f t="shared" si="91"/>
        <v>0</v>
      </c>
      <c r="BN120" s="245">
        <f t="shared" si="91"/>
        <v>0</v>
      </c>
      <c r="BO120" s="245">
        <f t="shared" si="91"/>
        <v>0</v>
      </c>
      <c r="BP120" s="245">
        <f t="shared" si="91"/>
        <v>0</v>
      </c>
      <c r="BQ120" s="245">
        <f t="shared" si="91"/>
        <v>0</v>
      </c>
      <c r="BR120" s="87">
        <f t="shared" si="91"/>
        <v>0</v>
      </c>
      <c r="BS120" s="247">
        <f t="shared" si="91"/>
        <v>0</v>
      </c>
      <c r="BT120" s="245">
        <f t="shared" si="91"/>
        <v>0</v>
      </c>
      <c r="BU120" s="245">
        <f t="shared" si="91"/>
        <v>0</v>
      </c>
      <c r="BV120" s="86">
        <f t="shared" si="91"/>
        <v>0</v>
      </c>
      <c r="BX120" s="845"/>
      <c r="BY120" s="845"/>
      <c r="BZ120" s="823"/>
      <c r="CA120" s="825"/>
      <c r="CB120" s="825"/>
      <c r="CC120" s="825"/>
      <c r="CD120" s="825"/>
      <c r="CE120" s="825"/>
      <c r="CF120" s="827"/>
    </row>
    <row r="121" spans="1:125">
      <c r="A121" s="713"/>
      <c r="B121" s="76" t="s">
        <v>30</v>
      </c>
      <c r="C121" s="98"/>
      <c r="D121" s="148"/>
      <c r="E121" s="245">
        <f t="shared" ref="E121:X121" si="92">E77+AD77</f>
        <v>0</v>
      </c>
      <c r="F121" s="245">
        <f t="shared" si="92"/>
        <v>0</v>
      </c>
      <c r="G121" s="246">
        <f t="shared" si="92"/>
        <v>0</v>
      </c>
      <c r="H121" s="245">
        <f t="shared" si="92"/>
        <v>0</v>
      </c>
      <c r="I121" s="245">
        <f t="shared" si="92"/>
        <v>0</v>
      </c>
      <c r="J121" s="245">
        <f t="shared" si="92"/>
        <v>0</v>
      </c>
      <c r="K121" s="87">
        <f t="shared" si="92"/>
        <v>0</v>
      </c>
      <c r="L121" s="246">
        <f t="shared" si="92"/>
        <v>0</v>
      </c>
      <c r="M121" s="245">
        <f t="shared" si="92"/>
        <v>0</v>
      </c>
      <c r="N121" s="245">
        <f t="shared" si="92"/>
        <v>0</v>
      </c>
      <c r="O121" s="245">
        <f t="shared" si="92"/>
        <v>0</v>
      </c>
      <c r="P121" s="245">
        <f t="shared" si="92"/>
        <v>0</v>
      </c>
      <c r="Q121" s="245">
        <f t="shared" si="92"/>
        <v>0</v>
      </c>
      <c r="R121" s="245">
        <f t="shared" si="92"/>
        <v>0</v>
      </c>
      <c r="S121" s="245">
        <f t="shared" si="92"/>
        <v>0</v>
      </c>
      <c r="T121" s="87">
        <f t="shared" si="92"/>
        <v>0</v>
      </c>
      <c r="U121" s="247">
        <f t="shared" si="92"/>
        <v>0</v>
      </c>
      <c r="V121" s="245">
        <f t="shared" si="92"/>
        <v>0</v>
      </c>
      <c r="W121" s="86">
        <f t="shared" si="92"/>
        <v>0</v>
      </c>
      <c r="X121" s="86">
        <f t="shared" si="92"/>
        <v>0</v>
      </c>
      <c r="Z121" s="843" t="s">
        <v>65</v>
      </c>
      <c r="AA121" s="221" t="s">
        <v>29</v>
      </c>
      <c r="AB121" s="168" t="e">
        <f>(L21+AK21)/(F21+AE21)</f>
        <v>#DIV/0!</v>
      </c>
      <c r="AC121" s="168" t="e">
        <f>((L21-S21-T21)+(AK21-AR21-AS21))/(L21+AK21)</f>
        <v>#DIV/0!</v>
      </c>
      <c r="AD121" s="168" t="e">
        <f>(S21+AR21)/(L21+AK21)</f>
        <v>#DIV/0!</v>
      </c>
      <c r="AE121" s="168" t="e">
        <f>(T21+AS21)/(L21+AK21)</f>
        <v>#DIV/0!</v>
      </c>
      <c r="AF121" s="216" t="e">
        <f>(N21+AM21)/(F21+AE21)</f>
        <v>#DIV/0!</v>
      </c>
      <c r="AG121" s="168" t="e">
        <f>(N21+AM21)/(L21+AK21)</f>
        <v>#DIV/0!</v>
      </c>
      <c r="AH121" s="168" t="e">
        <f>(P21+AO21)/(N21+AM21)</f>
        <v>#DIV/0!</v>
      </c>
      <c r="AY121" s="713"/>
      <c r="AZ121" s="76" t="s">
        <v>30</v>
      </c>
      <c r="BA121" s="98"/>
      <c r="BB121" s="148"/>
      <c r="BC121" s="245">
        <f t="shared" ref="BC121:BV121" si="93">BC77+CB77</f>
        <v>0</v>
      </c>
      <c r="BD121" s="87">
        <f t="shared" si="93"/>
        <v>0</v>
      </c>
      <c r="BE121" s="247">
        <f t="shared" si="93"/>
        <v>0</v>
      </c>
      <c r="BF121" s="245">
        <f t="shared" si="93"/>
        <v>0</v>
      </c>
      <c r="BG121" s="245">
        <f t="shared" si="93"/>
        <v>0</v>
      </c>
      <c r="BH121" s="245">
        <f t="shared" si="93"/>
        <v>0</v>
      </c>
      <c r="BI121" s="87">
        <f t="shared" si="93"/>
        <v>0</v>
      </c>
      <c r="BJ121" s="246">
        <f t="shared" si="93"/>
        <v>0</v>
      </c>
      <c r="BK121" s="245">
        <f t="shared" si="93"/>
        <v>0</v>
      </c>
      <c r="BL121" s="245">
        <f t="shared" si="93"/>
        <v>0</v>
      </c>
      <c r="BM121" s="245">
        <f t="shared" si="93"/>
        <v>0</v>
      </c>
      <c r="BN121" s="245">
        <f t="shared" si="93"/>
        <v>0</v>
      </c>
      <c r="BO121" s="245">
        <f t="shared" si="93"/>
        <v>0</v>
      </c>
      <c r="BP121" s="245">
        <f t="shared" si="93"/>
        <v>0</v>
      </c>
      <c r="BQ121" s="245">
        <f t="shared" si="93"/>
        <v>0</v>
      </c>
      <c r="BR121" s="87">
        <f t="shared" si="93"/>
        <v>0</v>
      </c>
      <c r="BS121" s="247">
        <f t="shared" si="93"/>
        <v>0</v>
      </c>
      <c r="BT121" s="245">
        <f t="shared" si="93"/>
        <v>0</v>
      </c>
      <c r="BU121" s="245">
        <f t="shared" si="93"/>
        <v>0</v>
      </c>
      <c r="BV121" s="86">
        <f t="shared" si="93"/>
        <v>0</v>
      </c>
      <c r="BX121" s="843" t="s">
        <v>65</v>
      </c>
      <c r="BY121" s="221" t="s">
        <v>29</v>
      </c>
      <c r="BZ121" s="170" t="e">
        <f>(BJ21+CI21)/(BD21+CC21)</f>
        <v>#DIV/0!</v>
      </c>
      <c r="CA121" s="168" t="e">
        <f>((BJ21-BQ21-BR21)+(CI21-CP21-CQ21))/(BJ21+CI21)</f>
        <v>#DIV/0!</v>
      </c>
      <c r="CB121" s="168" t="e">
        <f>(BQ21+CP21)/(BJ21+CI21)</f>
        <v>#DIV/0!</v>
      </c>
      <c r="CC121" s="168" t="e">
        <f>(BR21+CQ21)/(BJ21+CI21)</f>
        <v>#DIV/0!</v>
      </c>
      <c r="CD121" s="216" t="e">
        <f>(BL21+CK21)/(BD21+CC21)</f>
        <v>#DIV/0!</v>
      </c>
      <c r="CE121" s="168" t="e">
        <f>(BL21+CK21)/(BJ21+CI21)</f>
        <v>#DIV/0!</v>
      </c>
      <c r="CF121" s="168" t="e">
        <f>(BN21+CM21)/(BL21+CK21)</f>
        <v>#DIV/0!</v>
      </c>
    </row>
    <row r="122" spans="1:125">
      <c r="A122" s="712"/>
      <c r="B122" s="81" t="s">
        <v>31</v>
      </c>
      <c r="C122" s="244">
        <f t="shared" ref="C122:X122" si="94">C79+AB79</f>
        <v>0</v>
      </c>
      <c r="D122" s="108">
        <f t="shared" si="94"/>
        <v>0</v>
      </c>
      <c r="E122" s="245">
        <f t="shared" si="94"/>
        <v>0</v>
      </c>
      <c r="F122" s="245">
        <f t="shared" si="94"/>
        <v>0</v>
      </c>
      <c r="G122" s="246">
        <f t="shared" si="94"/>
        <v>0</v>
      </c>
      <c r="H122" s="245">
        <f t="shared" si="94"/>
        <v>0</v>
      </c>
      <c r="I122" s="245">
        <f t="shared" si="94"/>
        <v>0</v>
      </c>
      <c r="J122" s="245">
        <f t="shared" si="94"/>
        <v>0</v>
      </c>
      <c r="K122" s="87">
        <f t="shared" si="94"/>
        <v>0</v>
      </c>
      <c r="L122" s="246">
        <f t="shared" si="94"/>
        <v>0</v>
      </c>
      <c r="M122" s="245">
        <f t="shared" si="94"/>
        <v>0</v>
      </c>
      <c r="N122" s="245">
        <f t="shared" si="94"/>
        <v>0</v>
      </c>
      <c r="O122" s="245">
        <f t="shared" si="94"/>
        <v>0</v>
      </c>
      <c r="P122" s="245">
        <f t="shared" si="94"/>
        <v>0</v>
      </c>
      <c r="Q122" s="245">
        <f t="shared" si="94"/>
        <v>0</v>
      </c>
      <c r="R122" s="245">
        <f t="shared" si="94"/>
        <v>0</v>
      </c>
      <c r="S122" s="245">
        <f t="shared" si="94"/>
        <v>0</v>
      </c>
      <c r="T122" s="87">
        <f t="shared" si="94"/>
        <v>0</v>
      </c>
      <c r="U122" s="247">
        <f t="shared" si="94"/>
        <v>0</v>
      </c>
      <c r="V122" s="245">
        <f t="shared" si="94"/>
        <v>0</v>
      </c>
      <c r="W122" s="86">
        <f t="shared" si="94"/>
        <v>0</v>
      </c>
      <c r="X122" s="86">
        <f t="shared" si="94"/>
        <v>0</v>
      </c>
      <c r="Z122" s="843"/>
      <c r="AA122" s="221" t="s">
        <v>30</v>
      </c>
      <c r="AB122" s="168" t="e">
        <f>(L23+AK23)/(F23+AE23)</f>
        <v>#DIV/0!</v>
      </c>
      <c r="AC122" s="168" t="e">
        <f>((L23-S23-T23)+(AK23-AR23-AS23))/(L23+AK23)</f>
        <v>#DIV/0!</v>
      </c>
      <c r="AD122" s="168" t="e">
        <f>(S23+AR23)/(L23+AK23)</f>
        <v>#DIV/0!</v>
      </c>
      <c r="AE122" s="168" t="e">
        <f>(T23+AS23)/(L23+AK23)</f>
        <v>#DIV/0!</v>
      </c>
      <c r="AF122" s="216" t="e">
        <f>(N23+AM23)/(F23+AE23)</f>
        <v>#DIV/0!</v>
      </c>
      <c r="AG122" s="168" t="e">
        <f>(N23+AM23)/(L23+AK23)</f>
        <v>#DIV/0!</v>
      </c>
      <c r="AH122" s="168" t="e">
        <f>(P23+AO23)/(N23+AM23)</f>
        <v>#DIV/0!</v>
      </c>
      <c r="AY122" s="712"/>
      <c r="AZ122" s="81" t="s">
        <v>31</v>
      </c>
      <c r="BA122" s="244">
        <f t="shared" ref="BA122:BV122" si="95">BA79+BZ79</f>
        <v>0</v>
      </c>
      <c r="BB122" s="108">
        <f t="shared" si="95"/>
        <v>0</v>
      </c>
      <c r="BC122" s="245">
        <f t="shared" si="95"/>
        <v>0</v>
      </c>
      <c r="BD122" s="87">
        <f t="shared" si="95"/>
        <v>0</v>
      </c>
      <c r="BE122" s="247">
        <f t="shared" si="95"/>
        <v>0</v>
      </c>
      <c r="BF122" s="245">
        <f t="shared" si="95"/>
        <v>0</v>
      </c>
      <c r="BG122" s="245">
        <f t="shared" si="95"/>
        <v>0</v>
      </c>
      <c r="BH122" s="245">
        <f t="shared" si="95"/>
        <v>0</v>
      </c>
      <c r="BI122" s="87">
        <f t="shared" si="95"/>
        <v>0</v>
      </c>
      <c r="BJ122" s="246">
        <f t="shared" si="95"/>
        <v>0</v>
      </c>
      <c r="BK122" s="245">
        <f t="shared" si="95"/>
        <v>0</v>
      </c>
      <c r="BL122" s="245">
        <f t="shared" si="95"/>
        <v>0</v>
      </c>
      <c r="BM122" s="245">
        <f t="shared" si="95"/>
        <v>0</v>
      </c>
      <c r="BN122" s="245">
        <f t="shared" si="95"/>
        <v>0</v>
      </c>
      <c r="BO122" s="245">
        <f t="shared" si="95"/>
        <v>0</v>
      </c>
      <c r="BP122" s="245">
        <f t="shared" si="95"/>
        <v>0</v>
      </c>
      <c r="BQ122" s="245">
        <f t="shared" si="95"/>
        <v>0</v>
      </c>
      <c r="BR122" s="87">
        <f t="shared" si="95"/>
        <v>0</v>
      </c>
      <c r="BS122" s="247">
        <f t="shared" si="95"/>
        <v>0</v>
      </c>
      <c r="BT122" s="245">
        <f t="shared" si="95"/>
        <v>0</v>
      </c>
      <c r="BU122" s="245">
        <f t="shared" si="95"/>
        <v>0</v>
      </c>
      <c r="BV122" s="86">
        <f t="shared" si="95"/>
        <v>0</v>
      </c>
      <c r="BX122" s="843"/>
      <c r="BY122" s="221" t="s">
        <v>30</v>
      </c>
      <c r="BZ122" s="170" t="e">
        <f>(BJ23+CI23)/(BD23+CC23)</f>
        <v>#DIV/0!</v>
      </c>
      <c r="CA122" s="168" t="e">
        <f>((BJ23-BQ23-BR23)+(CI23-CP23-CQ23))/(BJ23+CI23)</f>
        <v>#DIV/0!</v>
      </c>
      <c r="CB122" s="168" t="e">
        <f>(BQ23+CP23)/(BJ23+CI23)</f>
        <v>#DIV/0!</v>
      </c>
      <c r="CC122" s="168" t="e">
        <f>(BR23+CQ23)/(BJ23+CI23)</f>
        <v>#DIV/0!</v>
      </c>
      <c r="CD122" s="216" t="e">
        <f>(BL23+CK23)/(BD23+CC23)</f>
        <v>#DIV/0!</v>
      </c>
      <c r="CE122" s="168" t="e">
        <f>(BL23+CK23)/(BJ23+CI23)</f>
        <v>#DIV/0!</v>
      </c>
      <c r="CF122" s="168" t="e">
        <f>(BN23+CM23)/(BL23+CK23)</f>
        <v>#DIV/0!</v>
      </c>
    </row>
    <row r="123" spans="1:125">
      <c r="Z123" s="843"/>
      <c r="AA123" s="221" t="s">
        <v>31</v>
      </c>
      <c r="AB123" s="168" t="e">
        <f>(L25+AK25)/(F25+AE25)</f>
        <v>#DIV/0!</v>
      </c>
      <c r="AC123" s="168" t="e">
        <f>((L25-S25-T25)+(AK25-AR25-AS25))/(L25+AK25)</f>
        <v>#DIV/0!</v>
      </c>
      <c r="AD123" s="168" t="e">
        <f>(S25+AR25)/(L25+AK25)</f>
        <v>#DIV/0!</v>
      </c>
      <c r="AE123" s="168" t="e">
        <f>(T25+AS25)/(L25+AK25)</f>
        <v>#DIV/0!</v>
      </c>
      <c r="AF123" s="216" t="e">
        <f>(N25+AM25)/(F25+AE25)</f>
        <v>#DIV/0!</v>
      </c>
      <c r="AG123" s="168" t="e">
        <f>(N25+AM25)/(L25+AK25)</f>
        <v>#DIV/0!</v>
      </c>
      <c r="AH123" s="168" t="e">
        <f>(P25+AO25)/(N25+AM25)</f>
        <v>#DIV/0!</v>
      </c>
      <c r="BX123" s="843"/>
      <c r="BY123" s="221" t="s">
        <v>31</v>
      </c>
      <c r="BZ123" s="170" t="e">
        <f>(BJ25+CI25)/(BD25+CC25)</f>
        <v>#DIV/0!</v>
      </c>
      <c r="CA123" s="168" t="e">
        <f>((BJ25-BQ25-BR25)+(CI25-CP25-CQ25))/(BJ25+CI25)</f>
        <v>#DIV/0!</v>
      </c>
      <c r="CB123" s="168" t="e">
        <f>(BQ25+CP25)/(BJ25+CI25)</f>
        <v>#DIV/0!</v>
      </c>
      <c r="CC123" s="168" t="e">
        <f>(BR25+CQ25)/(BJ25+CI25)</f>
        <v>#DIV/0!</v>
      </c>
      <c r="CD123" s="216" t="e">
        <f>(BL25+CK25)/(BD25+CC25)</f>
        <v>#DIV/0!</v>
      </c>
      <c r="CE123" s="168" t="e">
        <f>(BL25+CK25)/(BJ25+CI25)</f>
        <v>#DIV/0!</v>
      </c>
      <c r="CF123" s="168" t="e">
        <f>(BN25+CM25)/(BL25+CK25)</f>
        <v>#DIV/0!</v>
      </c>
    </row>
    <row r="124" spans="1:125">
      <c r="Z124" s="843" t="s">
        <v>66</v>
      </c>
      <c r="AA124" s="221" t="s">
        <v>29</v>
      </c>
      <c r="AB124" s="168" t="e">
        <f>(L27+AK27)/(F27+AE27)</f>
        <v>#DIV/0!</v>
      </c>
      <c r="AC124" s="168" t="e">
        <f>((L27-S27-T27)+(AK27-AR27-AS27))/(L27+AK27)</f>
        <v>#DIV/0!</v>
      </c>
      <c r="AD124" s="168" t="e">
        <f>(S27+AR27)/(L27+AK27)</f>
        <v>#DIV/0!</v>
      </c>
      <c r="AE124" s="168" t="e">
        <f>(T27+AS27)/(L27+AK27)</f>
        <v>#DIV/0!</v>
      </c>
      <c r="AF124" s="216" t="e">
        <f>(N27+AM27)/(F27+AE27)</f>
        <v>#DIV/0!</v>
      </c>
      <c r="AG124" s="168" t="e">
        <f>(N27+AM27)/(L27+AK27)</f>
        <v>#DIV/0!</v>
      </c>
      <c r="AH124" s="168" t="e">
        <f>(P27+AO27)/(N27+AM27)</f>
        <v>#DIV/0!</v>
      </c>
      <c r="BX124" s="843" t="s">
        <v>66</v>
      </c>
      <c r="BY124" s="221" t="s">
        <v>29</v>
      </c>
      <c r="BZ124" s="170" t="e">
        <f>(BJ27+CI27)/(BD27+CC27)</f>
        <v>#DIV/0!</v>
      </c>
      <c r="CA124" s="168" t="e">
        <f>((BJ27-BQ27-BR27)+(CI27-CP27-CQ27))/(BJ27+CI27)</f>
        <v>#DIV/0!</v>
      </c>
      <c r="CB124" s="168" t="e">
        <f>(BQ27+CP27)/(BJ27+CI27)</f>
        <v>#DIV/0!</v>
      </c>
      <c r="CC124" s="168" t="e">
        <f>(BR27+CQ27)/(BJ27+CI27)</f>
        <v>#DIV/0!</v>
      </c>
      <c r="CD124" s="216" t="e">
        <f>(BL27+CK27)/(BD27+CC27)</f>
        <v>#DIV/0!</v>
      </c>
      <c r="CE124" s="168" t="e">
        <f>(BL27+CK27)/(BJ27+CI27)</f>
        <v>#DIV/0!</v>
      </c>
      <c r="CF124" s="168" t="e">
        <f>(BN27+CM27)/(BL27+CK27)</f>
        <v>#DIV/0!</v>
      </c>
    </row>
    <row r="125" spans="1:125">
      <c r="Z125" s="843"/>
      <c r="AA125" s="221" t="s">
        <v>30</v>
      </c>
      <c r="AB125" s="168" t="e">
        <f>(L29+AK29)/(F29+AE29)</f>
        <v>#DIV/0!</v>
      </c>
      <c r="AC125" s="168" t="e">
        <f>((L29-S29-T29)+(AK29-AR29-AS29))/(L29+AK29)</f>
        <v>#DIV/0!</v>
      </c>
      <c r="AD125" s="168" t="e">
        <f>(S29+AR29)/(L29+AK29)</f>
        <v>#DIV/0!</v>
      </c>
      <c r="AE125" s="168" t="e">
        <f>(T29+AS29)/(L29+AK29)</f>
        <v>#DIV/0!</v>
      </c>
      <c r="AF125" s="216" t="e">
        <f>(N29+AM29)/(F29+AE29)</f>
        <v>#DIV/0!</v>
      </c>
      <c r="AG125" s="168" t="e">
        <f>(N29+AM29)/(L29+AK29)</f>
        <v>#DIV/0!</v>
      </c>
      <c r="AH125" s="168" t="e">
        <f>(P29+AO29)/(N29+AM29)</f>
        <v>#DIV/0!</v>
      </c>
      <c r="BX125" s="843"/>
      <c r="BY125" s="221" t="s">
        <v>30</v>
      </c>
      <c r="BZ125" s="170" t="e">
        <f>(BJ29+CI29)/(BD29+CC29)</f>
        <v>#DIV/0!</v>
      </c>
      <c r="CA125" s="168" t="e">
        <f>((BJ29-BQ29-BR29)+(CI29-CP29-CQ29))/(BJ29+CI29)</f>
        <v>#DIV/0!</v>
      </c>
      <c r="CB125" s="168" t="e">
        <f>(BQ29+CP29)/(BJ29+CI29)</f>
        <v>#DIV/0!</v>
      </c>
      <c r="CC125" s="168" t="e">
        <f>(BR29+CQ29)/(BJ29+CI29)</f>
        <v>#DIV/0!</v>
      </c>
      <c r="CD125" s="216" t="e">
        <f>(BL29+CK29)/(BD29+CC29)</f>
        <v>#DIV/0!</v>
      </c>
      <c r="CE125" s="168" t="e">
        <f>(BL29+CK29)/(BJ29+CI29)</f>
        <v>#DIV/0!</v>
      </c>
      <c r="CF125" s="168" t="e">
        <f>(BN29+CM29)/(BL29+CK29)</f>
        <v>#DIV/0!</v>
      </c>
    </row>
    <row r="126" spans="1:125">
      <c r="Z126" s="843"/>
      <c r="AA126" s="221" t="s">
        <v>31</v>
      </c>
      <c r="AB126" s="168" t="e">
        <f>(L31+AK31)/(F31+AE31)</f>
        <v>#DIV/0!</v>
      </c>
      <c r="AC126" s="168" t="e">
        <f>((L31-S31-T31)+(AK31-AR31-AS31))/(L31+AK31)</f>
        <v>#DIV/0!</v>
      </c>
      <c r="AD126" s="168" t="e">
        <f>(S31+AR31)/(L31+AK31)</f>
        <v>#DIV/0!</v>
      </c>
      <c r="AE126" s="168" t="e">
        <f>(T31+AS31)/(L31+AK31)</f>
        <v>#DIV/0!</v>
      </c>
      <c r="AF126" s="216" t="e">
        <f>(N31+AM31)/(F31+AE31)</f>
        <v>#DIV/0!</v>
      </c>
      <c r="AG126" s="168" t="e">
        <f>(N31+AM31)/(L31+AK31)</f>
        <v>#DIV/0!</v>
      </c>
      <c r="AH126" s="168" t="e">
        <f>(P31+AO31)/(N31+AM31)</f>
        <v>#DIV/0!</v>
      </c>
      <c r="BX126" s="843"/>
      <c r="BY126" s="221" t="s">
        <v>31</v>
      </c>
      <c r="BZ126" s="170" t="e">
        <f>(BJ31+CI31)/(BD31+CC31)</f>
        <v>#DIV/0!</v>
      </c>
      <c r="CA126" s="168" t="e">
        <f>((BJ31-BQ31-BR31)+(CI31-CP31-CQ31))/(BJ31+CI31)</f>
        <v>#DIV/0!</v>
      </c>
      <c r="CB126" s="168" t="e">
        <f>(BQ31+CP31)/(BJ31+CI31)</f>
        <v>#DIV/0!</v>
      </c>
      <c r="CC126" s="168" t="e">
        <f>(BR31+CQ31)/(BJ31+CI31)</f>
        <v>#DIV/0!</v>
      </c>
      <c r="CD126" s="216" t="e">
        <f>(BL31+CK31)/(BD31+CC31)</f>
        <v>#DIV/0!</v>
      </c>
      <c r="CE126" s="168" t="e">
        <f>(BL31+CK31)/(BJ31+CI31)</f>
        <v>#DIV/0!</v>
      </c>
      <c r="CF126" s="168" t="e">
        <f>(BN31+CM31)/(BL31+CK31)</f>
        <v>#DIV/0!</v>
      </c>
    </row>
    <row r="127" spans="1:125">
      <c r="Z127" s="843" t="s">
        <v>67</v>
      </c>
      <c r="AA127" s="221" t="s">
        <v>29</v>
      </c>
      <c r="AB127" s="168" t="e">
        <f>(L33+AK33)/(F33+AE33)</f>
        <v>#DIV/0!</v>
      </c>
      <c r="AC127" s="168" t="e">
        <f>((L33-S33-T33)+(AK33-AR33-AS33))/(L33+AK33)</f>
        <v>#DIV/0!</v>
      </c>
      <c r="AD127" s="168" t="e">
        <f>(S33+AR33)/(L33+AK33)</f>
        <v>#DIV/0!</v>
      </c>
      <c r="AE127" s="168" t="e">
        <f>(T33+AS33)/(L33+AK33)</f>
        <v>#DIV/0!</v>
      </c>
      <c r="AF127" s="216" t="e">
        <f>(N33+AM33)/(F33+AE33)</f>
        <v>#DIV/0!</v>
      </c>
      <c r="AG127" s="168" t="e">
        <f>(N33+AM33)/(L33+AK33)</f>
        <v>#DIV/0!</v>
      </c>
      <c r="AH127" s="168" t="e">
        <f>(P33+AO33)/(N33+AM33)</f>
        <v>#DIV/0!</v>
      </c>
      <c r="BX127" s="843" t="s">
        <v>67</v>
      </c>
      <c r="BY127" s="221" t="s">
        <v>29</v>
      </c>
      <c r="BZ127" s="170" t="e">
        <f>(BJ33+CI33)/(BD33+CC33)</f>
        <v>#DIV/0!</v>
      </c>
      <c r="CA127" s="168" t="e">
        <f>((BJ33-BQ33-BR33)+(CI33-CP33-CQ33))/(BJ33+CI33)</f>
        <v>#DIV/0!</v>
      </c>
      <c r="CB127" s="168" t="e">
        <f>(BQ33+CP33)/(BJ33+CI33)</f>
        <v>#DIV/0!</v>
      </c>
      <c r="CC127" s="168" t="e">
        <f>(BR33+CQ33)/(BJ33+CI33)</f>
        <v>#DIV/0!</v>
      </c>
      <c r="CD127" s="216" t="e">
        <f>(BL33+CK33)/(BD33+CC33)</f>
        <v>#DIV/0!</v>
      </c>
      <c r="CE127" s="168" t="e">
        <f>(BL33+CK33)/(BJ33+CI33)</f>
        <v>#DIV/0!</v>
      </c>
      <c r="CF127" s="168" t="e">
        <f>(BN33+CM33)/(BL33+CK33)</f>
        <v>#DIV/0!</v>
      </c>
    </row>
    <row r="128" spans="1:125">
      <c r="Z128" s="843"/>
      <c r="AA128" s="221" t="s">
        <v>30</v>
      </c>
      <c r="AB128" s="168" t="e">
        <f>(L35+AK35)/(F35+AE35)</f>
        <v>#DIV/0!</v>
      </c>
      <c r="AC128" s="168" t="e">
        <f>((L35-S35-T35)+(AK35-AR35-AS35))/(L35+AK35)</f>
        <v>#DIV/0!</v>
      </c>
      <c r="AD128" s="168" t="e">
        <f>(S35+AR35)/(L35+AK35)</f>
        <v>#DIV/0!</v>
      </c>
      <c r="AE128" s="168" t="e">
        <f>(T35+AS35)/(L35+AK35)</f>
        <v>#DIV/0!</v>
      </c>
      <c r="AF128" s="216" t="e">
        <f>(N35+AM35)/(F35+AE35)</f>
        <v>#DIV/0!</v>
      </c>
      <c r="AG128" s="168" t="e">
        <f>(N35+AM35)/(L35+AK35)</f>
        <v>#DIV/0!</v>
      </c>
      <c r="AH128" s="168" t="e">
        <f>(P35+AO35)/(N35+AM35)</f>
        <v>#DIV/0!</v>
      </c>
      <c r="BX128" s="843"/>
      <c r="BY128" s="221" t="s">
        <v>30</v>
      </c>
      <c r="BZ128" s="170" t="e">
        <f>(BJ35+CI35)/(BD35+CC35)</f>
        <v>#DIV/0!</v>
      </c>
      <c r="CA128" s="168" t="e">
        <f>((BJ35-BQ35-BR35)+(CI35-CP35-CQ35))/(BJ35+CI35)</f>
        <v>#DIV/0!</v>
      </c>
      <c r="CB128" s="168" t="e">
        <f>(BQ35+CP35)/(BJ35+CI35)</f>
        <v>#DIV/0!</v>
      </c>
      <c r="CC128" s="168" t="e">
        <f>(BR35+CQ35)/(BJ35+CI35)</f>
        <v>#DIV/0!</v>
      </c>
      <c r="CD128" s="216" t="e">
        <f>(BL35+CK35)/(BD35+CC35)</f>
        <v>#DIV/0!</v>
      </c>
      <c r="CE128" s="168" t="e">
        <f>(BL35+CK35)/(BJ35+CI35)</f>
        <v>#DIV/0!</v>
      </c>
      <c r="CF128" s="168" t="e">
        <f>(BN35+CM35)/(BL35+CK35)</f>
        <v>#DIV/0!</v>
      </c>
    </row>
    <row r="129" spans="26:84">
      <c r="Z129" s="843"/>
      <c r="AA129" s="221" t="s">
        <v>31</v>
      </c>
      <c r="AB129" s="168" t="e">
        <f>(L37+AK37)/(F37+AE37)</f>
        <v>#DIV/0!</v>
      </c>
      <c r="AC129" s="168" t="e">
        <f>((L37-S37-T37)+(AK37-AR37-AS37))/(L37+AK37)</f>
        <v>#DIV/0!</v>
      </c>
      <c r="AD129" s="168" t="e">
        <f>(S37+AR37)/(L37+AK37)</f>
        <v>#DIV/0!</v>
      </c>
      <c r="AE129" s="168" t="e">
        <f>(T37+AS37)/(L37+AK37)</f>
        <v>#DIV/0!</v>
      </c>
      <c r="AF129" s="216" t="e">
        <f>(N37+AM37)/(F37+AE37)</f>
        <v>#DIV/0!</v>
      </c>
      <c r="AG129" s="168" t="e">
        <f>(N37+AM37)/(L37+AK37)</f>
        <v>#DIV/0!</v>
      </c>
      <c r="AH129" s="168" t="e">
        <f>(P37+AO37)/(N37+AM37)</f>
        <v>#DIV/0!</v>
      </c>
      <c r="BX129" s="843"/>
      <c r="BY129" s="221" t="s">
        <v>31</v>
      </c>
      <c r="BZ129" s="170" t="e">
        <f>(BJ37+CI37)/(BD37+CC37)</f>
        <v>#DIV/0!</v>
      </c>
      <c r="CA129" s="168" t="e">
        <f>((BJ37-BQ37-BR37)+(CI37-CP37-CQ37))/(BJ37+CI37)</f>
        <v>#DIV/0!</v>
      </c>
      <c r="CB129" s="168" t="e">
        <f>(BQ37+CP37)/(BJ37+CI37)</f>
        <v>#DIV/0!</v>
      </c>
      <c r="CC129" s="168" t="e">
        <f>(BR37+CQ37)/(BJ37+CI37)</f>
        <v>#DIV/0!</v>
      </c>
      <c r="CD129" s="216" t="e">
        <f>(BL37+CK37)/(BD37+CC37)</f>
        <v>#DIV/0!</v>
      </c>
      <c r="CE129" s="168" t="e">
        <f>(BL37+CK37)/(BJ37+CI37)</f>
        <v>#DIV/0!</v>
      </c>
      <c r="CF129" s="168" t="e">
        <f>(BN37+CM37)/(BL37+CK37)</f>
        <v>#DIV/0!</v>
      </c>
    </row>
    <row r="130" spans="26:84" ht="13.5" customHeight="1">
      <c r="Z130" s="843" t="s">
        <v>68</v>
      </c>
      <c r="AA130" s="221" t="s">
        <v>29</v>
      </c>
      <c r="AB130" s="168" t="e">
        <f>(L39+AK39)/(F39+AE39)</f>
        <v>#DIV/0!</v>
      </c>
      <c r="AC130" s="168" t="e">
        <f>((L39-S39-T39)+(AK39-AR39-AS39))/(L39+AK39)</f>
        <v>#DIV/0!</v>
      </c>
      <c r="AD130" s="168" t="e">
        <f>(S39+AR39)/(L39+AK39)</f>
        <v>#DIV/0!</v>
      </c>
      <c r="AE130" s="168" t="e">
        <f>(T39+AS39)/(L39+AK39)</f>
        <v>#DIV/0!</v>
      </c>
      <c r="AF130" s="216" t="e">
        <f>(N39+AM39)/(F39+AE39)</f>
        <v>#DIV/0!</v>
      </c>
      <c r="AG130" s="168" t="e">
        <f>(N39+AM39)/(L39+AK39)</f>
        <v>#DIV/0!</v>
      </c>
      <c r="AH130" s="168" t="e">
        <f>(P39+AO39)/(N39+AM39)</f>
        <v>#DIV/0!</v>
      </c>
      <c r="AY130" s="228"/>
      <c r="AZ130" s="239"/>
      <c r="BA130" s="53"/>
      <c r="BB130" s="453"/>
      <c r="BC130" s="454"/>
      <c r="BD130" s="455"/>
      <c r="BE130" s="455"/>
      <c r="BF130" s="455"/>
      <c r="BG130" s="455"/>
      <c r="BH130" s="455"/>
      <c r="BI130" s="455"/>
      <c r="BJ130" s="455"/>
      <c r="BK130" s="455"/>
      <c r="BL130" s="455"/>
      <c r="BM130" s="455"/>
      <c r="BN130" s="455"/>
      <c r="BO130" s="455"/>
      <c r="BP130" s="455"/>
      <c r="BQ130" s="455"/>
      <c r="BR130" s="455"/>
      <c r="BS130" s="455"/>
      <c r="BT130" s="455"/>
      <c r="BU130" s="455"/>
      <c r="BV130" s="455"/>
      <c r="BX130" s="843" t="s">
        <v>68</v>
      </c>
      <c r="BY130" s="221" t="s">
        <v>29</v>
      </c>
      <c r="BZ130" s="170" t="e">
        <f>(BJ39+CI39)/(BD39+CC39)</f>
        <v>#DIV/0!</v>
      </c>
      <c r="CA130" s="168" t="e">
        <f>((BJ39-BQ39-BR39)+(CI39-CP39-CQ39))/(BJ39+CI39)</f>
        <v>#DIV/0!</v>
      </c>
      <c r="CB130" s="168" t="e">
        <f>(BQ39+CP39)/(BJ39+CI39)</f>
        <v>#DIV/0!</v>
      </c>
      <c r="CC130" s="168" t="e">
        <f>(BR39+CQ39)/(BJ39+CI39)</f>
        <v>#DIV/0!</v>
      </c>
      <c r="CD130" s="216" t="e">
        <f>(BL39+CK39)/(BD39+CC39)</f>
        <v>#DIV/0!</v>
      </c>
      <c r="CE130" s="168" t="e">
        <f>(BL39+CK39)/(BJ39+CI39)</f>
        <v>#DIV/0!</v>
      </c>
      <c r="CF130" s="168" t="e">
        <f>(BN39+CM39)/(BL39+CK39)</f>
        <v>#DIV/0!</v>
      </c>
    </row>
    <row r="131" spans="26:84">
      <c r="Z131" s="843"/>
      <c r="AA131" s="221" t="s">
        <v>30</v>
      </c>
      <c r="AB131" s="168" t="e">
        <f>(L41+AK41)/(F41+AE41)</f>
        <v>#DIV/0!</v>
      </c>
      <c r="AC131" s="168" t="e">
        <f>((L41-S41-T41)+(AK41-AR41-AS41))/(L41+AK41)</f>
        <v>#DIV/0!</v>
      </c>
      <c r="AD131" s="168" t="e">
        <f>(S41+AR41)/(L41+AK41)</f>
        <v>#DIV/0!</v>
      </c>
      <c r="AE131" s="168" t="e">
        <f>(T41+AS41)/(L41+AK41)</f>
        <v>#DIV/0!</v>
      </c>
      <c r="AF131" s="216" t="e">
        <f>(N41+AM41)/(F41+AE41)</f>
        <v>#DIV/0!</v>
      </c>
      <c r="AG131" s="168" t="e">
        <f>(N41+AM41)/(L41+AK41)</f>
        <v>#DIV/0!</v>
      </c>
      <c r="AH131" s="168" t="e">
        <f>(P41+AO41)/(N41+AM41)</f>
        <v>#DIV/0!</v>
      </c>
      <c r="BX131" s="843"/>
      <c r="BY131" s="221" t="s">
        <v>30</v>
      </c>
      <c r="BZ131" s="170" t="e">
        <f>(BJ41+CI41)/(BD41+CC41)</f>
        <v>#DIV/0!</v>
      </c>
      <c r="CA131" s="168" t="e">
        <f>((BJ41-BQ41-BR41)+(CI41-CP41-CQ41))/(BJ41+CI41)</f>
        <v>#DIV/0!</v>
      </c>
      <c r="CB131" s="168" t="e">
        <f>(BQ41+CP41)/(BJ41+CI41)</f>
        <v>#DIV/0!</v>
      </c>
      <c r="CC131" s="168" t="e">
        <f>(BR41+CQ41)/(BJ41+CI41)</f>
        <v>#DIV/0!</v>
      </c>
      <c r="CD131" s="216" t="e">
        <f>(BL41+CK41)/(BD41+CC41)</f>
        <v>#DIV/0!</v>
      </c>
      <c r="CE131" s="168" t="e">
        <f>(BL41+CK41)/(BJ41+CI41)</f>
        <v>#DIV/0!</v>
      </c>
      <c r="CF131" s="168" t="e">
        <f>(BN41+CM41)/(BL41+CK41)</f>
        <v>#DIV/0!</v>
      </c>
    </row>
    <row r="132" spans="26:84">
      <c r="Z132" s="843"/>
      <c r="AA132" s="221" t="s">
        <v>31</v>
      </c>
      <c r="AB132" s="168" t="e">
        <f>(L43+AK43)/(F43+AE43)</f>
        <v>#DIV/0!</v>
      </c>
      <c r="AC132" s="168" t="e">
        <f>((L43-S43-T43)+(AK43-AR43-AS43))/(L43+AK43)</f>
        <v>#DIV/0!</v>
      </c>
      <c r="AD132" s="168" t="e">
        <f>(S43+AR43)/(L43+AK43)</f>
        <v>#DIV/0!</v>
      </c>
      <c r="AE132" s="168" t="e">
        <f>(T43+AS43)/(L43+AK43)</f>
        <v>#DIV/0!</v>
      </c>
      <c r="AF132" s="216" t="e">
        <f>(N43+AM43)/(F43+AE43)</f>
        <v>#DIV/0!</v>
      </c>
      <c r="AG132" s="168" t="e">
        <f>(N43+AM43)/(L43+AK43)</f>
        <v>#DIV/0!</v>
      </c>
      <c r="AH132" s="168" t="e">
        <f>(P43+AO43)/(N43+AM43)</f>
        <v>#DIV/0!</v>
      </c>
      <c r="BX132" s="843"/>
      <c r="BY132" s="221" t="s">
        <v>31</v>
      </c>
      <c r="BZ132" s="170" t="e">
        <f>(BJ43+CI43)/(BD43+CC43)</f>
        <v>#DIV/0!</v>
      </c>
      <c r="CA132" s="168" t="e">
        <f>((BJ43-BQ43-BR43)+(CI43-CP43-CQ43))/(BJ43+CI43)</f>
        <v>#DIV/0!</v>
      </c>
      <c r="CB132" s="168" t="e">
        <f>(BQ43+CP43)/(BJ43+CI43)</f>
        <v>#DIV/0!</v>
      </c>
      <c r="CC132" s="168" t="e">
        <f>(BR43+CQ43)/(BJ43+CI43)</f>
        <v>#DIV/0!</v>
      </c>
      <c r="CD132" s="216" t="e">
        <f>(BL43+CK43)/(BD43+CC43)</f>
        <v>#DIV/0!</v>
      </c>
      <c r="CE132" s="168" t="e">
        <f>(BL43+CK43)/(BJ43+CI43)</f>
        <v>#DIV/0!</v>
      </c>
      <c r="CF132" s="168" t="e">
        <f>(BN43+CM43)/(BL43+CK43)</f>
        <v>#DIV/0!</v>
      </c>
    </row>
    <row r="133" spans="26:84">
      <c r="Z133" s="843" t="s">
        <v>69</v>
      </c>
      <c r="AA133" s="221" t="s">
        <v>29</v>
      </c>
      <c r="AB133" s="168" t="e">
        <f>(L45+AK45)/(F45+AE45)</f>
        <v>#DIV/0!</v>
      </c>
      <c r="AC133" s="168" t="e">
        <f>((L45-S45-T45)+(AK45-AR45-AS45))/(L45+AK45)</f>
        <v>#DIV/0!</v>
      </c>
      <c r="AD133" s="168" t="e">
        <f>(S45+AR45)/(L45+AK45)</f>
        <v>#DIV/0!</v>
      </c>
      <c r="AE133" s="168" t="e">
        <f>(T45+AS45)/(L45+AK45)</f>
        <v>#DIV/0!</v>
      </c>
      <c r="AF133" s="216" t="e">
        <f>(N45+AM45)/(F45+AE45)</f>
        <v>#DIV/0!</v>
      </c>
      <c r="AG133" s="168" t="e">
        <f>(N45+AM45)/(L45+AK45)</f>
        <v>#DIV/0!</v>
      </c>
      <c r="AH133" s="168" t="e">
        <f>(P45+AO45)/(N45+AM45)</f>
        <v>#DIV/0!</v>
      </c>
      <c r="BX133" s="843" t="s">
        <v>69</v>
      </c>
      <c r="BY133" s="221" t="s">
        <v>29</v>
      </c>
      <c r="BZ133" s="170" t="e">
        <f>(BJ45+CI45)/(BD45+CC45)</f>
        <v>#DIV/0!</v>
      </c>
      <c r="CA133" s="168" t="e">
        <f>((BJ45-BQ45-BR45)+(CI45-CP45-CQ45))/(BJ45+CI45)</f>
        <v>#DIV/0!</v>
      </c>
      <c r="CB133" s="168" t="e">
        <f>(BQ45+CP45)/(BJ45+CI45)</f>
        <v>#DIV/0!</v>
      </c>
      <c r="CC133" s="168" t="e">
        <f>(BR45+CQ45)/(BJ45+CI45)</f>
        <v>#DIV/0!</v>
      </c>
      <c r="CD133" s="216" t="e">
        <f>(BL45+CK45)/(BD45+CC45)</f>
        <v>#DIV/0!</v>
      </c>
      <c r="CE133" s="168" t="e">
        <f>(BL45+CK45)/(BJ45+CI45)</f>
        <v>#DIV/0!</v>
      </c>
      <c r="CF133" s="168" t="e">
        <f>(BN45+CM45)/(BL45+CK45)</f>
        <v>#DIV/0!</v>
      </c>
    </row>
    <row r="134" spans="26:84">
      <c r="Z134" s="843"/>
      <c r="AA134" s="221" t="s">
        <v>30</v>
      </c>
      <c r="AB134" s="168" t="e">
        <f>(L47+AK47)/(F47+AE47)</f>
        <v>#DIV/0!</v>
      </c>
      <c r="AC134" s="168" t="e">
        <f>((L47-S47-T47)+(AK47-AR47-AS47))/(L47+AK47)</f>
        <v>#DIV/0!</v>
      </c>
      <c r="AD134" s="168" t="e">
        <f>(S47+AR47)/(L47+AK47)</f>
        <v>#DIV/0!</v>
      </c>
      <c r="AE134" s="168" t="e">
        <f>(T47+AS47)/(L47+AK47)</f>
        <v>#DIV/0!</v>
      </c>
      <c r="AF134" s="216" t="e">
        <f>(N47+AM47)/(F47+AE47)</f>
        <v>#DIV/0!</v>
      </c>
      <c r="AG134" s="168" t="e">
        <f>(N47+AM47)/(L47+AK47)</f>
        <v>#DIV/0!</v>
      </c>
      <c r="AH134" s="168" t="e">
        <f>(P47+AO47)/(N47+AM47)</f>
        <v>#DIV/0!</v>
      </c>
      <c r="BX134" s="843"/>
      <c r="BY134" s="221" t="s">
        <v>30</v>
      </c>
      <c r="BZ134" s="170" t="e">
        <f>(BJ47+CI47)/(BD47+CC47)</f>
        <v>#DIV/0!</v>
      </c>
      <c r="CA134" s="168" t="e">
        <f>((BJ47-BQ47-BR47)+(CI47-CP47-CQ47))/(BJ47+CI47)</f>
        <v>#DIV/0!</v>
      </c>
      <c r="CB134" s="168" t="e">
        <f>(BQ47+CP47)/(BJ47+CI47)</f>
        <v>#DIV/0!</v>
      </c>
      <c r="CC134" s="168" t="e">
        <f>(BR47+CQ47)/(BJ47+CI47)</f>
        <v>#DIV/0!</v>
      </c>
      <c r="CD134" s="216" t="e">
        <f>(BL47+CK47)/(BD47+CC47)</f>
        <v>#DIV/0!</v>
      </c>
      <c r="CE134" s="168" t="e">
        <f>(BL47+CK47)/(BJ47+CI47)</f>
        <v>#DIV/0!</v>
      </c>
      <c r="CF134" s="168" t="e">
        <f>(BN47+CM47)/(BL47+CK47)</f>
        <v>#DIV/0!</v>
      </c>
    </row>
    <row r="135" spans="26:84" ht="13.5" customHeight="1">
      <c r="Z135" s="843"/>
      <c r="AA135" s="221" t="s">
        <v>31</v>
      </c>
      <c r="AB135" s="168" t="e">
        <f>(L49+AK49)/(F49+AE49)</f>
        <v>#DIV/0!</v>
      </c>
      <c r="AC135" s="168" t="e">
        <f>((L49-S49-T49)+(AK49-AR49-AS49))/(L49+AK49)</f>
        <v>#DIV/0!</v>
      </c>
      <c r="AD135" s="168" t="e">
        <f>(S49+AR49)/(L49+AK49)</f>
        <v>#DIV/0!</v>
      </c>
      <c r="AE135" s="168" t="e">
        <f>(T49+AS49)/(L49+AK49)</f>
        <v>#DIV/0!</v>
      </c>
      <c r="AF135" s="216" t="e">
        <f>(N49+AM49)/(F49+AE49)</f>
        <v>#DIV/0!</v>
      </c>
      <c r="AG135" s="168" t="e">
        <f>(N49+AM49)/(L49+AK49)</f>
        <v>#DIV/0!</v>
      </c>
      <c r="AH135" s="168" t="e">
        <f>(P49+AO49)/(N49+AM49)</f>
        <v>#DIV/0!</v>
      </c>
      <c r="BX135" s="843"/>
      <c r="BY135" s="221" t="s">
        <v>31</v>
      </c>
      <c r="BZ135" s="170" t="e">
        <f>(BJ49+CI49)/(BD49+CC49)</f>
        <v>#DIV/0!</v>
      </c>
      <c r="CA135" s="168" t="e">
        <f>((BJ49-BQ49-BR49)+(CI49-CP49-CQ49))/(BJ49+CI49)</f>
        <v>#DIV/0!</v>
      </c>
      <c r="CB135" s="168" t="e">
        <f>(BQ49+CP49)/(BJ49+CI49)</f>
        <v>#DIV/0!</v>
      </c>
      <c r="CC135" s="168" t="e">
        <f>(BR49+CQ49)/(BJ49+CI49)</f>
        <v>#DIV/0!</v>
      </c>
      <c r="CD135" s="216" t="e">
        <f>(BL49+CK49)/(BD49+CC49)</f>
        <v>#DIV/0!</v>
      </c>
      <c r="CE135" s="168" t="e">
        <f>(BL49+CK49)/(BJ49+CI49)</f>
        <v>#DIV/0!</v>
      </c>
      <c r="CF135" s="168" t="e">
        <f>(BN49+CM49)/(BL49+CK49)</f>
        <v>#DIV/0!</v>
      </c>
    </row>
    <row r="136" spans="26:84">
      <c r="Z136" s="843" t="s">
        <v>70</v>
      </c>
      <c r="AA136" s="221" t="s">
        <v>29</v>
      </c>
      <c r="AB136" s="168" t="e">
        <f>(L51+AK51)/(F51+AE51)</f>
        <v>#DIV/0!</v>
      </c>
      <c r="AC136" s="168" t="e">
        <f>((L51-S51-T51)+(AK51-AR51-AS51))/(L51+AK51)</f>
        <v>#DIV/0!</v>
      </c>
      <c r="AD136" s="168" t="e">
        <f>(S51+AR51)/(L51+AK51)</f>
        <v>#DIV/0!</v>
      </c>
      <c r="AE136" s="168" t="e">
        <f>(T51+AS51)/(L51+AK51)</f>
        <v>#DIV/0!</v>
      </c>
      <c r="AF136" s="216" t="e">
        <f>(N51+AM51)/(F51+AE51)</f>
        <v>#DIV/0!</v>
      </c>
      <c r="AG136" s="168" t="e">
        <f>(N51+AM51)/(L51+AK51)</f>
        <v>#DIV/0!</v>
      </c>
      <c r="AH136" s="168" t="e">
        <f>(P51+AO51)/(N51+AM51)</f>
        <v>#DIV/0!</v>
      </c>
      <c r="BX136" s="843" t="s">
        <v>70</v>
      </c>
      <c r="BY136" s="221" t="s">
        <v>29</v>
      </c>
      <c r="BZ136" s="170" t="e">
        <f>(BJ51+CI51)/(BD51+CC51)</f>
        <v>#DIV/0!</v>
      </c>
      <c r="CA136" s="168" t="e">
        <f>((BJ51-BQ51-BR51)+(CI51-CP51-CQ51))/(BJ51+CI51)</f>
        <v>#DIV/0!</v>
      </c>
      <c r="CB136" s="168" t="e">
        <f>(BQ51+CP51)/(BJ51+CI51)</f>
        <v>#DIV/0!</v>
      </c>
      <c r="CC136" s="168" t="e">
        <f>(BR51+CQ51)/(BJ51+CI51)</f>
        <v>#DIV/0!</v>
      </c>
      <c r="CD136" s="216" t="e">
        <f>(BL51+CK51)/(BD51+CC51)</f>
        <v>#DIV/0!</v>
      </c>
      <c r="CE136" s="168" t="e">
        <f>(BL51+CK51)/(BJ51+CI51)</f>
        <v>#DIV/0!</v>
      </c>
      <c r="CF136" s="168" t="e">
        <f>(BN51+CM51)/(BL51+CK51)</f>
        <v>#DIV/0!</v>
      </c>
    </row>
    <row r="137" spans="26:84" ht="13.5" customHeight="1">
      <c r="Z137" s="843"/>
      <c r="AA137" s="221" t="s">
        <v>30</v>
      </c>
      <c r="AB137" s="168" t="e">
        <f>(L53+AK53)/(F53+AE53)</f>
        <v>#DIV/0!</v>
      </c>
      <c r="AC137" s="168" t="e">
        <f>((L53-S53-T53)+(AK53-AR53-AS53))/(L53+AK53)</f>
        <v>#DIV/0!</v>
      </c>
      <c r="AD137" s="168" t="e">
        <f>(S53+AR53)/(L53+AK53)</f>
        <v>#DIV/0!</v>
      </c>
      <c r="AE137" s="168" t="e">
        <f>(T53+AS53)/(L53+AK53)</f>
        <v>#DIV/0!</v>
      </c>
      <c r="AF137" s="216" t="e">
        <f>(N53+AM53)/(F53+AE53)</f>
        <v>#DIV/0!</v>
      </c>
      <c r="AG137" s="168" t="e">
        <f>(N53+AM53)/(L53+AK53)</f>
        <v>#DIV/0!</v>
      </c>
      <c r="AH137" s="168" t="e">
        <f>(P53+AO53)/(N53+AM53)</f>
        <v>#DIV/0!</v>
      </c>
      <c r="BX137" s="843"/>
      <c r="BY137" s="221" t="s">
        <v>30</v>
      </c>
      <c r="BZ137" s="170" t="e">
        <f>(BJ53+CI53)/(BD53+CC53)</f>
        <v>#DIV/0!</v>
      </c>
      <c r="CA137" s="168" t="e">
        <f>((BJ53-BQ53-BR53)+(CI53-CP53-CQ53))/(BJ53+CI53)</f>
        <v>#DIV/0!</v>
      </c>
      <c r="CB137" s="168" t="e">
        <f>(BQ53+CP53)/(BJ53+CI53)</f>
        <v>#DIV/0!</v>
      </c>
      <c r="CC137" s="168" t="e">
        <f>(BR53+CQ53)/(BJ53+CI53)</f>
        <v>#DIV/0!</v>
      </c>
      <c r="CD137" s="216" t="e">
        <f>(BL53+CK53)/(BD53+CC53)</f>
        <v>#DIV/0!</v>
      </c>
      <c r="CE137" s="168" t="e">
        <f>(BL53+CK53)/(BJ53+CI53)</f>
        <v>#DIV/0!</v>
      </c>
      <c r="CF137" s="168" t="e">
        <f>(BN53+CM53)/(BL53+CK53)</f>
        <v>#DIV/0!</v>
      </c>
    </row>
    <row r="138" spans="26:84" ht="13.5" customHeight="1">
      <c r="Z138" s="843"/>
      <c r="AA138" s="221" t="s">
        <v>31</v>
      </c>
      <c r="AB138" s="168" t="e">
        <f>(L55+AK55)/(F55+AE55)</f>
        <v>#DIV/0!</v>
      </c>
      <c r="AC138" s="168" t="e">
        <f>((L55-S55-T55)+(AK55-AR55-AS55))/(L55+AK55)</f>
        <v>#DIV/0!</v>
      </c>
      <c r="AD138" s="168" t="e">
        <f>(S55+AR55)/(L55+AK55)</f>
        <v>#DIV/0!</v>
      </c>
      <c r="AE138" s="168" t="e">
        <f>(T55+AS55)/(L55+AK55)</f>
        <v>#DIV/0!</v>
      </c>
      <c r="AF138" s="216" t="e">
        <f>(N55+AM55)/(F55+AE55)</f>
        <v>#DIV/0!</v>
      </c>
      <c r="AG138" s="168" t="e">
        <f>(N55+AM55)/(L55+AK55)</f>
        <v>#DIV/0!</v>
      </c>
      <c r="AH138" s="168" t="e">
        <f>(P55+AO55)/(N55+AM55)</f>
        <v>#DIV/0!</v>
      </c>
      <c r="BX138" s="843"/>
      <c r="BY138" s="221" t="s">
        <v>31</v>
      </c>
      <c r="BZ138" s="170" t="e">
        <f>(BJ55+CI55)/(BD55+CC55)</f>
        <v>#DIV/0!</v>
      </c>
      <c r="CA138" s="168" t="e">
        <f>((BJ55-BQ55-BR55)+(CI55-CP55-CQ55))/(BJ55+CI55)</f>
        <v>#DIV/0!</v>
      </c>
      <c r="CB138" s="168" t="e">
        <f>(BQ55+CP55)/(BJ55+CI55)</f>
        <v>#DIV/0!</v>
      </c>
      <c r="CC138" s="168" t="e">
        <f>(BR55+CQ55)/(BJ55+CI55)</f>
        <v>#DIV/0!</v>
      </c>
      <c r="CD138" s="216" t="e">
        <f>(BL55+CK55)/(BD55+CC55)</f>
        <v>#DIV/0!</v>
      </c>
      <c r="CE138" s="168" t="e">
        <f>(BL55+CK55)/(BJ55+CI55)</f>
        <v>#DIV/0!</v>
      </c>
      <c r="CF138" s="168" t="e">
        <f>(BN55+CM55)/(BL55+CK55)</f>
        <v>#DIV/0!</v>
      </c>
    </row>
    <row r="139" spans="26:84">
      <c r="Z139" s="843" t="s">
        <v>71</v>
      </c>
      <c r="AA139" s="221" t="s">
        <v>29</v>
      </c>
      <c r="AB139" s="168" t="e">
        <f>(L57+AK57)/(F57+AE57)</f>
        <v>#DIV/0!</v>
      </c>
      <c r="AC139" s="168" t="e">
        <f>((L57-S57-T57)+(AK57-AR57-AS57))/(L57+AK57)</f>
        <v>#DIV/0!</v>
      </c>
      <c r="AD139" s="168" t="e">
        <f>(S57+AR57)/(L57+AK57)</f>
        <v>#DIV/0!</v>
      </c>
      <c r="AE139" s="168" t="e">
        <f>(T57+AS57)/(L57+AK57)</f>
        <v>#DIV/0!</v>
      </c>
      <c r="AF139" s="216" t="e">
        <f>(N57+AM57)/(F57+AE57)</f>
        <v>#DIV/0!</v>
      </c>
      <c r="AG139" s="168" t="e">
        <f>(N57+AM57)/(L57+AK57)</f>
        <v>#DIV/0!</v>
      </c>
      <c r="AH139" s="168" t="e">
        <f>(P57+AO57)/(N57+AM57)</f>
        <v>#DIV/0!</v>
      </c>
      <c r="BX139" s="843" t="s">
        <v>71</v>
      </c>
      <c r="BY139" s="221" t="s">
        <v>29</v>
      </c>
      <c r="BZ139" s="170" t="e">
        <f>(BJ57+CI57)/(BD57+CC57)</f>
        <v>#DIV/0!</v>
      </c>
      <c r="CA139" s="168" t="e">
        <f>((BJ57-BQ57-BR57)+(CI57-CP57-CQ57))/(BJ57+CI57)</f>
        <v>#DIV/0!</v>
      </c>
      <c r="CB139" s="168" t="e">
        <f>(BQ57+CP57)/(BJ57+CI57)</f>
        <v>#DIV/0!</v>
      </c>
      <c r="CC139" s="168" t="e">
        <f>(BR57+CQ57)/(BJ57+CI57)</f>
        <v>#DIV/0!</v>
      </c>
      <c r="CD139" s="216" t="e">
        <f>(BL57+CK57)/(BD57+CC57)</f>
        <v>#DIV/0!</v>
      </c>
      <c r="CE139" s="168" t="e">
        <f>(BL57+CK57)/(BJ57+CI57)</f>
        <v>#DIV/0!</v>
      </c>
      <c r="CF139" s="168" t="e">
        <f>(BN57+CM57)/(BL57+CK57)</f>
        <v>#DIV/0!</v>
      </c>
    </row>
    <row r="140" spans="26:84">
      <c r="Z140" s="843"/>
      <c r="AA140" s="221" t="s">
        <v>30</v>
      </c>
      <c r="AB140" s="168" t="e">
        <f>(L59+AK59)/(F59+AE59)</f>
        <v>#DIV/0!</v>
      </c>
      <c r="AC140" s="168" t="e">
        <f>((L59-S59-T59)+(AK59-AR59-AS59))/(L59+AK59)</f>
        <v>#DIV/0!</v>
      </c>
      <c r="AD140" s="168" t="e">
        <f>(S59+AR59)/(L59+AK59)</f>
        <v>#DIV/0!</v>
      </c>
      <c r="AE140" s="168" t="e">
        <f>(T59+AS59)/(L59+AK59)</f>
        <v>#DIV/0!</v>
      </c>
      <c r="AF140" s="216" t="e">
        <f>(N59+AM59)/(F59+AE59)</f>
        <v>#DIV/0!</v>
      </c>
      <c r="AG140" s="168" t="e">
        <f>(N59+AM59)/(L59+AK59)</f>
        <v>#DIV/0!</v>
      </c>
      <c r="AH140" s="168" t="e">
        <f>(P59+AO59)/(N59+AM59)</f>
        <v>#DIV/0!</v>
      </c>
      <c r="BX140" s="843"/>
      <c r="BY140" s="221" t="s">
        <v>30</v>
      </c>
      <c r="BZ140" s="170" t="e">
        <f>(BJ59+CI59)/(BD59+CC59)</f>
        <v>#DIV/0!</v>
      </c>
      <c r="CA140" s="168" t="e">
        <f>((BJ59-BQ59-BR59)+(CI59-CP59-CQ59))/(BJ59+CI59)</f>
        <v>#DIV/0!</v>
      </c>
      <c r="CB140" s="168" t="e">
        <f>(BQ59+CP59)/(BJ59+CI59)</f>
        <v>#DIV/0!</v>
      </c>
      <c r="CC140" s="168" t="e">
        <f>(BR59+CQ59)/(BJ59+CI59)</f>
        <v>#DIV/0!</v>
      </c>
      <c r="CD140" s="216" t="e">
        <f>(BL59+CK59)/(BD59+CC59)</f>
        <v>#DIV/0!</v>
      </c>
      <c r="CE140" s="168" t="e">
        <f>(BL59+CK59)/(BJ59+CI59)</f>
        <v>#DIV/0!</v>
      </c>
      <c r="CF140" s="168" t="e">
        <f>(BN59+CM59)/(BL59+CK59)</f>
        <v>#DIV/0!</v>
      </c>
    </row>
    <row r="141" spans="26:84">
      <c r="Z141" s="843"/>
      <c r="AA141" s="221" t="s">
        <v>31</v>
      </c>
      <c r="AB141" s="168" t="e">
        <f>(L61+AK61)/(F61+AE61)</f>
        <v>#DIV/0!</v>
      </c>
      <c r="AC141" s="168" t="e">
        <f>((L61-S61-T61)+(AK61-AR61-AS61))/(L61+AK61)</f>
        <v>#DIV/0!</v>
      </c>
      <c r="AD141" s="168" t="e">
        <f>(S61+AR61)/(L61+AK61)</f>
        <v>#DIV/0!</v>
      </c>
      <c r="AE141" s="168" t="e">
        <f>(T61+AS61)/(L61+AK61)</f>
        <v>#DIV/0!</v>
      </c>
      <c r="AF141" s="216" t="e">
        <f>(N61+AM61)/(F61+AE61)</f>
        <v>#DIV/0!</v>
      </c>
      <c r="AG141" s="168" t="e">
        <f>(N61+AM61)/(L61+AK61)</f>
        <v>#DIV/0!</v>
      </c>
      <c r="AH141" s="168" t="e">
        <f>(P61+AO61)/(N61+AM61)</f>
        <v>#DIV/0!</v>
      </c>
      <c r="BX141" s="843"/>
      <c r="BY141" s="221" t="s">
        <v>31</v>
      </c>
      <c r="BZ141" s="170" t="e">
        <f>(BJ61+CI61)/(BD61+CC61)</f>
        <v>#DIV/0!</v>
      </c>
      <c r="CA141" s="168" t="e">
        <f>((BJ61-BQ61-BR61)+(CI61-CP61-CQ61))/(BJ61+CI61)</f>
        <v>#DIV/0!</v>
      </c>
      <c r="CB141" s="168" t="e">
        <f>(BQ61+CP61)/(BJ61+CI61)</f>
        <v>#DIV/0!</v>
      </c>
      <c r="CC141" s="168" t="e">
        <f>(BR61+CQ61)/(BJ61+CI61)</f>
        <v>#DIV/0!</v>
      </c>
      <c r="CD141" s="216" t="e">
        <f>(BL61+CK61)/(BD61+CC61)</f>
        <v>#DIV/0!</v>
      </c>
      <c r="CE141" s="168" t="e">
        <f>(BL61+CK61)/(BJ61+CI61)</f>
        <v>#DIV/0!</v>
      </c>
      <c r="CF141" s="168" t="e">
        <f>(BN61+CM61)/(BL61+CK61)</f>
        <v>#DIV/0!</v>
      </c>
    </row>
    <row r="142" spans="26:84">
      <c r="Z142" s="843" t="s">
        <v>72</v>
      </c>
      <c r="AA142" s="221" t="s">
        <v>29</v>
      </c>
      <c r="AB142" s="168" t="e">
        <f>(L63+AK63)/(F63+AE63)</f>
        <v>#DIV/0!</v>
      </c>
      <c r="AC142" s="168" t="e">
        <f>((L63-S63-T63)+(AK63-AR63-AS63))/(L63+AK63)</f>
        <v>#DIV/0!</v>
      </c>
      <c r="AD142" s="168" t="e">
        <f>(S63+AR63)/(L63+AK63)</f>
        <v>#DIV/0!</v>
      </c>
      <c r="AE142" s="168" t="e">
        <f>(T63+AS63)/(L63+AK63)</f>
        <v>#DIV/0!</v>
      </c>
      <c r="AF142" s="216" t="e">
        <f>(N63+AM63)/(F63+AE63)</f>
        <v>#DIV/0!</v>
      </c>
      <c r="AG142" s="168" t="e">
        <f>(N63+AM63)/(L63+AK63)</f>
        <v>#DIV/0!</v>
      </c>
      <c r="AH142" s="168" t="e">
        <f>(P63+AO63)/(N63+AM63)</f>
        <v>#DIV/0!</v>
      </c>
      <c r="BX142" s="843" t="s">
        <v>72</v>
      </c>
      <c r="BY142" s="221" t="s">
        <v>29</v>
      </c>
      <c r="BZ142" s="170" t="e">
        <f>(BJ63+CI63)/(BD63+CC63)</f>
        <v>#DIV/0!</v>
      </c>
      <c r="CA142" s="168" t="e">
        <f>((BJ63-BQ63-BR63)+(CI63-CP63-CQ63))/(BJ63+CI63)</f>
        <v>#DIV/0!</v>
      </c>
      <c r="CB142" s="168" t="e">
        <f>(BQ63+CP63)/(BJ63+CI63)</f>
        <v>#DIV/0!</v>
      </c>
      <c r="CC142" s="168" t="e">
        <f>(BR63+CQ63)/(BJ63+CI63)</f>
        <v>#DIV/0!</v>
      </c>
      <c r="CD142" s="216" t="e">
        <f>(BL63+CK63)/(BD63+CC63)</f>
        <v>#DIV/0!</v>
      </c>
      <c r="CE142" s="168" t="e">
        <f>(BL63+CK63)/(BJ63+CI63)</f>
        <v>#DIV/0!</v>
      </c>
      <c r="CF142" s="168" t="e">
        <f>(BN63+CM63)/(BL63+CK63)</f>
        <v>#DIV/0!</v>
      </c>
    </row>
    <row r="143" spans="26:84" ht="13.5" customHeight="1">
      <c r="Z143" s="843"/>
      <c r="AA143" s="221" t="s">
        <v>30</v>
      </c>
      <c r="AB143" s="168" t="e">
        <f>(L65+AK65)/(F65+AE65)</f>
        <v>#DIV/0!</v>
      </c>
      <c r="AC143" s="168" t="e">
        <f>((L65-S65-T65)+(AK65-AR65-AS65))/(L65+AK65)</f>
        <v>#DIV/0!</v>
      </c>
      <c r="AD143" s="168" t="e">
        <f>(S65+AR65)/(L65+AK65)</f>
        <v>#DIV/0!</v>
      </c>
      <c r="AE143" s="168" t="e">
        <f>(T65+AS65)/(L65+AK65)</f>
        <v>#DIV/0!</v>
      </c>
      <c r="AF143" s="216" t="e">
        <f>(N65+AM65)/(F65+AE65)</f>
        <v>#DIV/0!</v>
      </c>
      <c r="AG143" s="168" t="e">
        <f>(N65+AM65)/(L65+AK65)</f>
        <v>#DIV/0!</v>
      </c>
      <c r="AH143" s="168" t="e">
        <f>(P65+AO65)/(N65+AM65)</f>
        <v>#DIV/0!</v>
      </c>
      <c r="BX143" s="843"/>
      <c r="BY143" s="221" t="s">
        <v>30</v>
      </c>
      <c r="BZ143" s="170" t="e">
        <f>(BJ65+CI65)/(BD65+CC65)</f>
        <v>#DIV/0!</v>
      </c>
      <c r="CA143" s="168" t="e">
        <f>((BJ65-BQ65-BR65)+(CI65-CP65-CQ65))/(BJ65+CI65)</f>
        <v>#DIV/0!</v>
      </c>
      <c r="CB143" s="168" t="e">
        <f>(BQ65+CP65)/(BJ65+CI65)</f>
        <v>#DIV/0!</v>
      </c>
      <c r="CC143" s="168" t="e">
        <f>(BR65+CQ65)/(BJ65+CI65)</f>
        <v>#DIV/0!</v>
      </c>
      <c r="CD143" s="216" t="e">
        <f>(BL65+CK65)/(BD65+CC65)</f>
        <v>#DIV/0!</v>
      </c>
      <c r="CE143" s="168" t="e">
        <f>(BL65+CK65)/(BJ65+CI65)</f>
        <v>#DIV/0!</v>
      </c>
      <c r="CF143" s="168" t="e">
        <f>(BN65+CM65)/(BL65+CK65)</f>
        <v>#DIV/0!</v>
      </c>
    </row>
    <row r="144" spans="26:84">
      <c r="Z144" s="843"/>
      <c r="AA144" s="221" t="s">
        <v>31</v>
      </c>
      <c r="AB144" s="168" t="e">
        <f>(L67+AK67)/(F67+AE67)</f>
        <v>#DIV/0!</v>
      </c>
      <c r="AC144" s="168" t="e">
        <f>((L67-S67-T67)+(AK67-AR67-AS67))/(L67+AK67)</f>
        <v>#DIV/0!</v>
      </c>
      <c r="AD144" s="168" t="e">
        <f>(S67+AR67)/(L67+AK67)</f>
        <v>#DIV/0!</v>
      </c>
      <c r="AE144" s="168" t="e">
        <f>(T67+AS67)/(L67+AK67)</f>
        <v>#DIV/0!</v>
      </c>
      <c r="AF144" s="216" t="e">
        <f>(N67+AM67)/(F67+AE67)</f>
        <v>#DIV/0!</v>
      </c>
      <c r="AG144" s="168" t="e">
        <f>(N67+AM67)/(L67+AK67)</f>
        <v>#DIV/0!</v>
      </c>
      <c r="AH144" s="168" t="e">
        <f>(P67+AO67)/(N67+AM67)</f>
        <v>#DIV/0!</v>
      </c>
      <c r="BX144" s="843"/>
      <c r="BY144" s="221" t="s">
        <v>31</v>
      </c>
      <c r="BZ144" s="170" t="e">
        <f>(BJ67+CI67)/(BD67+CC67)</f>
        <v>#DIV/0!</v>
      </c>
      <c r="CA144" s="168" t="e">
        <f>((BJ67-BQ67-BR67)+(CI67-CP67-CQ67))/(BJ67+CI67)</f>
        <v>#DIV/0!</v>
      </c>
      <c r="CB144" s="168" t="e">
        <f>(BQ67+CP67)/(BJ67+CI67)</f>
        <v>#DIV/0!</v>
      </c>
      <c r="CC144" s="168" t="e">
        <f>(BR67+CQ67)/(BJ67+CI67)</f>
        <v>#DIV/0!</v>
      </c>
      <c r="CD144" s="216" t="e">
        <f>(BL67+CK67)/(BD67+CC67)</f>
        <v>#DIV/0!</v>
      </c>
      <c r="CE144" s="168" t="e">
        <f>(BL67+CK67)/(BJ67+CI67)</f>
        <v>#DIV/0!</v>
      </c>
      <c r="CF144" s="168" t="e">
        <f>(BN67+CM67)/(BL67+CK67)</f>
        <v>#DIV/0!</v>
      </c>
    </row>
    <row r="145" spans="26:84">
      <c r="Z145" s="843" t="s">
        <v>62</v>
      </c>
      <c r="AA145" s="221" t="s">
        <v>29</v>
      </c>
      <c r="AB145" s="168" t="e">
        <f>(L69+AK69)/(F69+AE69)</f>
        <v>#DIV/0!</v>
      </c>
      <c r="AC145" s="168" t="e">
        <f>((L69-S69-T69)+(AK69-AR69-AS69))/(L69+AK69)</f>
        <v>#DIV/0!</v>
      </c>
      <c r="AD145" s="168" t="e">
        <f>(S69+AR69)/(L69+AK69)</f>
        <v>#DIV/0!</v>
      </c>
      <c r="AE145" s="168" t="e">
        <f>(T69+AS69)/(L69+AK69)</f>
        <v>#DIV/0!</v>
      </c>
      <c r="AF145" s="216" t="e">
        <f>(N69+AM69)/(F69+AE69)</f>
        <v>#DIV/0!</v>
      </c>
      <c r="AG145" s="168" t="e">
        <f>(N69+AM69)/(L69+AK69)</f>
        <v>#DIV/0!</v>
      </c>
      <c r="AH145" s="168" t="e">
        <f>(P69+AO69)/(N69+AM69)</f>
        <v>#DIV/0!</v>
      </c>
      <c r="BX145" s="843" t="s">
        <v>62</v>
      </c>
      <c r="BY145" s="221" t="s">
        <v>29</v>
      </c>
      <c r="BZ145" s="170" t="e">
        <f>(BJ69+CI69)/(BD69+CC69)</f>
        <v>#DIV/0!</v>
      </c>
      <c r="CA145" s="168" t="e">
        <f>((BJ69-BQ69-BR69)+(CI69-CP69-CQ69))/(BJ69+CI69)</f>
        <v>#DIV/0!</v>
      </c>
      <c r="CB145" s="168" t="e">
        <f>(BQ69+CP69)/(BJ69+CI69)</f>
        <v>#DIV/0!</v>
      </c>
      <c r="CC145" s="168" t="e">
        <f>(BR69+CQ69)/(BJ69+CI69)</f>
        <v>#DIV/0!</v>
      </c>
      <c r="CD145" s="216" t="e">
        <f>(BL69+CK69)/(BD69+CC69)</f>
        <v>#DIV/0!</v>
      </c>
      <c r="CE145" s="168" t="e">
        <f>(BL69+CK69)/(BJ69+CI69)</f>
        <v>#DIV/0!</v>
      </c>
      <c r="CF145" s="168" t="e">
        <f>(BN69+CM69)/(BL69+CK69)</f>
        <v>#DIV/0!</v>
      </c>
    </row>
    <row r="146" spans="26:84">
      <c r="Z146" s="843"/>
      <c r="AA146" s="221" t="s">
        <v>30</v>
      </c>
      <c r="AB146" s="168" t="e">
        <f>(L71+AK71)/(F71+AE71)</f>
        <v>#DIV/0!</v>
      </c>
      <c r="AC146" s="168" t="e">
        <f>((L71-S71-T71)+(AK71-AR71-AS71))/(L71+AK71)</f>
        <v>#DIV/0!</v>
      </c>
      <c r="AD146" s="168" t="e">
        <f>(S71+AR71)/(L71+AK71)</f>
        <v>#DIV/0!</v>
      </c>
      <c r="AE146" s="168" t="e">
        <f>(T71+AS71)/(L71+AK71)</f>
        <v>#DIV/0!</v>
      </c>
      <c r="AF146" s="216" t="e">
        <f>(N71+AM71)/(F71+AE71)</f>
        <v>#DIV/0!</v>
      </c>
      <c r="AG146" s="168" t="e">
        <f>(N71+AM71)/(L71+AK71)</f>
        <v>#DIV/0!</v>
      </c>
      <c r="AH146" s="168" t="e">
        <f>(P71+AO71)/(N71+AM71)</f>
        <v>#DIV/0!</v>
      </c>
      <c r="BX146" s="843"/>
      <c r="BY146" s="221" t="s">
        <v>30</v>
      </c>
      <c r="BZ146" s="170" t="e">
        <f>(BJ71+CI71)/(BD71+CC71)</f>
        <v>#DIV/0!</v>
      </c>
      <c r="CA146" s="168" t="e">
        <f>((BJ71-BQ71-BR71)+(CI71-CP71-CQ71))/(BJ71+CI71)</f>
        <v>#DIV/0!</v>
      </c>
      <c r="CB146" s="168" t="e">
        <f>(BQ71+CP71)/(BJ71+CI71)</f>
        <v>#DIV/0!</v>
      </c>
      <c r="CC146" s="168" t="e">
        <f>(BR71+CQ71)/(BJ71+CI71)</f>
        <v>#DIV/0!</v>
      </c>
      <c r="CD146" s="216" t="e">
        <f>(BL71+CK71)/(BD71+CC71)</f>
        <v>#DIV/0!</v>
      </c>
      <c r="CE146" s="168" t="e">
        <f>(BL71+CK71)/(BJ71+CI71)</f>
        <v>#DIV/0!</v>
      </c>
      <c r="CF146" s="168" t="e">
        <f>(BN71+CM71)/(BL71+CK71)</f>
        <v>#DIV/0!</v>
      </c>
    </row>
    <row r="147" spans="26:84">
      <c r="Z147" s="843"/>
      <c r="AA147" s="221" t="s">
        <v>31</v>
      </c>
      <c r="AB147" s="168" t="e">
        <f>(L73+AK73)/(F73+AE73)</f>
        <v>#DIV/0!</v>
      </c>
      <c r="AC147" s="168" t="e">
        <f>((L73-S73-T73)+(AK73-AR73-AS73))/(L73+AK73)</f>
        <v>#DIV/0!</v>
      </c>
      <c r="AD147" s="168" t="e">
        <f>(S73+AR73)/(L73+AK73)</f>
        <v>#DIV/0!</v>
      </c>
      <c r="AE147" s="168" t="e">
        <f>(T73+AS73)/(L73+AK73)</f>
        <v>#DIV/0!</v>
      </c>
      <c r="AF147" s="216" t="e">
        <f>(N73+AM73)/(F73+AE73)</f>
        <v>#DIV/0!</v>
      </c>
      <c r="AG147" s="168" t="e">
        <f>(N73+AM73)/(L73+AK73)</f>
        <v>#DIV/0!</v>
      </c>
      <c r="AH147" s="168" t="e">
        <f>(P73+AO73)/(N73+AM73)</f>
        <v>#DIV/0!</v>
      </c>
      <c r="BX147" s="843"/>
      <c r="BY147" s="221" t="s">
        <v>31</v>
      </c>
      <c r="BZ147" s="170" t="e">
        <f>(BJ73+CI73)/(BD73+CC73)</f>
        <v>#DIV/0!</v>
      </c>
      <c r="CA147" s="168" t="e">
        <f>((BJ73-BQ73-BR73)+(CI73-CP73-CQ73))/(BJ73+CI73)</f>
        <v>#DIV/0!</v>
      </c>
      <c r="CB147" s="168" t="e">
        <f>(BQ73+CP73)/(BJ73+CI73)</f>
        <v>#DIV/0!</v>
      </c>
      <c r="CC147" s="168" t="e">
        <f>(BR73+CQ73)/(BJ73+CI73)</f>
        <v>#DIV/0!</v>
      </c>
      <c r="CD147" s="216" t="e">
        <f>(BL73+CK73)/(BD73+CC73)</f>
        <v>#DIV/0!</v>
      </c>
      <c r="CE147" s="168" t="e">
        <f>(BL73+CK73)/(BJ73+CI73)</f>
        <v>#DIV/0!</v>
      </c>
      <c r="CF147" s="168" t="e">
        <f>(BN73+CM73)/(BL73+CK73)</f>
        <v>#DIV/0!</v>
      </c>
    </row>
    <row r="148" spans="26:84" ht="13.5" customHeight="1">
      <c r="Z148" s="819" t="s">
        <v>191</v>
      </c>
      <c r="AA148" s="221" t="s">
        <v>29</v>
      </c>
      <c r="AB148" s="168" t="e">
        <f>(L75+AK75)/(F75+AE75)</f>
        <v>#DIV/0!</v>
      </c>
      <c r="AC148" s="168" t="e">
        <f>((L75-S75-T75)+(AK75-AR75-AS75))/(L75+AK75)</f>
        <v>#DIV/0!</v>
      </c>
      <c r="AD148" s="168" t="e">
        <f>(S75+AR75)/(L75+AK75)</f>
        <v>#DIV/0!</v>
      </c>
      <c r="AE148" s="168" t="e">
        <f>(T75+AS75)/(L75+AK75)</f>
        <v>#DIV/0!</v>
      </c>
      <c r="AF148" s="216" t="e">
        <f>(N75+AM75)/(F75+AE75)</f>
        <v>#DIV/0!</v>
      </c>
      <c r="AG148" s="168" t="e">
        <f>(N75+AM75)/(L75+AK75)</f>
        <v>#DIV/0!</v>
      </c>
      <c r="AH148" s="168" t="e">
        <f>(P75+AO75)/(N75+AM75)</f>
        <v>#DIV/0!</v>
      </c>
      <c r="BX148" s="819" t="s">
        <v>191</v>
      </c>
      <c r="BY148" s="221" t="s">
        <v>29</v>
      </c>
      <c r="BZ148" s="170" t="e">
        <f>(BJ75+CI75)/(BD75+CC75)</f>
        <v>#DIV/0!</v>
      </c>
      <c r="CA148" s="168" t="e">
        <f>((BJ75-BQ75-BR75)+(CI75-CP75-CQ75))/(BJ75+CI75)</f>
        <v>#DIV/0!</v>
      </c>
      <c r="CB148" s="168" t="e">
        <f>(BQ75+CP75)/(BJ75+CI75)</f>
        <v>#DIV/0!</v>
      </c>
      <c r="CC148" s="168" t="e">
        <f>(BR75+CQ75)/(BJ75+CI75)</f>
        <v>#DIV/0!</v>
      </c>
      <c r="CD148" s="216" t="e">
        <f>(BL75+CK75)/(BD75+CC75)</f>
        <v>#DIV/0!</v>
      </c>
      <c r="CE148" s="168" t="e">
        <f>(BL75+CK75)/(BJ75+CI75)</f>
        <v>#DIV/0!</v>
      </c>
      <c r="CF148" s="168" t="e">
        <f>(BN75+CM75)/(BL75+CK75)</f>
        <v>#DIV/0!</v>
      </c>
    </row>
    <row r="149" spans="26:84">
      <c r="Z149" s="820"/>
      <c r="AA149" s="221" t="s">
        <v>30</v>
      </c>
      <c r="AB149" s="168" t="e">
        <f>(L77+AK77)/(F77+AE77)</f>
        <v>#DIV/0!</v>
      </c>
      <c r="AC149" s="168" t="e">
        <f>((L77-S77-T77)+(AK77-AR77-AS77))/(L77+AK77)</f>
        <v>#DIV/0!</v>
      </c>
      <c r="AD149" s="168" t="e">
        <f>(S77+AR77)/(L77+AK77)</f>
        <v>#DIV/0!</v>
      </c>
      <c r="AE149" s="168" t="e">
        <f>(T77+AS77)/(L77+AK77)</f>
        <v>#DIV/0!</v>
      </c>
      <c r="AF149" s="216" t="e">
        <f>(N77+AM77)/(F77+AE77)</f>
        <v>#DIV/0!</v>
      </c>
      <c r="AG149" s="168" t="e">
        <f>(N77+AM77)/(L77+AK77)</f>
        <v>#DIV/0!</v>
      </c>
      <c r="AH149" s="168" t="e">
        <f>(P77+AO77)/(N77+AM77)</f>
        <v>#DIV/0!</v>
      </c>
      <c r="BX149" s="820"/>
      <c r="BY149" s="221" t="s">
        <v>30</v>
      </c>
      <c r="BZ149" s="170" t="e">
        <f>(BJ77+CI77)/(BD77+CC77)</f>
        <v>#DIV/0!</v>
      </c>
      <c r="CA149" s="168" t="e">
        <f>((BJ77-BQ77-BR77)+(CI77-CP77-CQ77))/(BJ77+CI77)</f>
        <v>#DIV/0!</v>
      </c>
      <c r="CB149" s="168" t="e">
        <f>(BQ77+CP77)/(BJ77+CI77)</f>
        <v>#DIV/0!</v>
      </c>
      <c r="CC149" s="168" t="e">
        <f>(BR77+CQ77)/(BJ77+CI77)</f>
        <v>#DIV/0!</v>
      </c>
      <c r="CD149" s="216" t="e">
        <f>(BL77+CK77)/(BD77+CC77)</f>
        <v>#DIV/0!</v>
      </c>
      <c r="CE149" s="168" t="e">
        <f>(BL77+CK77)/(BJ77+CI77)</f>
        <v>#DIV/0!</v>
      </c>
      <c r="CF149" s="168" t="e">
        <f>(BN77+CM77)/(BL77+CK77)</f>
        <v>#DIV/0!</v>
      </c>
    </row>
    <row r="150" spans="26:84">
      <c r="Z150" s="848"/>
      <c r="AA150" s="221" t="s">
        <v>31</v>
      </c>
      <c r="AB150" s="168" t="e">
        <f>(L79+AJ79)/(F79+AD79)</f>
        <v>#DIV/0!</v>
      </c>
      <c r="AC150" s="168" t="e">
        <f>((L79-S79-T79)+(AK79-AR79-AS79))/(L79+AK79)</f>
        <v>#DIV/0!</v>
      </c>
      <c r="AD150" s="168" t="e">
        <f>(S79+AQ79)/(L79+AJ79)</f>
        <v>#DIV/0!</v>
      </c>
      <c r="AE150" s="168" t="e">
        <f>(T79+AR79)/(L79+AJ79)</f>
        <v>#DIV/0!</v>
      </c>
      <c r="AF150" s="216" t="e">
        <f>(N79+AL79)/(F79+AD79)</f>
        <v>#DIV/0!</v>
      </c>
      <c r="AG150" s="168" t="e">
        <f>(N79+AL79)/(L79+AJ79)</f>
        <v>#DIV/0!</v>
      </c>
      <c r="AH150" s="168" t="e">
        <f>(P79+AN79)/(N79+AL79)</f>
        <v>#DIV/0!</v>
      </c>
      <c r="BX150" s="848"/>
      <c r="BY150" s="221" t="s">
        <v>31</v>
      </c>
      <c r="BZ150" s="170" t="e">
        <f>(BJ79+CH79)/(BD79+CB79)</f>
        <v>#DIV/0!</v>
      </c>
      <c r="CA150" s="168" t="e">
        <f>((BJ79-BQ79-BR79)+(CI79-CP79-CQ79))/(BJ79+CI79)</f>
        <v>#DIV/0!</v>
      </c>
      <c r="CB150" s="168" t="e">
        <f>(BQ79+CO79)/(BJ79+CH79)</f>
        <v>#DIV/0!</v>
      </c>
      <c r="CC150" s="168" t="e">
        <f>(BR79+CP79)/(BJ79+CH79)</f>
        <v>#DIV/0!</v>
      </c>
      <c r="CD150" s="216" t="e">
        <f>(BL79+CJ79)/(BD79+CB79)</f>
        <v>#DIV/0!</v>
      </c>
      <c r="CE150" s="168" t="e">
        <f>(BL79+CJ79)/(BJ79+CH79)</f>
        <v>#DIV/0!</v>
      </c>
      <c r="CF150" s="168" t="e">
        <f>(BN79+CL79)/(BL79+CJ79)</f>
        <v>#DIV/0!</v>
      </c>
    </row>
    <row r="151" spans="26:84" ht="13.5" customHeight="1"/>
    <row r="152" spans="26:84" ht="13.5" customHeight="1"/>
    <row r="153" spans="26:84" ht="13.5" customHeight="1"/>
    <row r="157" spans="26:84">
      <c r="AB157" s="456"/>
      <c r="AC157" s="456"/>
      <c r="AD157" s="456"/>
      <c r="AE157" s="456"/>
      <c r="AF157" s="457"/>
      <c r="AG157" s="456"/>
      <c r="AH157" s="456"/>
    </row>
    <row r="164" spans="78:84" ht="13.5" customHeight="1">
      <c r="BZ164" s="456"/>
      <c r="CA164" s="456"/>
      <c r="CB164" s="456"/>
      <c r="CC164" s="456"/>
      <c r="CD164" s="457"/>
      <c r="CE164" s="456"/>
      <c r="CF164" s="456"/>
    </row>
    <row r="180" spans="38:94">
      <c r="AL180" s="458"/>
      <c r="AM180" s="458"/>
      <c r="AN180" s="458"/>
      <c r="AO180" s="458"/>
      <c r="AP180" s="459"/>
      <c r="AQ180" s="458"/>
      <c r="AR180" s="458"/>
    </row>
    <row r="189" spans="38:94" ht="13.5" customHeight="1"/>
    <row r="191" spans="38:94">
      <c r="CJ191" s="456"/>
      <c r="CK191" s="456"/>
      <c r="CL191" s="456"/>
      <c r="CM191" s="456"/>
      <c r="CN191" s="457"/>
      <c r="CO191" s="456"/>
      <c r="CP191" s="456"/>
    </row>
  </sheetData>
  <dataConsolidate/>
  <mergeCells count="475">
    <mergeCell ref="BC11:BD11"/>
    <mergeCell ref="CB11:CC11"/>
    <mergeCell ref="V88:V92"/>
    <mergeCell ref="X88:X92"/>
    <mergeCell ref="L84:L92"/>
    <mergeCell ref="Z81:AC81"/>
    <mergeCell ref="Z20:Z25"/>
    <mergeCell ref="AA38:AA39"/>
    <mergeCell ref="AA40:AA41"/>
    <mergeCell ref="AA42:AA43"/>
    <mergeCell ref="AY50:AY55"/>
    <mergeCell ref="AY68:AY73"/>
    <mergeCell ref="AK84:AK85"/>
    <mergeCell ref="R87:R92"/>
    <mergeCell ref="U86:U92"/>
    <mergeCell ref="W86:W92"/>
    <mergeCell ref="AA24:AA25"/>
    <mergeCell ref="AA28:AA29"/>
    <mergeCell ref="AA30:AA31"/>
    <mergeCell ref="AA20:AA21"/>
    <mergeCell ref="AA22:AA23"/>
    <mergeCell ref="Z26:Z31"/>
    <mergeCell ref="AA26:AA27"/>
    <mergeCell ref="AA36:AA37"/>
    <mergeCell ref="Z32:Z37"/>
    <mergeCell ref="AA32:AA33"/>
    <mergeCell ref="AZ20:AZ21"/>
    <mergeCell ref="AZ22:AZ23"/>
    <mergeCell ref="AZ24:AZ25"/>
    <mergeCell ref="CX26:CX28"/>
    <mergeCell ref="CX29:CX31"/>
    <mergeCell ref="CX32:CX34"/>
    <mergeCell ref="CX35:CX37"/>
    <mergeCell ref="CX38:CX40"/>
    <mergeCell ref="CX41:CX43"/>
    <mergeCell ref="AZ26:AZ27"/>
    <mergeCell ref="AZ28:AZ29"/>
    <mergeCell ref="AZ30:AZ31"/>
    <mergeCell ref="CX23:CX25"/>
    <mergeCell ref="CX20:CX22"/>
    <mergeCell ref="BY38:BY39"/>
    <mergeCell ref="BY40:BY41"/>
    <mergeCell ref="BY42:BY43"/>
    <mergeCell ref="BX32:BX37"/>
    <mergeCell ref="BY32:BY33"/>
    <mergeCell ref="BY34:BY35"/>
    <mergeCell ref="BY36:BY37"/>
    <mergeCell ref="BX20:BX25"/>
    <mergeCell ref="BY20:BY21"/>
    <mergeCell ref="BY22:BY23"/>
    <mergeCell ref="BY28:BY29"/>
    <mergeCell ref="BY30:BY31"/>
    <mergeCell ref="Z104:Z106"/>
    <mergeCell ref="Z107:Z109"/>
    <mergeCell ref="Z98:Z100"/>
    <mergeCell ref="Z101:Z103"/>
    <mergeCell ref="Z92:Z94"/>
    <mergeCell ref="Z95:Z97"/>
    <mergeCell ref="Z86:Z88"/>
    <mergeCell ref="Z89:Z91"/>
    <mergeCell ref="CX44:CX46"/>
    <mergeCell ref="CX47:CX49"/>
    <mergeCell ref="AZ48:AZ49"/>
    <mergeCell ref="AA44:AA45"/>
    <mergeCell ref="Z50:Z55"/>
    <mergeCell ref="AA62:AA63"/>
    <mergeCell ref="AA64:AA65"/>
    <mergeCell ref="AA66:AA67"/>
    <mergeCell ref="Z44:Z49"/>
    <mergeCell ref="Z62:Z67"/>
    <mergeCell ref="AA56:AA57"/>
    <mergeCell ref="AA58:AA59"/>
    <mergeCell ref="AA60:AA61"/>
    <mergeCell ref="AA46:AA47"/>
    <mergeCell ref="AA48:AA49"/>
    <mergeCell ref="AY96:AY98"/>
    <mergeCell ref="A117:A119"/>
    <mergeCell ref="A120:A122"/>
    <mergeCell ref="O89:O92"/>
    <mergeCell ref="B84:B92"/>
    <mergeCell ref="C84:C92"/>
    <mergeCell ref="D84:D92"/>
    <mergeCell ref="F86:F92"/>
    <mergeCell ref="A102:A104"/>
    <mergeCell ref="A105:A107"/>
    <mergeCell ref="A108:A110"/>
    <mergeCell ref="A111:A113"/>
    <mergeCell ref="A114:A116"/>
    <mergeCell ref="N88:N91"/>
    <mergeCell ref="E85:E92"/>
    <mergeCell ref="A93:A95"/>
    <mergeCell ref="A96:A98"/>
    <mergeCell ref="A99:A101"/>
    <mergeCell ref="M88:M89"/>
    <mergeCell ref="Q87:Q91"/>
    <mergeCell ref="BA2:BC2"/>
    <mergeCell ref="BE2:BF2"/>
    <mergeCell ref="BG2:BH2"/>
    <mergeCell ref="AY2:AZ2"/>
    <mergeCell ref="Z4:AA4"/>
    <mergeCell ref="AB4:AD4"/>
    <mergeCell ref="AH4:AM4"/>
    <mergeCell ref="AF4:AG4"/>
    <mergeCell ref="Z2:AA2"/>
    <mergeCell ref="AB2:AD2"/>
    <mergeCell ref="AF2:AG2"/>
    <mergeCell ref="AH2:AI2"/>
    <mergeCell ref="AB84:AB85"/>
    <mergeCell ref="AE84:AE85"/>
    <mergeCell ref="AF84:AF85"/>
    <mergeCell ref="AG84:AG85"/>
    <mergeCell ref="AC84:AC85"/>
    <mergeCell ref="AD84:AD85"/>
    <mergeCell ref="AA84:AA85"/>
    <mergeCell ref="Z84:Z85"/>
    <mergeCell ref="AA34:AA35"/>
    <mergeCell ref="Z38:Z43"/>
    <mergeCell ref="Z74:Z79"/>
    <mergeCell ref="A2:B2"/>
    <mergeCell ref="O16:O19"/>
    <mergeCell ref="Q14:Q18"/>
    <mergeCell ref="R14:R19"/>
    <mergeCell ref="M15:M16"/>
    <mergeCell ref="N15:N18"/>
    <mergeCell ref="C2:E2"/>
    <mergeCell ref="G2:H2"/>
    <mergeCell ref="I2:J2"/>
    <mergeCell ref="C4:E4"/>
    <mergeCell ref="G4:H4"/>
    <mergeCell ref="I4:N4"/>
    <mergeCell ref="C11:C19"/>
    <mergeCell ref="E12:E19"/>
    <mergeCell ref="L11:L19"/>
    <mergeCell ref="A4:B4"/>
    <mergeCell ref="B11:B19"/>
    <mergeCell ref="D11:D19"/>
    <mergeCell ref="F13:F19"/>
    <mergeCell ref="E11:F11"/>
    <mergeCell ref="B44:B45"/>
    <mergeCell ref="A56:A61"/>
    <mergeCell ref="B46:B47"/>
    <mergeCell ref="B48:B49"/>
    <mergeCell ref="A20:A25"/>
    <mergeCell ref="B20:B21"/>
    <mergeCell ref="B22:B23"/>
    <mergeCell ref="B24:B25"/>
    <mergeCell ref="B36:B37"/>
    <mergeCell ref="A26:A31"/>
    <mergeCell ref="B26:B27"/>
    <mergeCell ref="B28:B29"/>
    <mergeCell ref="B30:B31"/>
    <mergeCell ref="B32:B33"/>
    <mergeCell ref="A32:A37"/>
    <mergeCell ref="B34:B35"/>
    <mergeCell ref="B38:B39"/>
    <mergeCell ref="B40:B41"/>
    <mergeCell ref="B42:B43"/>
    <mergeCell ref="A38:A43"/>
    <mergeCell ref="BZ2:CB2"/>
    <mergeCell ref="BX4:BY4"/>
    <mergeCell ref="BZ4:CB4"/>
    <mergeCell ref="A82:K83"/>
    <mergeCell ref="A62:A67"/>
    <mergeCell ref="A68:A73"/>
    <mergeCell ref="B68:B69"/>
    <mergeCell ref="B70:B71"/>
    <mergeCell ref="B72:B73"/>
    <mergeCell ref="A50:A55"/>
    <mergeCell ref="B50:B51"/>
    <mergeCell ref="B52:B53"/>
    <mergeCell ref="B54:B55"/>
    <mergeCell ref="A74:A79"/>
    <mergeCell ref="B62:B63"/>
    <mergeCell ref="B64:B65"/>
    <mergeCell ref="B66:B67"/>
    <mergeCell ref="B56:B57"/>
    <mergeCell ref="B58:B59"/>
    <mergeCell ref="B60:B61"/>
    <mergeCell ref="B74:B75"/>
    <mergeCell ref="B76:B77"/>
    <mergeCell ref="B78:B79"/>
    <mergeCell ref="A44:A49"/>
    <mergeCell ref="BX50:BX55"/>
    <mergeCell ref="AJ84:AJ85"/>
    <mergeCell ref="AR84:AR85"/>
    <mergeCell ref="CD4:CE4"/>
    <mergeCell ref="CD2:CE2"/>
    <mergeCell ref="CF2:CG2"/>
    <mergeCell ref="CF4:CK4"/>
    <mergeCell ref="AZ62:AZ63"/>
    <mergeCell ref="AZ50:AZ51"/>
    <mergeCell ref="AY4:AZ4"/>
    <mergeCell ref="BA4:BC4"/>
    <mergeCell ref="BE4:BF4"/>
    <mergeCell ref="BG4:BL4"/>
    <mergeCell ref="AZ52:AZ53"/>
    <mergeCell ref="AZ54:AZ55"/>
    <mergeCell ref="AZ56:AZ57"/>
    <mergeCell ref="AZ58:AZ59"/>
    <mergeCell ref="AZ60:AZ61"/>
    <mergeCell ref="AZ38:AZ39"/>
    <mergeCell ref="AZ40:AZ41"/>
    <mergeCell ref="AZ42:AZ43"/>
    <mergeCell ref="AZ44:AZ45"/>
    <mergeCell ref="AZ46:AZ47"/>
    <mergeCell ref="BX2:BY2"/>
    <mergeCell ref="CH95:CH97"/>
    <mergeCell ref="BZ84:BZ85"/>
    <mergeCell ref="BY84:BY85"/>
    <mergeCell ref="BZ11:BZ19"/>
    <mergeCell ref="BY26:BY27"/>
    <mergeCell ref="AJ86:AJ88"/>
    <mergeCell ref="AJ89:AJ91"/>
    <mergeCell ref="Z68:Z73"/>
    <mergeCell ref="Z82:AH83"/>
    <mergeCell ref="AJ82:AR83"/>
    <mergeCell ref="AH84:AH85"/>
    <mergeCell ref="AA68:AA69"/>
    <mergeCell ref="AA70:AA71"/>
    <mergeCell ref="AA72:AA73"/>
    <mergeCell ref="AA74:AA75"/>
    <mergeCell ref="AA76:AA77"/>
    <mergeCell ref="AZ36:AZ37"/>
    <mergeCell ref="BA11:BA19"/>
    <mergeCell ref="AY74:AY79"/>
    <mergeCell ref="BD13:BD19"/>
    <mergeCell ref="AY26:AY31"/>
    <mergeCell ref="AZ78:AZ79"/>
    <mergeCell ref="AY62:AY67"/>
    <mergeCell ref="AZ66:AZ67"/>
    <mergeCell ref="BX86:BX88"/>
    <mergeCell ref="BT88:BT92"/>
    <mergeCell ref="BU86:BU92"/>
    <mergeCell ref="AJ95:AJ97"/>
    <mergeCell ref="BX98:BX100"/>
    <mergeCell ref="BX95:BX97"/>
    <mergeCell ref="AQ84:AQ85"/>
    <mergeCell ref="AP84:AP85"/>
    <mergeCell ref="AO84:AO85"/>
    <mergeCell ref="AY93:AY95"/>
    <mergeCell ref="AJ92:AJ94"/>
    <mergeCell ref="AN84:AN85"/>
    <mergeCell ref="AM84:AM85"/>
    <mergeCell ref="AL84:AL85"/>
    <mergeCell ref="BS86:BS92"/>
    <mergeCell ref="BM89:BM92"/>
    <mergeCell ref="BA84:BA92"/>
    <mergeCell ref="BB84:BB92"/>
    <mergeCell ref="BD86:BD92"/>
    <mergeCell ref="BO87:BO91"/>
    <mergeCell ref="BP87:BP92"/>
    <mergeCell ref="BK88:BK89"/>
    <mergeCell ref="BL88:BL91"/>
    <mergeCell ref="CH107:CH109"/>
    <mergeCell ref="AJ101:AJ103"/>
    <mergeCell ref="AJ104:AJ106"/>
    <mergeCell ref="AJ107:AJ109"/>
    <mergeCell ref="BX110:BX112"/>
    <mergeCell ref="BX113:BX115"/>
    <mergeCell ref="BX104:BX106"/>
    <mergeCell ref="CH98:CH100"/>
    <mergeCell ref="CH101:CH103"/>
    <mergeCell ref="CH104:CH106"/>
    <mergeCell ref="AY99:AY101"/>
    <mergeCell ref="AY102:AY104"/>
    <mergeCell ref="AJ113:AJ115"/>
    <mergeCell ref="AJ98:AJ100"/>
    <mergeCell ref="BX101:BX103"/>
    <mergeCell ref="BX124:BX126"/>
    <mergeCell ref="BX107:BX109"/>
    <mergeCell ref="AJ110:AJ112"/>
    <mergeCell ref="AY120:AY122"/>
    <mergeCell ref="AY105:AY107"/>
    <mergeCell ref="AY108:AY110"/>
    <mergeCell ref="AY111:AY113"/>
    <mergeCell ref="AY114:AY116"/>
    <mergeCell ref="AY117:AY119"/>
    <mergeCell ref="AH119:AH120"/>
    <mergeCell ref="Z145:Z147"/>
    <mergeCell ref="BX136:BX138"/>
    <mergeCell ref="CH110:CH112"/>
    <mergeCell ref="BX117:CF118"/>
    <mergeCell ref="CE119:CE120"/>
    <mergeCell ref="CF119:CF120"/>
    <mergeCell ref="CD119:CD120"/>
    <mergeCell ref="BX121:BX123"/>
    <mergeCell ref="Z139:Z141"/>
    <mergeCell ref="Z121:Z123"/>
    <mergeCell ref="Z124:Z126"/>
    <mergeCell ref="Z127:Z129"/>
    <mergeCell ref="Z130:Z132"/>
    <mergeCell ref="Z133:Z135"/>
    <mergeCell ref="Z142:Z144"/>
    <mergeCell ref="Z136:Z138"/>
    <mergeCell ref="BX145:BX147"/>
    <mergeCell ref="BX139:BX141"/>
    <mergeCell ref="Z117:AH118"/>
    <mergeCell ref="BX142:BX144"/>
    <mergeCell ref="Z110:Z112"/>
    <mergeCell ref="Z113:Z115"/>
    <mergeCell ref="CC119:CC120"/>
    <mergeCell ref="CX65:CX67"/>
    <mergeCell ref="CX68:CX70"/>
    <mergeCell ref="CX71:CX73"/>
    <mergeCell ref="CX74:CX76"/>
    <mergeCell ref="CX77:CX79"/>
    <mergeCell ref="Z148:Z150"/>
    <mergeCell ref="CH113:CH115"/>
    <mergeCell ref="Z119:Z120"/>
    <mergeCell ref="AA119:AA120"/>
    <mergeCell ref="AB119:AB120"/>
    <mergeCell ref="AC119:AC120"/>
    <mergeCell ref="AD119:AD120"/>
    <mergeCell ref="AE119:AE120"/>
    <mergeCell ref="AF119:AF120"/>
    <mergeCell ref="AG119:AG120"/>
    <mergeCell ref="BX148:BX150"/>
    <mergeCell ref="BX119:BX120"/>
    <mergeCell ref="BY119:BY120"/>
    <mergeCell ref="BZ119:BZ120"/>
    <mergeCell ref="CA119:CA120"/>
    <mergeCell ref="CB119:CB120"/>
    <mergeCell ref="BX127:BX129"/>
    <mergeCell ref="BX130:BX132"/>
    <mergeCell ref="BX133:BX135"/>
    <mergeCell ref="CX54:CX55"/>
    <mergeCell ref="CE84:CE85"/>
    <mergeCell ref="CF84:CF85"/>
    <mergeCell ref="CH84:CH85"/>
    <mergeCell ref="CI84:CI85"/>
    <mergeCell ref="CJ84:CJ85"/>
    <mergeCell ref="BX62:BX67"/>
    <mergeCell ref="BX68:BX73"/>
    <mergeCell ref="BX56:BX61"/>
    <mergeCell ref="BX84:BX85"/>
    <mergeCell ref="BY74:BY75"/>
    <mergeCell ref="BY76:BY77"/>
    <mergeCell ref="BY62:BY63"/>
    <mergeCell ref="BY64:BY65"/>
    <mergeCell ref="BY66:BY67"/>
    <mergeCell ref="BY60:BY61"/>
    <mergeCell ref="BY68:BY69"/>
    <mergeCell ref="BY70:BY71"/>
    <mergeCell ref="CX80:CX82"/>
    <mergeCell ref="CX83:CX85"/>
    <mergeCell ref="CX56:CX58"/>
    <mergeCell ref="CX59:CX61"/>
    <mergeCell ref="CX62:CX64"/>
    <mergeCell ref="CN84:CN85"/>
    <mergeCell ref="CX9:DH10"/>
    <mergeCell ref="CX52:DH53"/>
    <mergeCell ref="BX82:CF83"/>
    <mergeCell ref="CH82:CP83"/>
    <mergeCell ref="CT12:CU12"/>
    <mergeCell ref="CR11:CU11"/>
    <mergeCell ref="CU15:CU19"/>
    <mergeCell ref="CT13:CT19"/>
    <mergeCell ref="CY54:CY55"/>
    <mergeCell ref="CZ54:CZ55"/>
    <mergeCell ref="DA54:DA55"/>
    <mergeCell ref="DB54:DB55"/>
    <mergeCell ref="DC54:DC55"/>
    <mergeCell ref="DD54:DD55"/>
    <mergeCell ref="DE54:DE55"/>
    <mergeCell ref="DF54:DF55"/>
    <mergeCell ref="BY24:BY25"/>
    <mergeCell ref="BX26:BX31"/>
    <mergeCell ref="BX44:BX49"/>
    <mergeCell ref="BY44:BY45"/>
    <mergeCell ref="BY46:BY47"/>
    <mergeCell ref="BX38:BX43"/>
    <mergeCell ref="BY48:BY49"/>
    <mergeCell ref="BY52:BY53"/>
    <mergeCell ref="CO84:CO85"/>
    <mergeCell ref="CP84:CP85"/>
    <mergeCell ref="CK84:CK85"/>
    <mergeCell ref="CM84:CM85"/>
    <mergeCell ref="CL84:CL85"/>
    <mergeCell ref="BY72:BY73"/>
    <mergeCell ref="BY56:BY57"/>
    <mergeCell ref="BY58:BY59"/>
    <mergeCell ref="CA84:CA85"/>
    <mergeCell ref="CB84:CB85"/>
    <mergeCell ref="CC84:CC85"/>
    <mergeCell ref="CD84:CD85"/>
    <mergeCell ref="BY50:BY51"/>
    <mergeCell ref="CH89:CH91"/>
    <mergeCell ref="CH86:CH88"/>
    <mergeCell ref="CH92:CH94"/>
    <mergeCell ref="AY32:AY37"/>
    <mergeCell ref="AZ32:AZ33"/>
    <mergeCell ref="BJ84:BJ92"/>
    <mergeCell ref="BC85:BC92"/>
    <mergeCell ref="AZ72:AZ73"/>
    <mergeCell ref="AY56:AY61"/>
    <mergeCell ref="AY38:AY43"/>
    <mergeCell ref="AY44:AY49"/>
    <mergeCell ref="AZ74:AZ75"/>
    <mergeCell ref="AZ76:AZ77"/>
    <mergeCell ref="AY82:BI83"/>
    <mergeCell ref="BY54:BY55"/>
    <mergeCell ref="BX89:BX91"/>
    <mergeCell ref="BX92:BX94"/>
    <mergeCell ref="AZ68:AZ69"/>
    <mergeCell ref="AZ70:AZ71"/>
    <mergeCell ref="AZ64:AZ65"/>
    <mergeCell ref="AZ84:AZ92"/>
    <mergeCell ref="BX74:BX79"/>
    <mergeCell ref="BV88:BV92"/>
    <mergeCell ref="U13:U19"/>
    <mergeCell ref="AW15:AW19"/>
    <mergeCell ref="AV13:AV19"/>
    <mergeCell ref="AU15:AU19"/>
    <mergeCell ref="AT13:AT19"/>
    <mergeCell ref="AA11:AA19"/>
    <mergeCell ref="AC11:AC19"/>
    <mergeCell ref="AE13:AE19"/>
    <mergeCell ref="AQ14:AQ19"/>
    <mergeCell ref="AP14:AP18"/>
    <mergeCell ref="AL15:AL16"/>
    <mergeCell ref="AM15:AM18"/>
    <mergeCell ref="AN16:AN19"/>
    <mergeCell ref="AK11:AK19"/>
    <mergeCell ref="AD12:AD19"/>
    <mergeCell ref="AB11:AB19"/>
    <mergeCell ref="V15:V19"/>
    <mergeCell ref="AD11:AE11"/>
    <mergeCell ref="BM16:BM19"/>
    <mergeCell ref="X15:X19"/>
    <mergeCell ref="W13:W19"/>
    <mergeCell ref="Z56:Z61"/>
    <mergeCell ref="DK15:DK18"/>
    <mergeCell ref="BV15:BV19"/>
    <mergeCell ref="BU13:BU19"/>
    <mergeCell ref="BT15:BT19"/>
    <mergeCell ref="BS13:BS19"/>
    <mergeCell ref="BO14:BO18"/>
    <mergeCell ref="BP14:BP19"/>
    <mergeCell ref="CS15:CS19"/>
    <mergeCell ref="CZ11:CZ19"/>
    <mergeCell ref="DA11:DA19"/>
    <mergeCell ref="DC13:DC19"/>
    <mergeCell ref="DI11:DI19"/>
    <mergeCell ref="DB12:DB19"/>
    <mergeCell ref="BL15:BL18"/>
    <mergeCell ref="BK15:BK16"/>
    <mergeCell ref="AA50:AA51"/>
    <mergeCell ref="AA52:AA53"/>
    <mergeCell ref="AA54:AA55"/>
    <mergeCell ref="AZ11:AZ19"/>
    <mergeCell ref="BB11:BB19"/>
    <mergeCell ref="CR13:CR19"/>
    <mergeCell ref="AY20:AY25"/>
    <mergeCell ref="AZ34:AZ35"/>
    <mergeCell ref="DR13:DR19"/>
    <mergeCell ref="DT13:DT19"/>
    <mergeCell ref="DS15:DS19"/>
    <mergeCell ref="DU15:DU19"/>
    <mergeCell ref="BJ11:BJ19"/>
    <mergeCell ref="BC12:BC19"/>
    <mergeCell ref="CI11:CI19"/>
    <mergeCell ref="CB12:CB19"/>
    <mergeCell ref="BY11:BY19"/>
    <mergeCell ref="CN14:CN18"/>
    <mergeCell ref="CJ15:CJ16"/>
    <mergeCell ref="CK15:CK18"/>
    <mergeCell ref="CA11:CA19"/>
    <mergeCell ref="CC13:CC19"/>
    <mergeCell ref="CO14:CO19"/>
    <mergeCell ref="CL16:CL19"/>
    <mergeCell ref="DL16:DL19"/>
    <mergeCell ref="CY11:CY19"/>
    <mergeCell ref="DN14:DN18"/>
    <mergeCell ref="DO14:DO19"/>
    <mergeCell ref="DJ15:DJ16"/>
  </mergeCells>
  <phoneticPr fontId="2"/>
  <pageMargins left="0.70866141732283472" right="0.70866141732283472" top="0.74803149606299213" bottom="0.74803149606299213" header="0.31496062992125984" footer="0.31496062992125984"/>
  <pageSetup paperSize="9" scale="46" fitToWidth="4" orientation="landscape" r:id="rId1"/>
  <colBreaks count="3" manualBreakCount="3">
    <brk id="25" max="78" man="1"/>
    <brk id="50" max="78" man="1"/>
    <brk id="75" max="78" man="1"/>
  </colBreaks>
  <drawing r:id="rId2"/>
  <legacyDrawing r:id="rId3"/>
  <controls>
    <mc:AlternateContent xmlns:mc="http://schemas.openxmlformats.org/markup-compatibility/2006">
      <mc:Choice Requires="x14">
        <control shapeId="28673" r:id="rId4" name="CheckBox1">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3" r:id="rId4" name="CheckBox1"/>
      </mc:Fallback>
    </mc:AlternateContent>
    <mc:AlternateContent xmlns:mc="http://schemas.openxmlformats.org/markup-compatibility/2006">
      <mc:Choice Requires="x14">
        <control shapeId="28674" r:id="rId6" name="CheckBox2">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4" r:id="rId6" name="CheckBox2"/>
      </mc:Fallback>
    </mc:AlternateContent>
    <mc:AlternateContent xmlns:mc="http://schemas.openxmlformats.org/markup-compatibility/2006">
      <mc:Choice Requires="x14">
        <control shapeId="28675" r:id="rId7" name="CheckBox3">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5" r:id="rId7" name="CheckBox3"/>
      </mc:Fallback>
    </mc:AlternateContent>
    <mc:AlternateContent xmlns:mc="http://schemas.openxmlformats.org/markup-compatibility/2006">
      <mc:Choice Requires="x14">
        <control shapeId="28676" r:id="rId8" name="CheckBox4">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6" r:id="rId8" name="CheckBox4"/>
      </mc:Fallback>
    </mc:AlternateContent>
    <mc:AlternateContent xmlns:mc="http://schemas.openxmlformats.org/markup-compatibility/2006">
      <mc:Choice Requires="x14">
        <control shapeId="28677" r:id="rId9" name="CheckBox5">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7" r:id="rId9" name="CheckBox5"/>
      </mc:Fallback>
    </mc:AlternateContent>
    <mc:AlternateContent xmlns:mc="http://schemas.openxmlformats.org/markup-compatibility/2006">
      <mc:Choice Requires="x14">
        <control shapeId="28678" r:id="rId10" name="CheckBox6">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8" r:id="rId10" name="CheckBox6"/>
      </mc:Fallback>
    </mc:AlternateContent>
    <mc:AlternateContent xmlns:mc="http://schemas.openxmlformats.org/markup-compatibility/2006">
      <mc:Choice Requires="x14">
        <control shapeId="28679" r:id="rId11" name="CheckBox7">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79" r:id="rId11" name="CheckBox7"/>
      </mc:Fallback>
    </mc:AlternateContent>
    <mc:AlternateContent xmlns:mc="http://schemas.openxmlformats.org/markup-compatibility/2006">
      <mc:Choice Requires="x14">
        <control shapeId="28680" r:id="rId12" name="CheckBox8">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0" r:id="rId12" name="CheckBox8"/>
      </mc:Fallback>
    </mc:AlternateContent>
    <mc:AlternateContent xmlns:mc="http://schemas.openxmlformats.org/markup-compatibility/2006">
      <mc:Choice Requires="x14">
        <control shapeId="28681" r:id="rId13" name="CheckBox9">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1" r:id="rId13" name="CheckBox9"/>
      </mc:Fallback>
    </mc:AlternateContent>
    <mc:AlternateContent xmlns:mc="http://schemas.openxmlformats.org/markup-compatibility/2006">
      <mc:Choice Requires="x14">
        <control shapeId="28682" r:id="rId14" name="CheckBox10">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2" r:id="rId14" name="CheckBox10"/>
      </mc:Fallback>
    </mc:AlternateContent>
    <mc:AlternateContent xmlns:mc="http://schemas.openxmlformats.org/markup-compatibility/2006">
      <mc:Choice Requires="x14">
        <control shapeId="28683" r:id="rId15" name="CheckBox11">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3" r:id="rId15" name="CheckBox11"/>
      </mc:Fallback>
    </mc:AlternateContent>
    <mc:AlternateContent xmlns:mc="http://schemas.openxmlformats.org/markup-compatibility/2006">
      <mc:Choice Requires="x14">
        <control shapeId="28684" r:id="rId16" name="CheckBox12">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4" r:id="rId16" name="CheckBox12"/>
      </mc:Fallback>
    </mc:AlternateContent>
    <mc:AlternateContent xmlns:mc="http://schemas.openxmlformats.org/markup-compatibility/2006">
      <mc:Choice Requires="x14">
        <control shapeId="28685" r:id="rId17" name="CheckBox13">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5" r:id="rId17" name="CheckBox13"/>
      </mc:Fallback>
    </mc:AlternateContent>
    <mc:AlternateContent xmlns:mc="http://schemas.openxmlformats.org/markup-compatibility/2006">
      <mc:Choice Requires="x14">
        <control shapeId="28686" r:id="rId18" name="CheckBox14">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6" r:id="rId18" name="CheckBox14"/>
      </mc:Fallback>
    </mc:AlternateContent>
    <mc:AlternateContent xmlns:mc="http://schemas.openxmlformats.org/markup-compatibility/2006">
      <mc:Choice Requires="x14">
        <control shapeId="28687" r:id="rId19" name="CheckBox15">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7" r:id="rId19" name="CheckBox15"/>
      </mc:Fallback>
    </mc:AlternateContent>
    <mc:AlternateContent xmlns:mc="http://schemas.openxmlformats.org/markup-compatibility/2006">
      <mc:Choice Requires="x14">
        <control shapeId="28688" r:id="rId20" name="CheckBox16">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8" r:id="rId20" name="CheckBox16"/>
      </mc:Fallback>
    </mc:AlternateContent>
    <mc:AlternateContent xmlns:mc="http://schemas.openxmlformats.org/markup-compatibility/2006">
      <mc:Choice Requires="x14">
        <control shapeId="28689" r:id="rId21" name="CheckBox17">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89" r:id="rId21" name="CheckBox17"/>
      </mc:Fallback>
    </mc:AlternateContent>
    <mc:AlternateContent xmlns:mc="http://schemas.openxmlformats.org/markup-compatibility/2006">
      <mc:Choice Requires="x14">
        <control shapeId="28690" r:id="rId22" name="CheckBox18">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90" r:id="rId22" name="CheckBox18"/>
      </mc:Fallback>
    </mc:AlternateContent>
    <mc:AlternateContent xmlns:mc="http://schemas.openxmlformats.org/markup-compatibility/2006">
      <mc:Choice Requires="x14">
        <control shapeId="28691" r:id="rId23" name="CheckBox19">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91" r:id="rId23" name="CheckBox19"/>
      </mc:Fallback>
    </mc:AlternateContent>
    <mc:AlternateContent xmlns:mc="http://schemas.openxmlformats.org/markup-compatibility/2006">
      <mc:Choice Requires="x14">
        <control shapeId="28692" r:id="rId24" name="CheckBox20">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92" r:id="rId24" name="CheckBox20"/>
      </mc:Fallback>
    </mc:AlternateContent>
    <mc:AlternateContent xmlns:mc="http://schemas.openxmlformats.org/markup-compatibility/2006">
      <mc:Choice Requires="x14">
        <control shapeId="28693" r:id="rId25" name="CheckBox21">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93" r:id="rId25" name="CheckBox21"/>
      </mc:Fallback>
    </mc:AlternateContent>
    <mc:AlternateContent xmlns:mc="http://schemas.openxmlformats.org/markup-compatibility/2006">
      <mc:Choice Requires="x14">
        <control shapeId="28694" r:id="rId26" name="CheckBox22">
          <controlPr defaultSize="0" autoLine="0" autoPict="0" r:id="rId5">
            <anchor moveWithCells="1">
              <from>
                <xdr:col>0</xdr:col>
                <xdr:colOff>487680</xdr:colOff>
                <xdr:row>81</xdr:row>
                <xdr:rowOff>0</xdr:rowOff>
              </from>
              <to>
                <xdr:col>0</xdr:col>
                <xdr:colOff>640080</xdr:colOff>
                <xdr:row>81</xdr:row>
                <xdr:rowOff>152400</xdr:rowOff>
              </to>
            </anchor>
          </controlPr>
        </control>
      </mc:Choice>
      <mc:Fallback>
        <control shapeId="28694" r:id="rId26" name="CheckBox22"/>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AX64"/>
  <sheetViews>
    <sheetView view="pageBreakPreview" zoomScale="85" zoomScaleNormal="100" zoomScaleSheetLayoutView="85" zoomScalePageLayoutView="70" workbookViewId="0">
      <selection activeCell="A54" sqref="A54"/>
    </sheetView>
  </sheetViews>
  <sheetFormatPr defaultColWidth="9" defaultRowHeight="13.2"/>
  <cols>
    <col min="1" max="2" width="10.77734375" style="122" customWidth="1"/>
    <col min="3" max="11" width="20.77734375" style="122" customWidth="1"/>
    <col min="12" max="12" width="19.5546875" style="122" customWidth="1"/>
    <col min="13" max="16" width="20.77734375" style="122" customWidth="1"/>
    <col min="17" max="50" width="10.6640625" style="122" customWidth="1"/>
    <col min="51" max="16384" width="9" style="122"/>
  </cols>
  <sheetData>
    <row r="1" spans="1:50" ht="29.4" customHeight="1" thickBot="1">
      <c r="A1" s="894" t="s">
        <v>267</v>
      </c>
      <c r="B1" s="894"/>
      <c r="C1" s="894"/>
      <c r="D1" s="188"/>
      <c r="E1" s="488" t="s">
        <v>192</v>
      </c>
      <c r="F1" s="488">
        <f>'01_R6対象者数'!D3</f>
        <v>0</v>
      </c>
      <c r="X1"/>
      <c r="Y1"/>
      <c r="Z1"/>
      <c r="AA1"/>
      <c r="AB1"/>
      <c r="AC1"/>
      <c r="AD1"/>
      <c r="AE1"/>
      <c r="AF1"/>
      <c r="AG1"/>
      <c r="AH1"/>
      <c r="AI1"/>
      <c r="AJ1"/>
      <c r="AK1"/>
      <c r="AL1"/>
      <c r="AM1"/>
      <c r="AN1"/>
      <c r="AO1"/>
      <c r="AP1"/>
      <c r="AQ1"/>
      <c r="AR1"/>
      <c r="AS1"/>
      <c r="AT1"/>
      <c r="AU1"/>
      <c r="AV1"/>
      <c r="AW1"/>
      <c r="AX1"/>
    </row>
    <row r="2" spans="1:50" s="188" customFormat="1" ht="19.95" customHeight="1" thickBot="1">
      <c r="I2" s="899" t="s">
        <v>88</v>
      </c>
      <c r="J2" s="900"/>
      <c r="K2" s="900"/>
      <c r="L2" s="900"/>
      <c r="M2" s="900"/>
      <c r="N2" s="900"/>
      <c r="O2" s="900"/>
      <c r="P2" s="901"/>
      <c r="X2"/>
      <c r="Y2"/>
      <c r="Z2"/>
      <c r="AA2"/>
      <c r="AB2"/>
      <c r="AC2"/>
      <c r="AD2"/>
      <c r="AE2"/>
      <c r="AF2"/>
      <c r="AG2"/>
      <c r="AH2"/>
      <c r="AI2"/>
      <c r="AJ2"/>
      <c r="AK2"/>
      <c r="AL2"/>
      <c r="AM2"/>
      <c r="AN2"/>
      <c r="AO2"/>
      <c r="AP2"/>
      <c r="AQ2"/>
      <c r="AR2"/>
      <c r="AS2"/>
      <c r="AT2"/>
      <c r="AU2"/>
      <c r="AV2"/>
      <c r="AW2"/>
      <c r="AX2"/>
    </row>
    <row r="3" spans="1:50" s="467" customFormat="1" ht="43.05" customHeight="1" thickBot="1">
      <c r="A3" s="489" t="s">
        <v>73</v>
      </c>
      <c r="B3" s="490" t="s">
        <v>124</v>
      </c>
      <c r="C3" s="491" t="s">
        <v>125</v>
      </c>
      <c r="D3" s="490" t="s">
        <v>126</v>
      </c>
      <c r="E3" s="491" t="s">
        <v>127</v>
      </c>
      <c r="F3" s="491" t="s">
        <v>128</v>
      </c>
      <c r="G3" s="491" t="s">
        <v>200</v>
      </c>
      <c r="H3" s="492" t="s">
        <v>129</v>
      </c>
      <c r="I3" s="493" t="s">
        <v>201</v>
      </c>
      <c r="J3" s="494" t="s">
        <v>202</v>
      </c>
      <c r="K3" s="494" t="s">
        <v>203</v>
      </c>
      <c r="L3" s="494" t="s">
        <v>204</v>
      </c>
      <c r="M3" s="495" t="s">
        <v>205</v>
      </c>
      <c r="N3" s="495" t="s">
        <v>206</v>
      </c>
      <c r="O3" s="495" t="s">
        <v>207</v>
      </c>
      <c r="P3" s="466" t="s">
        <v>208</v>
      </c>
      <c r="X3"/>
      <c r="Y3"/>
      <c r="Z3"/>
      <c r="AA3"/>
      <c r="AB3"/>
      <c r="AC3"/>
      <c r="AD3"/>
      <c r="AE3"/>
      <c r="AF3"/>
      <c r="AG3"/>
      <c r="AH3"/>
      <c r="AI3"/>
      <c r="AJ3"/>
      <c r="AK3"/>
      <c r="AL3"/>
      <c r="AM3"/>
      <c r="AN3"/>
      <c r="AO3"/>
      <c r="AP3"/>
      <c r="AQ3"/>
      <c r="AR3"/>
      <c r="AS3"/>
      <c r="AT3"/>
      <c r="AU3"/>
      <c r="AV3"/>
      <c r="AW3"/>
      <c r="AX3"/>
    </row>
    <row r="4" spans="1:50" ht="19.95" customHeight="1">
      <c r="A4" s="498" t="s">
        <v>79</v>
      </c>
      <c r="B4" s="499" t="s">
        <v>141</v>
      </c>
      <c r="C4" s="557">
        <f>'03_R5対象者数'!E27</f>
        <v>0</v>
      </c>
      <c r="D4" s="618">
        <f>'03_R5対象者数'!$G$4</f>
        <v>0.55100000000000005</v>
      </c>
      <c r="E4" s="557">
        <f>C4*D4</f>
        <v>0</v>
      </c>
      <c r="F4" s="557">
        <f>'04_R5受診者数_'!E73</f>
        <v>0</v>
      </c>
      <c r="G4" s="557">
        <f>'04_R5受診者数_'!G73</f>
        <v>0</v>
      </c>
      <c r="H4" s="619" t="e">
        <f>G4/E4</f>
        <v>#DIV/0!</v>
      </c>
      <c r="I4" s="620">
        <f>'04_R5受診者数_'!I73</f>
        <v>0</v>
      </c>
      <c r="J4" s="621">
        <f>'04_R5受診者数_'!K73</f>
        <v>0</v>
      </c>
      <c r="K4" s="621">
        <f>'04_R5受診者数_'!M73</f>
        <v>0</v>
      </c>
      <c r="L4" s="622">
        <f>'04_R5受診者数_'!G73-'04_R5受診者数_'!G19-'04_R5受診者数_'!G25</f>
        <v>0</v>
      </c>
      <c r="M4" s="623" t="e">
        <f>I4/L4</f>
        <v>#DIV/0!</v>
      </c>
      <c r="N4" s="624" t="e">
        <f t="shared" ref="N4:O11" si="0">J4/I4</f>
        <v>#DIV/0!</v>
      </c>
      <c r="O4" s="624" t="e">
        <f t="shared" si="0"/>
        <v>#DIV/0!</v>
      </c>
      <c r="P4" s="625" t="e">
        <f>K4/L4</f>
        <v>#DIV/0!</v>
      </c>
      <c r="X4"/>
      <c r="Y4"/>
      <c r="Z4"/>
      <c r="AA4"/>
      <c r="AB4"/>
      <c r="AC4"/>
      <c r="AD4"/>
      <c r="AE4"/>
      <c r="AF4"/>
      <c r="AG4"/>
      <c r="AH4"/>
      <c r="AI4"/>
      <c r="AJ4"/>
      <c r="AK4"/>
      <c r="AL4"/>
      <c r="AM4"/>
      <c r="AN4"/>
      <c r="AO4"/>
      <c r="AP4"/>
      <c r="AQ4"/>
      <c r="AR4"/>
      <c r="AS4"/>
      <c r="AT4"/>
      <c r="AU4"/>
      <c r="AV4"/>
      <c r="AW4"/>
      <c r="AX4"/>
    </row>
    <row r="5" spans="1:50" ht="19.95" customHeight="1">
      <c r="A5" s="480" t="s">
        <v>79</v>
      </c>
      <c r="B5" s="420" t="s">
        <v>142</v>
      </c>
      <c r="C5" s="563">
        <f>'03_R5対象者数'!E45</f>
        <v>0</v>
      </c>
      <c r="D5" s="626">
        <f>'03_R5対象者数'!$G$4</f>
        <v>0.55100000000000005</v>
      </c>
      <c r="E5" s="563">
        <f t="shared" ref="E5:E11" si="1">C5*D5</f>
        <v>0</v>
      </c>
      <c r="F5" s="563">
        <f>'04_R5受診者数_'!T73</f>
        <v>0</v>
      </c>
      <c r="G5" s="563">
        <f>'04_R5受診者数_'!V73</f>
        <v>0</v>
      </c>
      <c r="H5" s="627" t="e">
        <f t="shared" ref="H5:H12" si="2">G5/E5</f>
        <v>#DIV/0!</v>
      </c>
      <c r="I5" s="628">
        <f>'04_R5受診者数_'!X73</f>
        <v>0</v>
      </c>
      <c r="J5" s="629">
        <f>'04_R5受診者数_'!Z73</f>
        <v>0</v>
      </c>
      <c r="K5" s="629">
        <f>'04_R5受診者数_'!AB73</f>
        <v>0</v>
      </c>
      <c r="L5" s="630">
        <f>'04_R5受診者数_'!V73-'04_R5受診者数_'!V19-'04_R5受診者数_'!V25</f>
        <v>0</v>
      </c>
      <c r="M5" s="631" t="e">
        <f>I5/L5</f>
        <v>#DIV/0!</v>
      </c>
      <c r="N5" s="632" t="e">
        <f t="shared" si="0"/>
        <v>#DIV/0!</v>
      </c>
      <c r="O5" s="632" t="e">
        <f t="shared" si="0"/>
        <v>#DIV/0!</v>
      </c>
      <c r="P5" s="633" t="e">
        <f t="shared" ref="P5:P11" si="3">K5/L5</f>
        <v>#DIV/0!</v>
      </c>
      <c r="X5"/>
      <c r="Y5"/>
      <c r="Z5"/>
      <c r="AA5"/>
      <c r="AB5"/>
      <c r="AC5"/>
      <c r="AD5"/>
      <c r="AE5"/>
      <c r="AF5"/>
      <c r="AG5"/>
      <c r="AH5"/>
      <c r="AI5"/>
      <c r="AJ5"/>
      <c r="AK5"/>
      <c r="AL5"/>
      <c r="AM5"/>
      <c r="AN5"/>
      <c r="AO5"/>
      <c r="AP5"/>
      <c r="AQ5"/>
      <c r="AR5"/>
      <c r="AS5"/>
      <c r="AT5"/>
      <c r="AU5"/>
      <c r="AV5"/>
      <c r="AW5"/>
      <c r="AX5"/>
    </row>
    <row r="6" spans="1:50" ht="19.95" customHeight="1" thickBot="1">
      <c r="A6" s="482" t="s">
        <v>79</v>
      </c>
      <c r="B6" s="483" t="s">
        <v>144</v>
      </c>
      <c r="C6" s="569">
        <f>SUM(C4:C5)</f>
        <v>0</v>
      </c>
      <c r="D6" s="634">
        <f>'03_R5対象者数'!$G$4</f>
        <v>0.55100000000000005</v>
      </c>
      <c r="E6" s="569">
        <f t="shared" si="1"/>
        <v>0</v>
      </c>
      <c r="F6" s="569">
        <f>SUM(F4:F5)</f>
        <v>0</v>
      </c>
      <c r="G6" s="569">
        <f>SUM(G4:G5)</f>
        <v>0</v>
      </c>
      <c r="H6" s="635" t="e">
        <f t="shared" si="2"/>
        <v>#DIV/0!</v>
      </c>
      <c r="I6" s="636">
        <f>SUM(I4:I5)</f>
        <v>0</v>
      </c>
      <c r="J6" s="637">
        <f>SUM(J4:J5)</f>
        <v>0</v>
      </c>
      <c r="K6" s="637">
        <f>SUM(K4:K5)</f>
        <v>0</v>
      </c>
      <c r="L6" s="638">
        <f>SUM(L4:L5)</f>
        <v>0</v>
      </c>
      <c r="M6" s="639" t="e">
        <f t="shared" ref="M6:M11" si="4">I6/L6</f>
        <v>#DIV/0!</v>
      </c>
      <c r="N6" s="640" t="e">
        <f t="shared" si="0"/>
        <v>#DIV/0!</v>
      </c>
      <c r="O6" s="640" t="e">
        <f t="shared" si="0"/>
        <v>#DIV/0!</v>
      </c>
      <c r="P6" s="641" t="e">
        <f t="shared" si="3"/>
        <v>#DIV/0!</v>
      </c>
      <c r="X6"/>
      <c r="Y6"/>
      <c r="Z6"/>
      <c r="AA6"/>
      <c r="AB6"/>
      <c r="AC6"/>
      <c r="AD6"/>
      <c r="AE6"/>
      <c r="AF6"/>
      <c r="AG6"/>
      <c r="AH6"/>
      <c r="AI6"/>
      <c r="AJ6"/>
      <c r="AK6"/>
      <c r="AL6"/>
      <c r="AM6"/>
      <c r="AN6"/>
      <c r="AO6"/>
      <c r="AP6"/>
      <c r="AQ6"/>
      <c r="AR6"/>
      <c r="AS6"/>
      <c r="AT6"/>
      <c r="AU6"/>
      <c r="AV6"/>
      <c r="AW6"/>
      <c r="AX6"/>
    </row>
    <row r="7" spans="1:50" ht="19.95" customHeight="1">
      <c r="A7" s="496" t="s">
        <v>86</v>
      </c>
      <c r="B7" s="497" t="s">
        <v>141</v>
      </c>
      <c r="C7" s="576">
        <f>'03_R5対象者数'!E27</f>
        <v>0</v>
      </c>
      <c r="D7" s="642">
        <f>'03_R5対象者数'!$G$4</f>
        <v>0.55100000000000005</v>
      </c>
      <c r="E7" s="576">
        <f t="shared" si="1"/>
        <v>0</v>
      </c>
      <c r="F7" s="576">
        <f>'04_R5受診者数_'!F73</f>
        <v>0</v>
      </c>
      <c r="G7" s="576">
        <f>'04_R5受診者数_'!H73</f>
        <v>0</v>
      </c>
      <c r="H7" s="643" t="e">
        <f t="shared" si="2"/>
        <v>#DIV/0!</v>
      </c>
      <c r="I7" s="644">
        <f>'04_R5受診者数_'!J73</f>
        <v>0</v>
      </c>
      <c r="J7" s="645">
        <f>'04_R5受診者数_'!L73</f>
        <v>0</v>
      </c>
      <c r="K7" s="645">
        <f>'04_R5受診者数_'!N73</f>
        <v>0</v>
      </c>
      <c r="L7" s="646">
        <f>'04_R5受診者数_'!H73-'04_R5受診者数_'!H19-'04_R5受診者数_'!H25</f>
        <v>0</v>
      </c>
      <c r="M7" s="647" t="e">
        <f t="shared" si="4"/>
        <v>#DIV/0!</v>
      </c>
      <c r="N7" s="648" t="e">
        <f t="shared" si="0"/>
        <v>#DIV/0!</v>
      </c>
      <c r="O7" s="648" t="e">
        <f t="shared" si="0"/>
        <v>#DIV/0!</v>
      </c>
      <c r="P7" s="649" t="e">
        <f t="shared" si="3"/>
        <v>#DIV/0!</v>
      </c>
      <c r="X7"/>
      <c r="Y7"/>
      <c r="Z7"/>
      <c r="AA7"/>
      <c r="AB7"/>
      <c r="AC7"/>
      <c r="AD7"/>
      <c r="AE7"/>
      <c r="AF7"/>
      <c r="AG7"/>
      <c r="AH7"/>
      <c r="AI7"/>
      <c r="AJ7"/>
      <c r="AK7"/>
      <c r="AL7"/>
      <c r="AM7"/>
      <c r="AN7"/>
      <c r="AO7"/>
      <c r="AP7"/>
      <c r="AQ7"/>
      <c r="AR7"/>
      <c r="AS7"/>
      <c r="AT7"/>
      <c r="AU7"/>
      <c r="AV7"/>
      <c r="AW7"/>
      <c r="AX7"/>
    </row>
    <row r="8" spans="1:50" ht="19.95" customHeight="1">
      <c r="A8" s="480" t="s">
        <v>86</v>
      </c>
      <c r="B8" s="420" t="s">
        <v>142</v>
      </c>
      <c r="C8" s="563">
        <f>'03_R5対象者数'!E45</f>
        <v>0</v>
      </c>
      <c r="D8" s="626">
        <f>'03_R5対象者数'!$G$4</f>
        <v>0.55100000000000005</v>
      </c>
      <c r="E8" s="563">
        <f t="shared" si="1"/>
        <v>0</v>
      </c>
      <c r="F8" s="563">
        <f>'04_R5受診者数_'!U73</f>
        <v>0</v>
      </c>
      <c r="G8" s="563">
        <f>'04_R5受診者数_'!W73</f>
        <v>0</v>
      </c>
      <c r="H8" s="627" t="e">
        <f t="shared" si="2"/>
        <v>#DIV/0!</v>
      </c>
      <c r="I8" s="628">
        <f>'04_R5受診者数_'!Y73</f>
        <v>0</v>
      </c>
      <c r="J8" s="629">
        <f>'04_R5受診者数_'!AA73</f>
        <v>0</v>
      </c>
      <c r="K8" s="629">
        <f>'04_R5受診者数_'!AC73</f>
        <v>0</v>
      </c>
      <c r="L8" s="630">
        <f>'04_R5受診者数_'!W73-'04_R5受診者数_'!W19-'04_R5受診者数_'!W25</f>
        <v>0</v>
      </c>
      <c r="M8" s="631" t="e">
        <f t="shared" si="4"/>
        <v>#DIV/0!</v>
      </c>
      <c r="N8" s="632" t="e">
        <f t="shared" si="0"/>
        <v>#DIV/0!</v>
      </c>
      <c r="O8" s="632" t="e">
        <f t="shared" si="0"/>
        <v>#DIV/0!</v>
      </c>
      <c r="P8" s="633" t="e">
        <f t="shared" si="3"/>
        <v>#DIV/0!</v>
      </c>
      <c r="X8"/>
      <c r="Y8"/>
      <c r="Z8"/>
      <c r="AA8"/>
      <c r="AB8"/>
      <c r="AC8"/>
      <c r="AD8"/>
      <c r="AE8"/>
      <c r="AF8"/>
      <c r="AG8"/>
      <c r="AH8"/>
      <c r="AI8"/>
      <c r="AJ8"/>
      <c r="AK8"/>
      <c r="AL8"/>
      <c r="AM8"/>
      <c r="AN8"/>
      <c r="AO8"/>
      <c r="AP8"/>
      <c r="AQ8"/>
      <c r="AR8"/>
      <c r="AS8"/>
      <c r="AT8"/>
      <c r="AU8"/>
      <c r="AV8"/>
      <c r="AW8"/>
      <c r="AX8"/>
    </row>
    <row r="9" spans="1:50" ht="19.95" customHeight="1" thickBot="1">
      <c r="A9" s="481" t="s">
        <v>86</v>
      </c>
      <c r="B9" s="500" t="s">
        <v>144</v>
      </c>
      <c r="C9" s="582">
        <f>SUM(C7:C8)</f>
        <v>0</v>
      </c>
      <c r="D9" s="650">
        <f>'03_R5対象者数'!$G$4</f>
        <v>0.55100000000000005</v>
      </c>
      <c r="E9" s="582">
        <f t="shared" si="1"/>
        <v>0</v>
      </c>
      <c r="F9" s="582">
        <f>SUM(F7:F8)</f>
        <v>0</v>
      </c>
      <c r="G9" s="582">
        <f>SUM(G7:G8)</f>
        <v>0</v>
      </c>
      <c r="H9" s="651" t="e">
        <f t="shared" si="2"/>
        <v>#DIV/0!</v>
      </c>
      <c r="I9" s="652">
        <f>SUM(I7:I8)</f>
        <v>0</v>
      </c>
      <c r="J9" s="653">
        <f>SUM(J7:J8)</f>
        <v>0</v>
      </c>
      <c r="K9" s="653">
        <f>SUM(K7:K8)</f>
        <v>0</v>
      </c>
      <c r="L9" s="654">
        <f>SUM(L7:L8)</f>
        <v>0</v>
      </c>
      <c r="M9" s="655" t="e">
        <f t="shared" si="4"/>
        <v>#DIV/0!</v>
      </c>
      <c r="N9" s="656" t="e">
        <f t="shared" si="0"/>
        <v>#DIV/0!</v>
      </c>
      <c r="O9" s="656" t="e">
        <f t="shared" si="0"/>
        <v>#DIV/0!</v>
      </c>
      <c r="P9" s="657" t="e">
        <f t="shared" si="3"/>
        <v>#DIV/0!</v>
      </c>
      <c r="X9"/>
      <c r="Y9"/>
      <c r="Z9"/>
      <c r="AA9"/>
      <c r="AB9"/>
      <c r="AC9"/>
      <c r="AD9"/>
      <c r="AE9"/>
      <c r="AF9"/>
      <c r="AG9"/>
      <c r="AH9"/>
      <c r="AI9"/>
      <c r="AJ9"/>
      <c r="AK9"/>
      <c r="AL9"/>
      <c r="AM9"/>
      <c r="AN9"/>
      <c r="AO9"/>
      <c r="AP9"/>
      <c r="AQ9"/>
      <c r="AR9"/>
      <c r="AS9"/>
      <c r="AT9"/>
      <c r="AU9"/>
      <c r="AV9"/>
      <c r="AW9"/>
      <c r="AX9"/>
    </row>
    <row r="10" spans="1:50" ht="19.95" customHeight="1">
      <c r="A10" s="501" t="s">
        <v>143</v>
      </c>
      <c r="B10" s="499" t="s">
        <v>141</v>
      </c>
      <c r="C10" s="557">
        <f>'03_R5対象者数'!E27</f>
        <v>0</v>
      </c>
      <c r="D10" s="618">
        <f>'03_R5対象者数'!$G$4</f>
        <v>0.55100000000000005</v>
      </c>
      <c r="E10" s="557">
        <f t="shared" si="1"/>
        <v>0</v>
      </c>
      <c r="F10" s="588">
        <f t="shared" ref="F10:G11" si="5">F4+F7</f>
        <v>0</v>
      </c>
      <c r="G10" s="588">
        <f t="shared" si="5"/>
        <v>0</v>
      </c>
      <c r="H10" s="619" t="e">
        <f t="shared" si="2"/>
        <v>#DIV/0!</v>
      </c>
      <c r="I10" s="658">
        <f t="shared" ref="I10:K11" si="6">I4+I7</f>
        <v>0</v>
      </c>
      <c r="J10" s="659">
        <f t="shared" si="6"/>
        <v>0</v>
      </c>
      <c r="K10" s="659">
        <f t="shared" si="6"/>
        <v>0</v>
      </c>
      <c r="L10" s="660">
        <f>L4+L7</f>
        <v>0</v>
      </c>
      <c r="M10" s="623" t="e">
        <f t="shared" si="4"/>
        <v>#DIV/0!</v>
      </c>
      <c r="N10" s="624" t="e">
        <f t="shared" si="0"/>
        <v>#DIV/0!</v>
      </c>
      <c r="O10" s="624" t="e">
        <f t="shared" si="0"/>
        <v>#DIV/0!</v>
      </c>
      <c r="P10" s="625" t="e">
        <f t="shared" si="3"/>
        <v>#DIV/0!</v>
      </c>
      <c r="X10"/>
      <c r="Y10"/>
      <c r="Z10"/>
      <c r="AA10"/>
      <c r="AB10"/>
      <c r="AC10"/>
      <c r="AD10"/>
      <c r="AE10"/>
      <c r="AF10"/>
      <c r="AG10"/>
      <c r="AH10"/>
      <c r="AI10"/>
      <c r="AJ10"/>
      <c r="AK10"/>
      <c r="AL10"/>
      <c r="AM10"/>
      <c r="AN10"/>
      <c r="AO10"/>
      <c r="AP10"/>
      <c r="AQ10"/>
      <c r="AR10"/>
      <c r="AS10"/>
      <c r="AT10"/>
      <c r="AU10"/>
      <c r="AV10"/>
      <c r="AW10"/>
      <c r="AX10"/>
    </row>
    <row r="11" spans="1:50" ht="19.95" customHeight="1">
      <c r="A11" s="481" t="s">
        <v>143</v>
      </c>
      <c r="B11" s="420" t="s">
        <v>142</v>
      </c>
      <c r="C11" s="563">
        <f>'03_R5対象者数'!E45</f>
        <v>0</v>
      </c>
      <c r="D11" s="626">
        <f>'03_R5対象者数'!$G$4</f>
        <v>0.55100000000000005</v>
      </c>
      <c r="E11" s="563">
        <f t="shared" si="1"/>
        <v>0</v>
      </c>
      <c r="F11" s="582">
        <f t="shared" si="5"/>
        <v>0</v>
      </c>
      <c r="G11" s="582">
        <f t="shared" si="5"/>
        <v>0</v>
      </c>
      <c r="H11" s="627" t="e">
        <f t="shared" si="2"/>
        <v>#DIV/0!</v>
      </c>
      <c r="I11" s="652">
        <f t="shared" si="6"/>
        <v>0</v>
      </c>
      <c r="J11" s="653">
        <f t="shared" si="6"/>
        <v>0</v>
      </c>
      <c r="K11" s="653">
        <f t="shared" si="6"/>
        <v>0</v>
      </c>
      <c r="L11" s="654">
        <f>L5+L8</f>
        <v>0</v>
      </c>
      <c r="M11" s="631" t="e">
        <f t="shared" si="4"/>
        <v>#DIV/0!</v>
      </c>
      <c r="N11" s="632" t="e">
        <f t="shared" si="0"/>
        <v>#DIV/0!</v>
      </c>
      <c r="O11" s="632" t="e">
        <f t="shared" si="0"/>
        <v>#DIV/0!</v>
      </c>
      <c r="P11" s="633" t="e">
        <f t="shared" si="3"/>
        <v>#DIV/0!</v>
      </c>
      <c r="X11"/>
      <c r="Y11"/>
      <c r="Z11"/>
      <c r="AA11"/>
      <c r="AB11"/>
      <c r="AC11"/>
      <c r="AD11"/>
      <c r="AE11"/>
      <c r="AF11"/>
      <c r="AG11"/>
      <c r="AH11"/>
      <c r="AI11"/>
      <c r="AJ11"/>
      <c r="AK11"/>
      <c r="AL11"/>
      <c r="AM11"/>
      <c r="AN11"/>
      <c r="AO11"/>
      <c r="AP11"/>
      <c r="AQ11"/>
      <c r="AR11"/>
      <c r="AS11"/>
      <c r="AT11"/>
      <c r="AU11"/>
      <c r="AV11"/>
      <c r="AW11"/>
      <c r="AX11"/>
    </row>
    <row r="12" spans="1:50" ht="19.95" customHeight="1" thickBot="1">
      <c r="A12" s="482" t="s">
        <v>93</v>
      </c>
      <c r="B12" s="483" t="s">
        <v>93</v>
      </c>
      <c r="C12" s="569">
        <f>SUM(C10:C11)</f>
        <v>0</v>
      </c>
      <c r="D12" s="634">
        <f>'03_R5対象者数'!$G$4</f>
        <v>0.55100000000000005</v>
      </c>
      <c r="E12" s="569">
        <f>C12*D12</f>
        <v>0</v>
      </c>
      <c r="F12" s="569">
        <f>SUM(F10:F11)</f>
        <v>0</v>
      </c>
      <c r="G12" s="569">
        <f>SUM(G10:G11)</f>
        <v>0</v>
      </c>
      <c r="H12" s="635" t="e">
        <f t="shared" si="2"/>
        <v>#DIV/0!</v>
      </c>
      <c r="I12" s="636">
        <f>SUM(I10:I11)</f>
        <v>0</v>
      </c>
      <c r="J12" s="637">
        <f>SUM(J10:J11)</f>
        <v>0</v>
      </c>
      <c r="K12" s="637">
        <f>SUM(K10:K11)</f>
        <v>0</v>
      </c>
      <c r="L12" s="638">
        <f>SUM(L10:L11)</f>
        <v>0</v>
      </c>
      <c r="M12" s="639" t="e">
        <f>I12/L12</f>
        <v>#DIV/0!</v>
      </c>
      <c r="N12" s="640" t="e">
        <f>J12/I12</f>
        <v>#DIV/0!</v>
      </c>
      <c r="O12" s="640" t="e">
        <f>K12/J12</f>
        <v>#DIV/0!</v>
      </c>
      <c r="P12" s="641" t="e">
        <f>K12/L12</f>
        <v>#DIV/0!</v>
      </c>
      <c r="X12"/>
      <c r="Y12"/>
      <c r="Z12"/>
      <c r="AA12"/>
      <c r="AB12"/>
      <c r="AC12"/>
      <c r="AD12"/>
      <c r="AE12"/>
      <c r="AF12"/>
      <c r="AG12"/>
      <c r="AH12"/>
      <c r="AI12"/>
      <c r="AJ12"/>
      <c r="AK12"/>
      <c r="AL12"/>
      <c r="AM12"/>
      <c r="AN12"/>
      <c r="AO12"/>
      <c r="AP12"/>
      <c r="AQ12"/>
      <c r="AR12"/>
      <c r="AS12"/>
      <c r="AT12"/>
      <c r="AU12"/>
      <c r="AV12"/>
      <c r="AW12"/>
      <c r="AX12"/>
    </row>
    <row r="13" spans="1:50" ht="19.95" customHeight="1">
      <c r="X13"/>
      <c r="Y13"/>
      <c r="Z13"/>
      <c r="AA13"/>
      <c r="AB13"/>
      <c r="AC13"/>
      <c r="AD13"/>
      <c r="AE13"/>
      <c r="AF13"/>
      <c r="AG13"/>
      <c r="AH13"/>
      <c r="AI13"/>
      <c r="AJ13"/>
      <c r="AK13"/>
      <c r="AL13"/>
      <c r="AM13"/>
      <c r="AN13"/>
      <c r="AO13"/>
      <c r="AP13"/>
      <c r="AQ13"/>
      <c r="AR13"/>
      <c r="AS13"/>
      <c r="AT13"/>
      <c r="AU13"/>
      <c r="AV13"/>
      <c r="AW13"/>
      <c r="AX13"/>
    </row>
    <row r="14" spans="1:50" ht="19.95" customHeight="1" thickBot="1">
      <c r="Q14"/>
      <c r="R14"/>
      <c r="S14"/>
      <c r="T14"/>
      <c r="U14"/>
      <c r="X14"/>
      <c r="Y14"/>
      <c r="Z14"/>
      <c r="AA14"/>
      <c r="AB14"/>
      <c r="AC14"/>
      <c r="AD14"/>
      <c r="AE14"/>
      <c r="AF14"/>
      <c r="AG14"/>
      <c r="AH14"/>
      <c r="AI14"/>
      <c r="AJ14"/>
      <c r="AK14"/>
      <c r="AL14"/>
      <c r="AM14"/>
      <c r="AN14"/>
      <c r="AO14"/>
      <c r="AP14"/>
      <c r="AQ14"/>
      <c r="AR14"/>
      <c r="AS14"/>
      <c r="AT14"/>
      <c r="AU14"/>
      <c r="AV14"/>
      <c r="AW14"/>
      <c r="AX14"/>
    </row>
    <row r="15" spans="1:50" ht="19.95" customHeight="1" thickBot="1">
      <c r="D15" s="902" t="s">
        <v>92</v>
      </c>
      <c r="E15" s="903"/>
      <c r="F15" s="903"/>
      <c r="G15" s="903"/>
      <c r="H15" s="903"/>
      <c r="I15" s="903"/>
      <c r="J15" s="903"/>
      <c r="K15" s="903"/>
      <c r="L15" s="903"/>
      <c r="M15" s="903"/>
      <c r="N15" s="903"/>
      <c r="O15" s="903"/>
      <c r="P15" s="904"/>
      <c r="Q15"/>
      <c r="R15"/>
      <c r="S15"/>
      <c r="T15"/>
      <c r="U15"/>
      <c r="X15"/>
      <c r="Y15"/>
      <c r="Z15"/>
      <c r="AA15"/>
      <c r="AB15"/>
      <c r="AC15"/>
      <c r="AD15"/>
      <c r="AE15"/>
      <c r="AF15"/>
      <c r="AG15"/>
      <c r="AH15"/>
      <c r="AI15"/>
      <c r="AJ15"/>
      <c r="AK15"/>
      <c r="AL15"/>
      <c r="AM15"/>
      <c r="AN15"/>
      <c r="AO15"/>
      <c r="AP15"/>
      <c r="AQ15"/>
      <c r="AR15"/>
      <c r="AS15"/>
      <c r="AT15"/>
      <c r="AU15"/>
      <c r="AV15"/>
      <c r="AW15"/>
      <c r="AX15"/>
    </row>
    <row r="16" spans="1:50" ht="40.049999999999997" customHeight="1" thickBot="1">
      <c r="A16" s="489" t="s">
        <v>73</v>
      </c>
      <c r="B16" s="490" t="s">
        <v>124</v>
      </c>
      <c r="C16" s="491" t="s">
        <v>200</v>
      </c>
      <c r="D16" s="502" t="s">
        <v>130</v>
      </c>
      <c r="E16" s="503" t="s">
        <v>131</v>
      </c>
      <c r="F16" s="504" t="s">
        <v>132</v>
      </c>
      <c r="G16" s="505" t="s">
        <v>133</v>
      </c>
      <c r="H16" s="504" t="s">
        <v>134</v>
      </c>
      <c r="I16" s="504" t="s">
        <v>135</v>
      </c>
      <c r="J16" s="504" t="s">
        <v>136</v>
      </c>
      <c r="K16" s="504" t="s">
        <v>137</v>
      </c>
      <c r="L16" s="504" t="s">
        <v>138</v>
      </c>
      <c r="M16" s="505" t="s">
        <v>139</v>
      </c>
      <c r="N16" s="504" t="s">
        <v>140</v>
      </c>
      <c r="O16" s="504" t="s">
        <v>209</v>
      </c>
      <c r="P16" s="506" t="s">
        <v>91</v>
      </c>
      <c r="Q16"/>
      <c r="R16"/>
      <c r="S16"/>
      <c r="T16"/>
      <c r="U16"/>
      <c r="X16"/>
      <c r="Y16"/>
      <c r="Z16"/>
      <c r="AA16"/>
      <c r="AB16"/>
      <c r="AC16"/>
      <c r="AD16"/>
      <c r="AE16"/>
      <c r="AF16"/>
      <c r="AG16"/>
      <c r="AH16"/>
      <c r="AI16"/>
      <c r="AJ16"/>
      <c r="AK16"/>
      <c r="AL16"/>
      <c r="AM16"/>
      <c r="AN16"/>
      <c r="AO16"/>
      <c r="AP16"/>
      <c r="AQ16"/>
      <c r="AR16"/>
      <c r="AS16"/>
      <c r="AT16"/>
      <c r="AU16"/>
      <c r="AV16"/>
      <c r="AW16"/>
      <c r="AX16"/>
    </row>
    <row r="17" spans="1:21" ht="19.95" customHeight="1">
      <c r="A17" s="498" t="s">
        <v>79</v>
      </c>
      <c r="B17" s="499" t="s">
        <v>141</v>
      </c>
      <c r="C17" s="557">
        <f>'04_R5受診者数_'!G73</f>
        <v>0</v>
      </c>
      <c r="D17" s="591">
        <f>'05_肺_統合'!F79</f>
        <v>0</v>
      </c>
      <c r="E17" s="592" t="e">
        <f>D17/C17</f>
        <v>#DIV/0!</v>
      </c>
      <c r="F17" s="593">
        <f>D17-H17-J17</f>
        <v>0</v>
      </c>
      <c r="G17" s="592" t="e">
        <f t="shared" ref="G17:G25" si="7">F17/D17</f>
        <v>#DIV/0!</v>
      </c>
      <c r="H17" s="593">
        <f>'05_肺_統合'!L79</f>
        <v>0</v>
      </c>
      <c r="I17" s="592" t="e">
        <f t="shared" ref="I17:I25" si="8">H17/D17</f>
        <v>#DIV/0!</v>
      </c>
      <c r="J17" s="593">
        <f>'05_肺_統合'!M79</f>
        <v>0</v>
      </c>
      <c r="K17" s="592" t="e">
        <f t="shared" ref="K17:K25" si="9">J17/D17</f>
        <v>#DIV/0!</v>
      </c>
      <c r="L17" s="593">
        <f>'05_肺_統合'!H79</f>
        <v>0</v>
      </c>
      <c r="M17" s="594" t="e">
        <f>L17/C17</f>
        <v>#DIV/0!</v>
      </c>
      <c r="N17" s="592" t="e">
        <f>L17/D17</f>
        <v>#DIV/0!</v>
      </c>
      <c r="O17" s="593">
        <f>'05_肺_統合'!I79</f>
        <v>0</v>
      </c>
      <c r="P17" s="595" t="e">
        <f>O17/L17</f>
        <v>#DIV/0!</v>
      </c>
      <c r="Q17"/>
      <c r="R17"/>
      <c r="S17"/>
      <c r="T17"/>
      <c r="U17"/>
    </row>
    <row r="18" spans="1:21" ht="19.95" customHeight="1">
      <c r="A18" s="480" t="s">
        <v>79</v>
      </c>
      <c r="B18" s="420" t="s">
        <v>142</v>
      </c>
      <c r="C18" s="563">
        <f>'04_R5受診者数_'!V73</f>
        <v>0</v>
      </c>
      <c r="D18" s="596">
        <f>'05_肺_統合'!X79</f>
        <v>0</v>
      </c>
      <c r="E18" s="597" t="e">
        <f>D18/C18</f>
        <v>#DIV/0!</v>
      </c>
      <c r="F18" s="598">
        <f>D18-H18-J18</f>
        <v>0</v>
      </c>
      <c r="G18" s="597" t="e">
        <f t="shared" si="7"/>
        <v>#DIV/0!</v>
      </c>
      <c r="H18" s="598">
        <f>'05_肺_統合'!AD79</f>
        <v>0</v>
      </c>
      <c r="I18" s="597" t="e">
        <f t="shared" si="8"/>
        <v>#DIV/0!</v>
      </c>
      <c r="J18" s="598">
        <f>'05_肺_統合'!AE79</f>
        <v>0</v>
      </c>
      <c r="K18" s="597" t="e">
        <f t="shared" si="9"/>
        <v>#DIV/0!</v>
      </c>
      <c r="L18" s="598">
        <f>'05_肺_統合'!Z79</f>
        <v>0</v>
      </c>
      <c r="M18" s="599" t="e">
        <f t="shared" ref="M18:M25" si="10">L18/C18</f>
        <v>#DIV/0!</v>
      </c>
      <c r="N18" s="597" t="e">
        <f t="shared" ref="N18:N25" si="11">L18/D18</f>
        <v>#DIV/0!</v>
      </c>
      <c r="O18" s="598">
        <f>'05_肺_統合'!AA79</f>
        <v>0</v>
      </c>
      <c r="P18" s="600" t="e">
        <f t="shared" ref="P18:P25" si="12">O18/L18</f>
        <v>#DIV/0!</v>
      </c>
    </row>
    <row r="19" spans="1:21" ht="19.95" customHeight="1" thickBot="1">
      <c r="A19" s="482" t="s">
        <v>79</v>
      </c>
      <c r="B19" s="483" t="s">
        <v>144</v>
      </c>
      <c r="C19" s="569">
        <f>SUM(C17:C18)</f>
        <v>0</v>
      </c>
      <c r="D19" s="601">
        <f>SUM(D17:D18)</f>
        <v>0</v>
      </c>
      <c r="E19" s="602" t="e">
        <f>D19/C19</f>
        <v>#DIV/0!</v>
      </c>
      <c r="F19" s="603">
        <f>SUM(F17:F18)</f>
        <v>0</v>
      </c>
      <c r="G19" s="602" t="e">
        <f t="shared" si="7"/>
        <v>#DIV/0!</v>
      </c>
      <c r="H19" s="603">
        <f>SUM(H17:H18)</f>
        <v>0</v>
      </c>
      <c r="I19" s="602" t="e">
        <f t="shared" si="8"/>
        <v>#DIV/0!</v>
      </c>
      <c r="J19" s="603">
        <f>SUM(J17:J18)</f>
        <v>0</v>
      </c>
      <c r="K19" s="602" t="e">
        <f t="shared" si="9"/>
        <v>#DIV/0!</v>
      </c>
      <c r="L19" s="603">
        <f>SUM(L17:L18)</f>
        <v>0</v>
      </c>
      <c r="M19" s="604" t="e">
        <f t="shared" si="10"/>
        <v>#DIV/0!</v>
      </c>
      <c r="N19" s="602" t="e">
        <f t="shared" si="11"/>
        <v>#DIV/0!</v>
      </c>
      <c r="O19" s="603">
        <f>SUM(O17:O18)</f>
        <v>0</v>
      </c>
      <c r="P19" s="605" t="e">
        <f t="shared" si="12"/>
        <v>#DIV/0!</v>
      </c>
    </row>
    <row r="20" spans="1:21" ht="19.95" customHeight="1">
      <c r="A20" s="496" t="s">
        <v>86</v>
      </c>
      <c r="B20" s="497" t="s">
        <v>141</v>
      </c>
      <c r="C20" s="576">
        <f>'04_R5受診者数_'!H73</f>
        <v>0</v>
      </c>
      <c r="D20" s="606">
        <f>'05_肺_統合'!AP79</f>
        <v>0</v>
      </c>
      <c r="E20" s="607" t="e">
        <f t="shared" ref="E20:E25" si="13">D20/C20</f>
        <v>#DIV/0!</v>
      </c>
      <c r="F20" s="608">
        <f>D20-H20-J20</f>
        <v>0</v>
      </c>
      <c r="G20" s="607" t="e">
        <f t="shared" si="7"/>
        <v>#DIV/0!</v>
      </c>
      <c r="H20" s="608">
        <f>'05_肺_統合'!AV79</f>
        <v>0</v>
      </c>
      <c r="I20" s="607" t="e">
        <f t="shared" si="8"/>
        <v>#DIV/0!</v>
      </c>
      <c r="J20" s="608">
        <f>'05_肺_統合'!AW79</f>
        <v>0</v>
      </c>
      <c r="K20" s="607" t="e">
        <f t="shared" si="9"/>
        <v>#DIV/0!</v>
      </c>
      <c r="L20" s="608">
        <f>'05_肺_統合'!AR79</f>
        <v>0</v>
      </c>
      <c r="M20" s="609" t="e">
        <f t="shared" si="10"/>
        <v>#DIV/0!</v>
      </c>
      <c r="N20" s="607" t="e">
        <f t="shared" si="11"/>
        <v>#DIV/0!</v>
      </c>
      <c r="O20" s="608">
        <f>'05_肺_統合'!AS79</f>
        <v>0</v>
      </c>
      <c r="P20" s="610" t="e">
        <f t="shared" si="12"/>
        <v>#DIV/0!</v>
      </c>
    </row>
    <row r="21" spans="1:21" ht="19.95" customHeight="1">
      <c r="A21" s="480" t="s">
        <v>86</v>
      </c>
      <c r="B21" s="420" t="s">
        <v>142</v>
      </c>
      <c r="C21" s="563">
        <f>'04_R5受診者数_'!W73</f>
        <v>0</v>
      </c>
      <c r="D21" s="596">
        <f>'05_肺_統合'!BH79</f>
        <v>0</v>
      </c>
      <c r="E21" s="597" t="e">
        <f t="shared" si="13"/>
        <v>#DIV/0!</v>
      </c>
      <c r="F21" s="598">
        <f>D21-H21-J21</f>
        <v>0</v>
      </c>
      <c r="G21" s="597" t="e">
        <f t="shared" si="7"/>
        <v>#DIV/0!</v>
      </c>
      <c r="H21" s="598">
        <f>'05_肺_統合'!BN79</f>
        <v>0</v>
      </c>
      <c r="I21" s="597" t="e">
        <f t="shared" si="8"/>
        <v>#DIV/0!</v>
      </c>
      <c r="J21" s="598">
        <f>'05_肺_統合'!BO79</f>
        <v>0</v>
      </c>
      <c r="K21" s="597" t="e">
        <f t="shared" si="9"/>
        <v>#DIV/0!</v>
      </c>
      <c r="L21" s="598">
        <f>'05_肺_統合'!BJ79</f>
        <v>0</v>
      </c>
      <c r="M21" s="599" t="e">
        <f t="shared" si="10"/>
        <v>#DIV/0!</v>
      </c>
      <c r="N21" s="597" t="e">
        <f t="shared" si="11"/>
        <v>#DIV/0!</v>
      </c>
      <c r="O21" s="598">
        <f>'05_肺_統合'!BK79</f>
        <v>0</v>
      </c>
      <c r="P21" s="600" t="e">
        <f t="shared" si="12"/>
        <v>#DIV/0!</v>
      </c>
    </row>
    <row r="22" spans="1:21" ht="19.95" customHeight="1" thickBot="1">
      <c r="A22" s="481" t="s">
        <v>86</v>
      </c>
      <c r="B22" s="500" t="s">
        <v>144</v>
      </c>
      <c r="C22" s="582">
        <f>SUM(C20:C21)</f>
        <v>0</v>
      </c>
      <c r="D22" s="611">
        <f>SUM(D20:D21)</f>
        <v>0</v>
      </c>
      <c r="E22" s="612" t="e">
        <f t="shared" si="13"/>
        <v>#DIV/0!</v>
      </c>
      <c r="F22" s="613">
        <f>SUM(F20:F21)</f>
        <v>0</v>
      </c>
      <c r="G22" s="612" t="e">
        <f t="shared" si="7"/>
        <v>#DIV/0!</v>
      </c>
      <c r="H22" s="613">
        <f>SUM(H20:H21)</f>
        <v>0</v>
      </c>
      <c r="I22" s="612" t="e">
        <f t="shared" si="8"/>
        <v>#DIV/0!</v>
      </c>
      <c r="J22" s="613">
        <f>SUM(J20:J21)</f>
        <v>0</v>
      </c>
      <c r="K22" s="612" t="e">
        <f t="shared" si="9"/>
        <v>#DIV/0!</v>
      </c>
      <c r="L22" s="613">
        <f>SUM(L20:L21)</f>
        <v>0</v>
      </c>
      <c r="M22" s="614" t="e">
        <f t="shared" si="10"/>
        <v>#DIV/0!</v>
      </c>
      <c r="N22" s="612" t="e">
        <f t="shared" si="11"/>
        <v>#DIV/0!</v>
      </c>
      <c r="O22" s="613">
        <f>SUM(O20:O21)</f>
        <v>0</v>
      </c>
      <c r="P22" s="615" t="e">
        <f t="shared" si="12"/>
        <v>#DIV/0!</v>
      </c>
    </row>
    <row r="23" spans="1:21" ht="19.95" customHeight="1">
      <c r="A23" s="501" t="s">
        <v>143</v>
      </c>
      <c r="B23" s="499" t="s">
        <v>141</v>
      </c>
      <c r="C23" s="588">
        <f t="shared" ref="C23" si="14">C17+C20</f>
        <v>0</v>
      </c>
      <c r="D23" s="616">
        <f>D17+D20</f>
        <v>0</v>
      </c>
      <c r="E23" s="592" t="e">
        <f t="shared" si="13"/>
        <v>#DIV/0!</v>
      </c>
      <c r="F23" s="617">
        <f>F17+F20</f>
        <v>0</v>
      </c>
      <c r="G23" s="592" t="e">
        <f t="shared" si="7"/>
        <v>#DIV/0!</v>
      </c>
      <c r="H23" s="593">
        <f>H17+H20</f>
        <v>0</v>
      </c>
      <c r="I23" s="592" t="e">
        <f t="shared" si="8"/>
        <v>#DIV/0!</v>
      </c>
      <c r="J23" s="617">
        <f>J17+J20</f>
        <v>0</v>
      </c>
      <c r="K23" s="592" t="e">
        <f t="shared" si="9"/>
        <v>#DIV/0!</v>
      </c>
      <c r="L23" s="617">
        <f>L17+L20</f>
        <v>0</v>
      </c>
      <c r="M23" s="594" t="e">
        <f t="shared" si="10"/>
        <v>#DIV/0!</v>
      </c>
      <c r="N23" s="592" t="e">
        <f t="shared" si="11"/>
        <v>#DIV/0!</v>
      </c>
      <c r="O23" s="617">
        <f>O17+O20</f>
        <v>0</v>
      </c>
      <c r="P23" s="595" t="e">
        <f t="shared" si="12"/>
        <v>#DIV/0!</v>
      </c>
    </row>
    <row r="24" spans="1:21" ht="19.95" customHeight="1">
      <c r="A24" s="481" t="s">
        <v>143</v>
      </c>
      <c r="B24" s="420" t="s">
        <v>142</v>
      </c>
      <c r="C24" s="582">
        <f t="shared" ref="C24" si="15">C18+C21</f>
        <v>0</v>
      </c>
      <c r="D24" s="611">
        <f>D18+D21</f>
        <v>0</v>
      </c>
      <c r="E24" s="597" t="e">
        <f t="shared" si="13"/>
        <v>#DIV/0!</v>
      </c>
      <c r="F24" s="613">
        <f>F18+F21</f>
        <v>0</v>
      </c>
      <c r="G24" s="597" t="e">
        <f t="shared" si="7"/>
        <v>#DIV/0!</v>
      </c>
      <c r="H24" s="598">
        <f>H18+H21</f>
        <v>0</v>
      </c>
      <c r="I24" s="597" t="e">
        <f t="shared" si="8"/>
        <v>#DIV/0!</v>
      </c>
      <c r="J24" s="613">
        <f>J18+J21</f>
        <v>0</v>
      </c>
      <c r="K24" s="597" t="e">
        <f t="shared" si="9"/>
        <v>#DIV/0!</v>
      </c>
      <c r="L24" s="613">
        <f>L18+L21</f>
        <v>0</v>
      </c>
      <c r="M24" s="599" t="e">
        <f t="shared" si="10"/>
        <v>#DIV/0!</v>
      </c>
      <c r="N24" s="597" t="e">
        <f t="shared" si="11"/>
        <v>#DIV/0!</v>
      </c>
      <c r="O24" s="613">
        <f>O18+O21</f>
        <v>0</v>
      </c>
      <c r="P24" s="600" t="e">
        <f t="shared" si="12"/>
        <v>#DIV/0!</v>
      </c>
    </row>
    <row r="25" spans="1:21" ht="19.95" customHeight="1" thickBot="1">
      <c r="A25" s="482" t="s">
        <v>93</v>
      </c>
      <c r="B25" s="483" t="s">
        <v>93</v>
      </c>
      <c r="C25" s="569">
        <f>SUM(C23:C24)</f>
        <v>0</v>
      </c>
      <c r="D25" s="601">
        <f>SUM(D23:D24)</f>
        <v>0</v>
      </c>
      <c r="E25" s="602" t="e">
        <f t="shared" si="13"/>
        <v>#DIV/0!</v>
      </c>
      <c r="F25" s="603">
        <f>SUM(F23:F24)</f>
        <v>0</v>
      </c>
      <c r="G25" s="602" t="e">
        <f t="shared" si="7"/>
        <v>#DIV/0!</v>
      </c>
      <c r="H25" s="603">
        <f>SUM(H23:H24)</f>
        <v>0</v>
      </c>
      <c r="I25" s="602" t="e">
        <f t="shared" si="8"/>
        <v>#DIV/0!</v>
      </c>
      <c r="J25" s="603">
        <f>SUM(J23:J24)</f>
        <v>0</v>
      </c>
      <c r="K25" s="602" t="e">
        <f t="shared" si="9"/>
        <v>#DIV/0!</v>
      </c>
      <c r="L25" s="603">
        <f>SUM(L23:L24)</f>
        <v>0</v>
      </c>
      <c r="M25" s="604" t="e">
        <f t="shared" si="10"/>
        <v>#DIV/0!</v>
      </c>
      <c r="N25" s="602" t="e">
        <f t="shared" si="11"/>
        <v>#DIV/0!</v>
      </c>
      <c r="O25" s="603">
        <f>SUM(O23:O24)</f>
        <v>0</v>
      </c>
      <c r="P25" s="605" t="e">
        <f t="shared" si="12"/>
        <v>#DIV/0!</v>
      </c>
    </row>
    <row r="26" spans="1:21" ht="19.95" customHeight="1">
      <c r="A26" s="424"/>
      <c r="B26" s="424"/>
      <c r="C26" s="468"/>
      <c r="D26" s="469"/>
      <c r="E26" s="468"/>
      <c r="F26" s="469"/>
      <c r="G26" s="468"/>
      <c r="H26" s="469"/>
      <c r="I26" s="468"/>
      <c r="J26" s="469"/>
      <c r="K26" s="468"/>
      <c r="L26" s="470"/>
      <c r="M26" s="469"/>
      <c r="N26" s="468"/>
      <c r="O26" s="469"/>
      <c r="Q26"/>
      <c r="R26"/>
      <c r="S26"/>
      <c r="T26"/>
      <c r="U26"/>
    </row>
    <row r="27" spans="1:21" ht="19.95" customHeight="1" thickBot="1">
      <c r="A27" s="424"/>
      <c r="B27" s="424"/>
      <c r="C27" s="468"/>
      <c r="D27" s="469"/>
      <c r="E27" s="468"/>
      <c r="F27" s="469"/>
      <c r="G27" s="468"/>
      <c r="H27" s="469"/>
      <c r="I27" s="468"/>
      <c r="J27" s="469"/>
      <c r="K27" s="468"/>
      <c r="L27" s="470"/>
      <c r="M27" s="469"/>
      <c r="N27" s="468"/>
      <c r="O27" s="469"/>
      <c r="Q27"/>
      <c r="R27"/>
      <c r="S27"/>
      <c r="T27"/>
      <c r="U27"/>
    </row>
    <row r="28" spans="1:21" s="188" customFormat="1" ht="19.95" customHeight="1" thickBot="1">
      <c r="D28" s="905" t="s">
        <v>87</v>
      </c>
      <c r="E28" s="903"/>
      <c r="F28" s="903"/>
      <c r="G28" s="903"/>
      <c r="H28" s="903"/>
      <c r="I28" s="903"/>
      <c r="J28" s="903"/>
      <c r="K28" s="903"/>
      <c r="L28" s="903"/>
      <c r="M28" s="903"/>
      <c r="N28" s="903"/>
      <c r="O28" s="903"/>
      <c r="P28" s="904"/>
      <c r="Q28"/>
      <c r="R28"/>
      <c r="S28"/>
      <c r="T28"/>
      <c r="U28"/>
    </row>
    <row r="29" spans="1:21" s="467" customFormat="1" ht="43.05" customHeight="1" thickBot="1">
      <c r="A29" s="489" t="s">
        <v>210</v>
      </c>
      <c r="B29" s="490" t="s">
        <v>211</v>
      </c>
      <c r="C29" s="491" t="s">
        <v>200</v>
      </c>
      <c r="D29" s="507" t="s">
        <v>130</v>
      </c>
      <c r="E29" s="508" t="s">
        <v>131</v>
      </c>
      <c r="F29" s="509" t="s">
        <v>132</v>
      </c>
      <c r="G29" s="510" t="s">
        <v>133</v>
      </c>
      <c r="H29" s="509" t="s">
        <v>134</v>
      </c>
      <c r="I29" s="509" t="s">
        <v>135</v>
      </c>
      <c r="J29" s="509" t="s">
        <v>136</v>
      </c>
      <c r="K29" s="509" t="s">
        <v>137</v>
      </c>
      <c r="L29" s="509" t="s">
        <v>138</v>
      </c>
      <c r="M29" s="510" t="s">
        <v>139</v>
      </c>
      <c r="N29" s="509" t="s">
        <v>140</v>
      </c>
      <c r="O29" s="509" t="s">
        <v>209</v>
      </c>
      <c r="P29" s="511" t="s">
        <v>91</v>
      </c>
      <c r="Q29"/>
      <c r="R29"/>
      <c r="S29"/>
      <c r="T29"/>
      <c r="U29"/>
    </row>
    <row r="30" spans="1:21" s="188" customFormat="1" ht="19.95" customHeight="1">
      <c r="A30" s="498" t="s">
        <v>212</v>
      </c>
      <c r="B30" s="499" t="s">
        <v>213</v>
      </c>
      <c r="C30" s="557">
        <f>'04_R5受診者数_'!G73</f>
        <v>0</v>
      </c>
      <c r="D30" s="558">
        <f>'06_肺_X線'!K79</f>
        <v>0</v>
      </c>
      <c r="E30" s="559" t="e">
        <f>D30/C30</f>
        <v>#DIV/0!</v>
      </c>
      <c r="F30" s="560">
        <f>D30-H30-J30</f>
        <v>0</v>
      </c>
      <c r="G30" s="559" t="e">
        <f t="shared" ref="G30:G38" si="16">F30/D30</f>
        <v>#DIV/0!</v>
      </c>
      <c r="H30" s="560">
        <f>'06_肺_X線'!Q79</f>
        <v>0</v>
      </c>
      <c r="I30" s="559" t="e">
        <f t="shared" ref="I30:I38" si="17">H30/D30</f>
        <v>#DIV/0!</v>
      </c>
      <c r="J30" s="560">
        <f>'06_肺_X線'!R79</f>
        <v>0</v>
      </c>
      <c r="K30" s="559" t="e">
        <f t="shared" ref="K30:K38" si="18">J30/D30</f>
        <v>#DIV/0!</v>
      </c>
      <c r="L30" s="560">
        <f>'06_肺_X線'!M79</f>
        <v>0</v>
      </c>
      <c r="M30" s="561" t="e">
        <f>L30/C30</f>
        <v>#DIV/0!</v>
      </c>
      <c r="N30" s="559" t="e">
        <f t="shared" ref="N30:N38" si="19">L30/D30</f>
        <v>#DIV/0!</v>
      </c>
      <c r="O30" s="560">
        <f>'06_肺_X線'!N79</f>
        <v>0</v>
      </c>
      <c r="P30" s="562" t="e">
        <f t="shared" ref="P30:P38" si="20">O30/L30</f>
        <v>#DIV/0!</v>
      </c>
      <c r="Q30"/>
      <c r="R30"/>
      <c r="S30"/>
      <c r="T30"/>
      <c r="U30"/>
    </row>
    <row r="31" spans="1:21" s="188" customFormat="1" ht="19.95" customHeight="1">
      <c r="A31" s="480" t="s">
        <v>212</v>
      </c>
      <c r="B31" s="420" t="s">
        <v>214</v>
      </c>
      <c r="C31" s="563">
        <f>'04_R5受診者数_'!V73</f>
        <v>0</v>
      </c>
      <c r="D31" s="564">
        <f>'06_肺_X線'!AH79</f>
        <v>0</v>
      </c>
      <c r="E31" s="565" t="e">
        <f t="shared" ref="E31:E38" si="21">D31/C31</f>
        <v>#DIV/0!</v>
      </c>
      <c r="F31" s="566">
        <f>D31-H31-J31</f>
        <v>0</v>
      </c>
      <c r="G31" s="565" t="e">
        <f t="shared" si="16"/>
        <v>#DIV/0!</v>
      </c>
      <c r="H31" s="566">
        <f>'06_肺_X線'!AN79</f>
        <v>0</v>
      </c>
      <c r="I31" s="565" t="e">
        <f t="shared" si="17"/>
        <v>#DIV/0!</v>
      </c>
      <c r="J31" s="566">
        <f>'06_肺_X線'!AO79</f>
        <v>0</v>
      </c>
      <c r="K31" s="565" t="e">
        <f t="shared" si="18"/>
        <v>#DIV/0!</v>
      </c>
      <c r="L31" s="566">
        <f>'06_肺_X線'!AJ79</f>
        <v>0</v>
      </c>
      <c r="M31" s="567" t="e">
        <f t="shared" ref="M31:M38" si="22">L31/C31</f>
        <v>#DIV/0!</v>
      </c>
      <c r="N31" s="565" t="e">
        <f t="shared" si="19"/>
        <v>#DIV/0!</v>
      </c>
      <c r="O31" s="566">
        <f>'06_肺_X線'!AK79</f>
        <v>0</v>
      </c>
      <c r="P31" s="568" t="e">
        <f t="shared" si="20"/>
        <v>#DIV/0!</v>
      </c>
      <c r="Q31"/>
      <c r="R31"/>
      <c r="S31"/>
      <c r="T31"/>
      <c r="U31"/>
    </row>
    <row r="32" spans="1:21" s="188" customFormat="1" ht="19.95" customHeight="1" thickBot="1">
      <c r="A32" s="482" t="s">
        <v>212</v>
      </c>
      <c r="B32" s="483" t="s">
        <v>215</v>
      </c>
      <c r="C32" s="569">
        <f>SUM(C30:C31)</f>
        <v>0</v>
      </c>
      <c r="D32" s="570">
        <f>SUM(D30:D31)</f>
        <v>0</v>
      </c>
      <c r="E32" s="571" t="e">
        <f t="shared" si="21"/>
        <v>#DIV/0!</v>
      </c>
      <c r="F32" s="572">
        <f>SUM(F30:F31)</f>
        <v>0</v>
      </c>
      <c r="G32" s="571" t="e">
        <f t="shared" si="16"/>
        <v>#DIV/0!</v>
      </c>
      <c r="H32" s="572">
        <f>SUM(H30:H31)</f>
        <v>0</v>
      </c>
      <c r="I32" s="571" t="e">
        <f t="shared" si="17"/>
        <v>#DIV/0!</v>
      </c>
      <c r="J32" s="572">
        <f>SUM(J30:J31)</f>
        <v>0</v>
      </c>
      <c r="K32" s="571" t="e">
        <f t="shared" si="18"/>
        <v>#DIV/0!</v>
      </c>
      <c r="L32" s="573">
        <f>SUM(L30:L31)</f>
        <v>0</v>
      </c>
      <c r="M32" s="574" t="e">
        <f t="shared" si="22"/>
        <v>#DIV/0!</v>
      </c>
      <c r="N32" s="571" t="e">
        <f t="shared" si="19"/>
        <v>#DIV/0!</v>
      </c>
      <c r="O32" s="572">
        <f>SUM(O30:O31)</f>
        <v>0</v>
      </c>
      <c r="P32" s="575" t="e">
        <f t="shared" si="20"/>
        <v>#DIV/0!</v>
      </c>
    </row>
    <row r="33" spans="1:16" s="188" customFormat="1" ht="19.95" customHeight="1">
      <c r="A33" s="496" t="s">
        <v>216</v>
      </c>
      <c r="B33" s="497" t="s">
        <v>213</v>
      </c>
      <c r="C33" s="576">
        <f>'04_R5受診者数_'!H73</f>
        <v>0</v>
      </c>
      <c r="D33" s="577">
        <f>'06_肺_X線'!BE79</f>
        <v>0</v>
      </c>
      <c r="E33" s="578" t="e">
        <f t="shared" si="21"/>
        <v>#DIV/0!</v>
      </c>
      <c r="F33" s="579">
        <f>D33-H33-J33</f>
        <v>0</v>
      </c>
      <c r="G33" s="578" t="e">
        <f t="shared" si="16"/>
        <v>#DIV/0!</v>
      </c>
      <c r="H33" s="579">
        <f>'06_肺_X線'!BK79</f>
        <v>0</v>
      </c>
      <c r="I33" s="578" t="e">
        <f t="shared" si="17"/>
        <v>#DIV/0!</v>
      </c>
      <c r="J33" s="579">
        <f>'06_肺_X線'!BL79</f>
        <v>0</v>
      </c>
      <c r="K33" s="578" t="e">
        <f t="shared" si="18"/>
        <v>#DIV/0!</v>
      </c>
      <c r="L33" s="579">
        <f>'06_肺_X線'!BG79</f>
        <v>0</v>
      </c>
      <c r="M33" s="580" t="e">
        <f t="shared" si="22"/>
        <v>#DIV/0!</v>
      </c>
      <c r="N33" s="578" t="e">
        <f t="shared" si="19"/>
        <v>#DIV/0!</v>
      </c>
      <c r="O33" s="579">
        <f>'06_肺_X線'!BH79</f>
        <v>0</v>
      </c>
      <c r="P33" s="581" t="e">
        <f t="shared" si="20"/>
        <v>#DIV/0!</v>
      </c>
    </row>
    <row r="34" spans="1:16" s="188" customFormat="1" ht="19.95" customHeight="1">
      <c r="A34" s="480" t="s">
        <v>216</v>
      </c>
      <c r="B34" s="420" t="s">
        <v>214</v>
      </c>
      <c r="C34" s="563">
        <f>'04_R5受診者数_'!W73</f>
        <v>0</v>
      </c>
      <c r="D34" s="564">
        <f>'06_肺_X線'!CB79</f>
        <v>0</v>
      </c>
      <c r="E34" s="565" t="e">
        <f t="shared" si="21"/>
        <v>#DIV/0!</v>
      </c>
      <c r="F34" s="566">
        <f>D34-H34-J34</f>
        <v>0</v>
      </c>
      <c r="G34" s="565" t="e">
        <f t="shared" si="16"/>
        <v>#DIV/0!</v>
      </c>
      <c r="H34" s="566">
        <f>'06_肺_X線'!CH79</f>
        <v>0</v>
      </c>
      <c r="I34" s="565" t="e">
        <f t="shared" si="17"/>
        <v>#DIV/0!</v>
      </c>
      <c r="J34" s="566">
        <f>'06_肺_X線'!CI79</f>
        <v>0</v>
      </c>
      <c r="K34" s="565" t="e">
        <f t="shared" si="18"/>
        <v>#DIV/0!</v>
      </c>
      <c r="L34" s="566">
        <f>'06_肺_X線'!CD79</f>
        <v>0</v>
      </c>
      <c r="M34" s="567" t="e">
        <f t="shared" si="22"/>
        <v>#DIV/0!</v>
      </c>
      <c r="N34" s="565" t="e">
        <f t="shared" si="19"/>
        <v>#DIV/0!</v>
      </c>
      <c r="O34" s="566">
        <f>'06_肺_X線'!CE79</f>
        <v>0</v>
      </c>
      <c r="P34" s="568" t="e">
        <f t="shared" si="20"/>
        <v>#DIV/0!</v>
      </c>
    </row>
    <row r="35" spans="1:16" s="188" customFormat="1" ht="19.95" customHeight="1" thickBot="1">
      <c r="A35" s="481" t="s">
        <v>216</v>
      </c>
      <c r="B35" s="500" t="s">
        <v>215</v>
      </c>
      <c r="C35" s="582">
        <f>SUM(C33:C34)</f>
        <v>0</v>
      </c>
      <c r="D35" s="583">
        <f>SUM(D33:D34)</f>
        <v>0</v>
      </c>
      <c r="E35" s="584" t="e">
        <f t="shared" si="21"/>
        <v>#DIV/0!</v>
      </c>
      <c r="F35" s="585">
        <f>SUM(F33:F34)</f>
        <v>0</v>
      </c>
      <c r="G35" s="584" t="e">
        <f t="shared" si="16"/>
        <v>#DIV/0!</v>
      </c>
      <c r="H35" s="585">
        <f>SUM(H33:H34)</f>
        <v>0</v>
      </c>
      <c r="I35" s="584" t="e">
        <f t="shared" si="17"/>
        <v>#DIV/0!</v>
      </c>
      <c r="J35" s="585">
        <f>SUM(J33:J34)</f>
        <v>0</v>
      </c>
      <c r="K35" s="584" t="e">
        <f t="shared" si="18"/>
        <v>#DIV/0!</v>
      </c>
      <c r="L35" s="585">
        <f>SUM(L33:L34)</f>
        <v>0</v>
      </c>
      <c r="M35" s="586" t="e">
        <f t="shared" si="22"/>
        <v>#DIV/0!</v>
      </c>
      <c r="N35" s="584" t="e">
        <f t="shared" si="19"/>
        <v>#DIV/0!</v>
      </c>
      <c r="O35" s="585">
        <f>SUM(O33:O34)</f>
        <v>0</v>
      </c>
      <c r="P35" s="587" t="e">
        <f t="shared" si="20"/>
        <v>#DIV/0!</v>
      </c>
    </row>
    <row r="36" spans="1:16" s="188" customFormat="1" ht="19.95" customHeight="1">
      <c r="A36" s="501" t="s">
        <v>215</v>
      </c>
      <c r="B36" s="499" t="s">
        <v>213</v>
      </c>
      <c r="C36" s="588">
        <f t="shared" ref="C36:C37" si="23">C30+C33</f>
        <v>0</v>
      </c>
      <c r="D36" s="589">
        <f>D30+D33</f>
        <v>0</v>
      </c>
      <c r="E36" s="559" t="e">
        <f t="shared" si="21"/>
        <v>#DIV/0!</v>
      </c>
      <c r="F36" s="590">
        <f>F30+F33</f>
        <v>0</v>
      </c>
      <c r="G36" s="559" t="e">
        <f t="shared" si="16"/>
        <v>#DIV/0!</v>
      </c>
      <c r="H36" s="590">
        <f>H30+H33</f>
        <v>0</v>
      </c>
      <c r="I36" s="559" t="e">
        <f t="shared" si="17"/>
        <v>#DIV/0!</v>
      </c>
      <c r="J36" s="560">
        <f>J30+J33</f>
        <v>0</v>
      </c>
      <c r="K36" s="559" t="e">
        <f t="shared" si="18"/>
        <v>#DIV/0!</v>
      </c>
      <c r="L36" s="590">
        <f>L30+L33</f>
        <v>0</v>
      </c>
      <c r="M36" s="561" t="e">
        <f t="shared" si="22"/>
        <v>#DIV/0!</v>
      </c>
      <c r="N36" s="559" t="e">
        <f t="shared" si="19"/>
        <v>#DIV/0!</v>
      </c>
      <c r="O36" s="590">
        <f>O30+O33</f>
        <v>0</v>
      </c>
      <c r="P36" s="562" t="e">
        <f t="shared" si="20"/>
        <v>#DIV/0!</v>
      </c>
    </row>
    <row r="37" spans="1:16" s="188" customFormat="1" ht="19.95" customHeight="1">
      <c r="A37" s="481" t="s">
        <v>215</v>
      </c>
      <c r="B37" s="420" t="s">
        <v>214</v>
      </c>
      <c r="C37" s="582">
        <f t="shared" si="23"/>
        <v>0</v>
      </c>
      <c r="D37" s="583">
        <f>D31+D34</f>
        <v>0</v>
      </c>
      <c r="E37" s="565" t="e">
        <f t="shared" si="21"/>
        <v>#DIV/0!</v>
      </c>
      <c r="F37" s="585">
        <f>F31+F34</f>
        <v>0</v>
      </c>
      <c r="G37" s="565" t="e">
        <f t="shared" si="16"/>
        <v>#DIV/0!</v>
      </c>
      <c r="H37" s="585">
        <f>H31+H34</f>
        <v>0</v>
      </c>
      <c r="I37" s="565" t="e">
        <f t="shared" si="17"/>
        <v>#DIV/0!</v>
      </c>
      <c r="J37" s="566">
        <f>J31+J34</f>
        <v>0</v>
      </c>
      <c r="K37" s="565" t="e">
        <f t="shared" si="18"/>
        <v>#DIV/0!</v>
      </c>
      <c r="L37" s="585">
        <f>L31+L34</f>
        <v>0</v>
      </c>
      <c r="M37" s="567" t="e">
        <f t="shared" si="22"/>
        <v>#DIV/0!</v>
      </c>
      <c r="N37" s="565" t="e">
        <f t="shared" si="19"/>
        <v>#DIV/0!</v>
      </c>
      <c r="O37" s="585">
        <f>O31+O34</f>
        <v>0</v>
      </c>
      <c r="P37" s="568" t="e">
        <f t="shared" si="20"/>
        <v>#DIV/0!</v>
      </c>
    </row>
    <row r="38" spans="1:16" s="188" customFormat="1" ht="19.95" customHeight="1" thickBot="1">
      <c r="A38" s="482" t="s">
        <v>215</v>
      </c>
      <c r="B38" s="483" t="s">
        <v>215</v>
      </c>
      <c r="C38" s="569">
        <f>SUM(C36:C37)</f>
        <v>0</v>
      </c>
      <c r="D38" s="570">
        <f>SUM(D36:D37)</f>
        <v>0</v>
      </c>
      <c r="E38" s="571" t="e">
        <f t="shared" si="21"/>
        <v>#DIV/0!</v>
      </c>
      <c r="F38" s="572">
        <f>SUM(F36:F37)</f>
        <v>0</v>
      </c>
      <c r="G38" s="571" t="e">
        <f t="shared" si="16"/>
        <v>#DIV/0!</v>
      </c>
      <c r="H38" s="572">
        <f>SUM(H36:H37)</f>
        <v>0</v>
      </c>
      <c r="I38" s="571" t="e">
        <f t="shared" si="17"/>
        <v>#DIV/0!</v>
      </c>
      <c r="J38" s="572">
        <f>SUM(J36:J37)</f>
        <v>0</v>
      </c>
      <c r="K38" s="571" t="e">
        <f t="shared" si="18"/>
        <v>#DIV/0!</v>
      </c>
      <c r="L38" s="572">
        <f>SUM(L36:L37)</f>
        <v>0</v>
      </c>
      <c r="M38" s="574" t="e">
        <f t="shared" si="22"/>
        <v>#DIV/0!</v>
      </c>
      <c r="N38" s="571" t="e">
        <f t="shared" si="19"/>
        <v>#DIV/0!</v>
      </c>
      <c r="O38" s="572">
        <f>SUM(O36:O37)</f>
        <v>0</v>
      </c>
      <c r="P38" s="575" t="e">
        <f t="shared" si="20"/>
        <v>#DIV/0!</v>
      </c>
    </row>
    <row r="39" spans="1:16" ht="19.95" customHeight="1"/>
    <row r="40" spans="1:16" ht="19.95" customHeight="1" thickBot="1"/>
    <row r="41" spans="1:16" s="188" customFormat="1" ht="19.95" customHeight="1" thickBot="1">
      <c r="D41" s="895" t="s">
        <v>217</v>
      </c>
      <c r="E41" s="896"/>
      <c r="F41" s="896"/>
      <c r="G41" s="896"/>
      <c r="H41" s="896"/>
      <c r="I41" s="896"/>
      <c r="J41" s="896"/>
      <c r="K41" s="896"/>
      <c r="L41" s="896"/>
      <c r="M41" s="896"/>
      <c r="N41" s="896"/>
      <c r="O41" s="896"/>
      <c r="P41" s="897"/>
    </row>
    <row r="42" spans="1:16" s="471" customFormat="1" ht="43.05" customHeight="1" thickBot="1">
      <c r="A42" s="512" t="s">
        <v>210</v>
      </c>
      <c r="B42" s="513" t="s">
        <v>211</v>
      </c>
      <c r="C42" s="514" t="s">
        <v>203</v>
      </c>
      <c r="D42" s="515" t="s">
        <v>218</v>
      </c>
      <c r="E42" s="516" t="s">
        <v>219</v>
      </c>
      <c r="F42" s="517" t="s">
        <v>220</v>
      </c>
      <c r="G42" s="518" t="s">
        <v>221</v>
      </c>
      <c r="H42" s="517" t="s">
        <v>222</v>
      </c>
      <c r="I42" s="517" t="s">
        <v>223</v>
      </c>
      <c r="J42" s="517" t="s">
        <v>224</v>
      </c>
      <c r="K42" s="517" t="s">
        <v>225</v>
      </c>
      <c r="L42" s="517" t="s">
        <v>226</v>
      </c>
      <c r="M42" s="518" t="s">
        <v>227</v>
      </c>
      <c r="N42" s="517" t="s">
        <v>228</v>
      </c>
      <c r="O42" s="517" t="s">
        <v>229</v>
      </c>
      <c r="P42" s="519" t="s">
        <v>230</v>
      </c>
    </row>
    <row r="43" spans="1:16" s="188" customFormat="1" ht="19.95" customHeight="1">
      <c r="A43" s="522" t="s">
        <v>212</v>
      </c>
      <c r="B43" s="523" t="s">
        <v>213</v>
      </c>
      <c r="C43" s="662">
        <f>'04_R5受診者数_'!M73</f>
        <v>0</v>
      </c>
      <c r="D43" s="526">
        <f>'07_肺_喀痰'!L79</f>
        <v>0</v>
      </c>
      <c r="E43" s="527" t="e">
        <f>D43/C43</f>
        <v>#DIV/0!</v>
      </c>
      <c r="F43" s="528">
        <f>(D43-H43-J43)</f>
        <v>0</v>
      </c>
      <c r="G43" s="527" t="e">
        <f t="shared" ref="G43:G51" si="24">F43/D43</f>
        <v>#DIV/0!</v>
      </c>
      <c r="H43" s="528">
        <f>'07_肺_喀痰'!S79</f>
        <v>0</v>
      </c>
      <c r="I43" s="527" t="e">
        <f t="shared" ref="I43:I51" si="25">H43/D43</f>
        <v>#DIV/0!</v>
      </c>
      <c r="J43" s="528">
        <f>'07_肺_喀痰'!T79</f>
        <v>0</v>
      </c>
      <c r="K43" s="527" t="e">
        <f t="shared" ref="K43:K51" si="26">J43/D43</f>
        <v>#DIV/0!</v>
      </c>
      <c r="L43" s="528">
        <f>'07_肺_喀痰'!N79</f>
        <v>0</v>
      </c>
      <c r="M43" s="529" t="e">
        <f>L43/C43</f>
        <v>#DIV/0!</v>
      </c>
      <c r="N43" s="527" t="e">
        <f t="shared" ref="N43:N51" si="27">L43/D43</f>
        <v>#DIV/0!</v>
      </c>
      <c r="O43" s="528">
        <f>'07_肺_喀痰'!P79</f>
        <v>0</v>
      </c>
      <c r="P43" s="530" t="e">
        <f t="shared" ref="P43:P51" si="28">O43/L43</f>
        <v>#DIV/0!</v>
      </c>
    </row>
    <row r="44" spans="1:16" s="188" customFormat="1" ht="19.95" customHeight="1">
      <c r="A44" s="484" t="s">
        <v>212</v>
      </c>
      <c r="B44" s="485" t="s">
        <v>214</v>
      </c>
      <c r="C44" s="663">
        <f>'04_R5受診者数_'!AB73</f>
        <v>0</v>
      </c>
      <c r="D44" s="531">
        <f>'07_肺_喀痰'!AK79</f>
        <v>0</v>
      </c>
      <c r="E44" s="532" t="e">
        <f t="shared" ref="E44:E51" si="29">D44/C44</f>
        <v>#DIV/0!</v>
      </c>
      <c r="F44" s="533">
        <f>(D44-H44-J44)</f>
        <v>0</v>
      </c>
      <c r="G44" s="532" t="e">
        <f t="shared" si="24"/>
        <v>#DIV/0!</v>
      </c>
      <c r="H44" s="533">
        <f>'07_肺_喀痰'!AR79</f>
        <v>0</v>
      </c>
      <c r="I44" s="532" t="e">
        <f t="shared" si="25"/>
        <v>#DIV/0!</v>
      </c>
      <c r="J44" s="533">
        <f>'07_肺_喀痰'!AS79</f>
        <v>0</v>
      </c>
      <c r="K44" s="532" t="e">
        <f t="shared" si="26"/>
        <v>#DIV/0!</v>
      </c>
      <c r="L44" s="533">
        <f>'07_肺_喀痰'!AM79</f>
        <v>0</v>
      </c>
      <c r="M44" s="534" t="e">
        <f t="shared" ref="M44:M51" si="30">L44/C44</f>
        <v>#DIV/0!</v>
      </c>
      <c r="N44" s="532" t="e">
        <f t="shared" si="27"/>
        <v>#DIV/0!</v>
      </c>
      <c r="O44" s="533">
        <f>'07_肺_喀痰'!AO79</f>
        <v>0</v>
      </c>
      <c r="P44" s="535" t="e">
        <f t="shared" si="28"/>
        <v>#DIV/0!</v>
      </c>
    </row>
    <row r="45" spans="1:16" s="188" customFormat="1" ht="19.95" customHeight="1" thickBot="1">
      <c r="A45" s="486" t="s">
        <v>212</v>
      </c>
      <c r="B45" s="487" t="s">
        <v>215</v>
      </c>
      <c r="C45" s="536">
        <f>SUM(C43:C44)</f>
        <v>0</v>
      </c>
      <c r="D45" s="537">
        <f>SUM(D43:D44)</f>
        <v>0</v>
      </c>
      <c r="E45" s="538" t="e">
        <f t="shared" si="29"/>
        <v>#DIV/0!</v>
      </c>
      <c r="F45" s="539">
        <f>SUM(F43:F44)</f>
        <v>0</v>
      </c>
      <c r="G45" s="538" t="e">
        <f t="shared" si="24"/>
        <v>#DIV/0!</v>
      </c>
      <c r="H45" s="539">
        <f>SUM(H43:H44)</f>
        <v>0</v>
      </c>
      <c r="I45" s="538" t="e">
        <f t="shared" si="25"/>
        <v>#DIV/0!</v>
      </c>
      <c r="J45" s="539">
        <f>SUM(J43:J44)</f>
        <v>0</v>
      </c>
      <c r="K45" s="538" t="e">
        <f t="shared" si="26"/>
        <v>#DIV/0!</v>
      </c>
      <c r="L45" s="539">
        <f>SUM(L43:L44)</f>
        <v>0</v>
      </c>
      <c r="M45" s="540" t="e">
        <f t="shared" si="30"/>
        <v>#DIV/0!</v>
      </c>
      <c r="N45" s="538" t="e">
        <f t="shared" si="27"/>
        <v>#DIV/0!</v>
      </c>
      <c r="O45" s="541">
        <f>SUM(O43:O44)</f>
        <v>0</v>
      </c>
      <c r="P45" s="542" t="e">
        <f t="shared" si="28"/>
        <v>#DIV/0!</v>
      </c>
    </row>
    <row r="46" spans="1:16" s="188" customFormat="1" ht="19.95" customHeight="1">
      <c r="A46" s="520" t="s">
        <v>216</v>
      </c>
      <c r="B46" s="521" t="s">
        <v>213</v>
      </c>
      <c r="C46" s="664">
        <f>'04_R5受診者数_'!N73</f>
        <v>0</v>
      </c>
      <c r="D46" s="543">
        <f>'07_肺_喀痰'!BJ79</f>
        <v>0</v>
      </c>
      <c r="E46" s="544" t="e">
        <f t="shared" si="29"/>
        <v>#DIV/0!</v>
      </c>
      <c r="F46" s="545">
        <f>(D46-H46-J46)</f>
        <v>0</v>
      </c>
      <c r="G46" s="544" t="e">
        <f t="shared" si="24"/>
        <v>#DIV/0!</v>
      </c>
      <c r="H46" s="545">
        <f>'07_肺_喀痰'!BQ79</f>
        <v>0</v>
      </c>
      <c r="I46" s="544" t="e">
        <f t="shared" si="25"/>
        <v>#DIV/0!</v>
      </c>
      <c r="J46" s="545">
        <f>'07_肺_喀痰'!BR79</f>
        <v>0</v>
      </c>
      <c r="K46" s="544" t="e">
        <f t="shared" si="26"/>
        <v>#DIV/0!</v>
      </c>
      <c r="L46" s="545">
        <f>'07_肺_喀痰'!BL79</f>
        <v>0</v>
      </c>
      <c r="M46" s="546" t="e">
        <f t="shared" si="30"/>
        <v>#DIV/0!</v>
      </c>
      <c r="N46" s="544" t="e">
        <f t="shared" si="27"/>
        <v>#DIV/0!</v>
      </c>
      <c r="O46" s="545">
        <f>'07_肺_喀痰'!BN79</f>
        <v>0</v>
      </c>
      <c r="P46" s="547" t="e">
        <f t="shared" si="28"/>
        <v>#DIV/0!</v>
      </c>
    </row>
    <row r="47" spans="1:16" s="188" customFormat="1" ht="19.95" customHeight="1">
      <c r="A47" s="484" t="s">
        <v>216</v>
      </c>
      <c r="B47" s="485" t="s">
        <v>214</v>
      </c>
      <c r="C47" s="663">
        <f>'04_R5受診者数_'!AC73</f>
        <v>0</v>
      </c>
      <c r="D47" s="531">
        <f>'07_肺_喀痰'!CI79</f>
        <v>0</v>
      </c>
      <c r="E47" s="532" t="e">
        <f t="shared" si="29"/>
        <v>#DIV/0!</v>
      </c>
      <c r="F47" s="533">
        <f>(D47-H47-J47)</f>
        <v>0</v>
      </c>
      <c r="G47" s="532" t="e">
        <f t="shared" si="24"/>
        <v>#DIV/0!</v>
      </c>
      <c r="H47" s="533">
        <f>'07_肺_喀痰'!CP79</f>
        <v>0</v>
      </c>
      <c r="I47" s="532" t="e">
        <f t="shared" si="25"/>
        <v>#DIV/0!</v>
      </c>
      <c r="J47" s="533">
        <f>'07_肺_喀痰'!CQ79</f>
        <v>0</v>
      </c>
      <c r="K47" s="532" t="e">
        <f t="shared" si="26"/>
        <v>#DIV/0!</v>
      </c>
      <c r="L47" s="533">
        <f>'07_肺_喀痰'!CK79</f>
        <v>0</v>
      </c>
      <c r="M47" s="534" t="e">
        <f t="shared" si="30"/>
        <v>#DIV/0!</v>
      </c>
      <c r="N47" s="532" t="e">
        <f t="shared" si="27"/>
        <v>#DIV/0!</v>
      </c>
      <c r="O47" s="533">
        <f>'07_肺_喀痰'!CM79</f>
        <v>0</v>
      </c>
      <c r="P47" s="535" t="e">
        <f t="shared" si="28"/>
        <v>#DIV/0!</v>
      </c>
    </row>
    <row r="48" spans="1:16" s="188" customFormat="1" ht="19.95" customHeight="1" thickBot="1">
      <c r="A48" s="524" t="s">
        <v>216</v>
      </c>
      <c r="B48" s="525" t="s">
        <v>215</v>
      </c>
      <c r="C48" s="548">
        <f>SUM(C46:C47)</f>
        <v>0</v>
      </c>
      <c r="D48" s="549">
        <f>SUM(D46:D47)</f>
        <v>0</v>
      </c>
      <c r="E48" s="550" t="e">
        <f t="shared" si="29"/>
        <v>#DIV/0!</v>
      </c>
      <c r="F48" s="551">
        <f>SUM(F46:F47)</f>
        <v>0</v>
      </c>
      <c r="G48" s="550" t="e">
        <f t="shared" si="24"/>
        <v>#DIV/0!</v>
      </c>
      <c r="H48" s="551">
        <f>SUM(H46:H47)</f>
        <v>0</v>
      </c>
      <c r="I48" s="550" t="e">
        <f t="shared" si="25"/>
        <v>#DIV/0!</v>
      </c>
      <c r="J48" s="551">
        <f>SUM(J46:J47)</f>
        <v>0</v>
      </c>
      <c r="K48" s="550" t="e">
        <f t="shared" si="26"/>
        <v>#DIV/0!</v>
      </c>
      <c r="L48" s="551">
        <f>SUM(L46:L47)</f>
        <v>0</v>
      </c>
      <c r="M48" s="552" t="e">
        <f t="shared" si="30"/>
        <v>#DIV/0!</v>
      </c>
      <c r="N48" s="550" t="e">
        <f t="shared" si="27"/>
        <v>#DIV/0!</v>
      </c>
      <c r="O48" s="551">
        <f>SUM(O46:O47)</f>
        <v>0</v>
      </c>
      <c r="P48" s="553" t="e">
        <f t="shared" si="28"/>
        <v>#DIV/0!</v>
      </c>
    </row>
    <row r="49" spans="1:16" s="188" customFormat="1" ht="19.95" customHeight="1">
      <c r="A49" s="522" t="s">
        <v>215</v>
      </c>
      <c r="B49" s="523" t="s">
        <v>213</v>
      </c>
      <c r="C49" s="554">
        <f t="shared" ref="C49" si="31">C43+C46</f>
        <v>0</v>
      </c>
      <c r="D49" s="555">
        <f>D43+D46</f>
        <v>0</v>
      </c>
      <c r="E49" s="527" t="e">
        <f t="shared" si="29"/>
        <v>#DIV/0!</v>
      </c>
      <c r="F49" s="556">
        <f>F43+F46</f>
        <v>0</v>
      </c>
      <c r="G49" s="527" t="e">
        <f t="shared" si="24"/>
        <v>#DIV/0!</v>
      </c>
      <c r="H49" s="556">
        <f>H43+H46</f>
        <v>0</v>
      </c>
      <c r="I49" s="527" t="e">
        <f t="shared" si="25"/>
        <v>#DIV/0!</v>
      </c>
      <c r="J49" s="556">
        <f>J43+J46</f>
        <v>0</v>
      </c>
      <c r="K49" s="527" t="e">
        <f t="shared" si="26"/>
        <v>#DIV/0!</v>
      </c>
      <c r="L49" s="556">
        <f>L43+L46</f>
        <v>0</v>
      </c>
      <c r="M49" s="529" t="e">
        <f t="shared" si="30"/>
        <v>#DIV/0!</v>
      </c>
      <c r="N49" s="527" t="e">
        <f t="shared" si="27"/>
        <v>#DIV/0!</v>
      </c>
      <c r="O49" s="556">
        <f>O43+O46</f>
        <v>0</v>
      </c>
      <c r="P49" s="530" t="e">
        <f t="shared" si="28"/>
        <v>#DIV/0!</v>
      </c>
    </row>
    <row r="50" spans="1:16" s="188" customFormat="1" ht="19.95" customHeight="1">
      <c r="A50" s="484" t="s">
        <v>215</v>
      </c>
      <c r="B50" s="485" t="s">
        <v>214</v>
      </c>
      <c r="C50" s="548">
        <f t="shared" ref="C50" si="32">C44+C47</f>
        <v>0</v>
      </c>
      <c r="D50" s="549">
        <f>D44+D47</f>
        <v>0</v>
      </c>
      <c r="E50" s="532" t="e">
        <f t="shared" si="29"/>
        <v>#DIV/0!</v>
      </c>
      <c r="F50" s="551">
        <f>F44+F47</f>
        <v>0</v>
      </c>
      <c r="G50" s="532" t="e">
        <f t="shared" si="24"/>
        <v>#DIV/0!</v>
      </c>
      <c r="H50" s="551">
        <f>H44+H47</f>
        <v>0</v>
      </c>
      <c r="I50" s="532" t="e">
        <f t="shared" si="25"/>
        <v>#DIV/0!</v>
      </c>
      <c r="J50" s="551">
        <f>J44+J47</f>
        <v>0</v>
      </c>
      <c r="K50" s="532" t="e">
        <f t="shared" si="26"/>
        <v>#DIV/0!</v>
      </c>
      <c r="L50" s="551">
        <f>L44+L47</f>
        <v>0</v>
      </c>
      <c r="M50" s="534" t="e">
        <f t="shared" si="30"/>
        <v>#DIV/0!</v>
      </c>
      <c r="N50" s="532" t="e">
        <f t="shared" si="27"/>
        <v>#DIV/0!</v>
      </c>
      <c r="O50" s="551">
        <f>O44+O47</f>
        <v>0</v>
      </c>
      <c r="P50" s="535" t="e">
        <f t="shared" si="28"/>
        <v>#DIV/0!</v>
      </c>
    </row>
    <row r="51" spans="1:16" s="188" customFormat="1" ht="19.95" customHeight="1" thickBot="1">
      <c r="A51" s="486" t="s">
        <v>215</v>
      </c>
      <c r="B51" s="487" t="s">
        <v>215</v>
      </c>
      <c r="C51" s="536">
        <f>SUM(C49:C50)</f>
        <v>0</v>
      </c>
      <c r="D51" s="537">
        <f>SUM(D49:D50)</f>
        <v>0</v>
      </c>
      <c r="E51" s="538" t="e">
        <f t="shared" si="29"/>
        <v>#DIV/0!</v>
      </c>
      <c r="F51" s="539">
        <f>SUM(F49:F50)</f>
        <v>0</v>
      </c>
      <c r="G51" s="538" t="e">
        <f t="shared" si="24"/>
        <v>#DIV/0!</v>
      </c>
      <c r="H51" s="539">
        <f>SUM(H49:H50)</f>
        <v>0</v>
      </c>
      <c r="I51" s="538" t="e">
        <f t="shared" si="25"/>
        <v>#DIV/0!</v>
      </c>
      <c r="J51" s="539">
        <f>SUM(J49:J50)</f>
        <v>0</v>
      </c>
      <c r="K51" s="538" t="e">
        <f t="shared" si="26"/>
        <v>#DIV/0!</v>
      </c>
      <c r="L51" s="539">
        <f>SUM(L49:L50)</f>
        <v>0</v>
      </c>
      <c r="M51" s="540" t="e">
        <f t="shared" si="30"/>
        <v>#DIV/0!</v>
      </c>
      <c r="N51" s="538" t="e">
        <f t="shared" si="27"/>
        <v>#DIV/0!</v>
      </c>
      <c r="O51" s="539">
        <f>SUM(O49:O50)</f>
        <v>0</v>
      </c>
      <c r="P51" s="542" t="e">
        <f t="shared" si="28"/>
        <v>#DIV/0!</v>
      </c>
    </row>
    <row r="52" spans="1:16" ht="19.95" customHeight="1"/>
    <row r="53" spans="1:16" ht="19.95" customHeight="1" thickBot="1">
      <c r="A53" s="898" t="s">
        <v>268</v>
      </c>
      <c r="B53" s="898"/>
      <c r="C53" s="898"/>
      <c r="D53" s="898"/>
      <c r="E53" s="898"/>
      <c r="F53" s="898"/>
    </row>
    <row r="54" spans="1:16" s="472" customFormat="1" ht="19.95" customHeight="1" thickBot="1">
      <c r="I54" s="899" t="s">
        <v>88</v>
      </c>
      <c r="J54" s="900"/>
      <c r="K54" s="900"/>
      <c r="L54" s="900"/>
      <c r="M54" s="900"/>
      <c r="N54" s="900"/>
      <c r="O54" s="900"/>
      <c r="P54" s="901"/>
    </row>
    <row r="55" spans="1:16" s="467" customFormat="1" ht="43.05" customHeight="1" thickBot="1">
      <c r="A55" s="489" t="s">
        <v>73</v>
      </c>
      <c r="B55" s="490" t="s">
        <v>124</v>
      </c>
      <c r="C55" s="490" t="s">
        <v>125</v>
      </c>
      <c r="D55" s="490" t="s">
        <v>126</v>
      </c>
      <c r="E55" s="491" t="s">
        <v>127</v>
      </c>
      <c r="F55" s="491" t="s">
        <v>128</v>
      </c>
      <c r="G55" s="491" t="s">
        <v>200</v>
      </c>
      <c r="H55" s="492" t="s">
        <v>129</v>
      </c>
      <c r="I55" s="493" t="s">
        <v>201</v>
      </c>
      <c r="J55" s="494" t="s">
        <v>202</v>
      </c>
      <c r="K55" s="494" t="s">
        <v>203</v>
      </c>
      <c r="L55" s="494" t="s">
        <v>204</v>
      </c>
      <c r="M55" s="495" t="s">
        <v>205</v>
      </c>
      <c r="N55" s="495" t="s">
        <v>206</v>
      </c>
      <c r="O55" s="495" t="s">
        <v>207</v>
      </c>
      <c r="P55" s="466" t="s">
        <v>208</v>
      </c>
    </row>
    <row r="56" spans="1:16" s="188" customFormat="1" ht="19.95" customHeight="1">
      <c r="A56" s="498" t="s">
        <v>79</v>
      </c>
      <c r="B56" s="499" t="s">
        <v>141</v>
      </c>
      <c r="C56" s="557">
        <f>'01_R6対象者数'!E27</f>
        <v>0</v>
      </c>
      <c r="D56" s="618">
        <f>'01_R6対象者数'!G$4</f>
        <v>0.55100000000000005</v>
      </c>
      <c r="E56" s="557">
        <f>C56*D56</f>
        <v>0</v>
      </c>
      <c r="F56" s="557">
        <f>'02_R6受診者数'!E73</f>
        <v>0</v>
      </c>
      <c r="G56" s="557">
        <f>'02_R6受診者数'!G73</f>
        <v>0</v>
      </c>
      <c r="H56" s="619" t="e">
        <f>G56/E56</f>
        <v>#DIV/0!</v>
      </c>
      <c r="I56" s="620">
        <f>'02_R6受診者数'!I73</f>
        <v>0</v>
      </c>
      <c r="J56" s="621">
        <f>'02_R6受診者数'!K73</f>
        <v>0</v>
      </c>
      <c r="K56" s="621">
        <f>'02_R6受診者数'!M73</f>
        <v>0</v>
      </c>
      <c r="L56" s="622">
        <f>'02_R6受診者数'!G73-'02_R6受診者数'!G19-'02_R6受診者数'!G25</f>
        <v>0</v>
      </c>
      <c r="M56" s="623" t="e">
        <f>I56/L56</f>
        <v>#DIV/0!</v>
      </c>
      <c r="N56" s="624" t="e">
        <f t="shared" ref="N56:O63" si="33">J56/I56</f>
        <v>#DIV/0!</v>
      </c>
      <c r="O56" s="624" t="e">
        <f t="shared" si="33"/>
        <v>#DIV/0!</v>
      </c>
      <c r="P56" s="625" t="e">
        <f>K56/L56</f>
        <v>#DIV/0!</v>
      </c>
    </row>
    <row r="57" spans="1:16" s="188" customFormat="1" ht="19.95" customHeight="1">
      <c r="A57" s="480" t="s">
        <v>79</v>
      </c>
      <c r="B57" s="420" t="s">
        <v>142</v>
      </c>
      <c r="C57" s="563">
        <f>'01_R6対象者数'!E45</f>
        <v>0</v>
      </c>
      <c r="D57" s="626">
        <f>'01_R6対象者数'!G$4</f>
        <v>0.55100000000000005</v>
      </c>
      <c r="E57" s="563">
        <f t="shared" ref="E57:E63" si="34">C57*D57</f>
        <v>0</v>
      </c>
      <c r="F57" s="563">
        <f>'02_R6受診者数'!T73</f>
        <v>0</v>
      </c>
      <c r="G57" s="563">
        <f>'02_R6受診者数'!V73</f>
        <v>0</v>
      </c>
      <c r="H57" s="627" t="e">
        <f t="shared" ref="H57:H63" si="35">G57/E57</f>
        <v>#DIV/0!</v>
      </c>
      <c r="I57" s="628">
        <f>'02_R6受診者数'!X73</f>
        <v>0</v>
      </c>
      <c r="J57" s="629">
        <f>'02_R6受診者数'!Z73</f>
        <v>0</v>
      </c>
      <c r="K57" s="629">
        <f>'02_R6受診者数'!AB73</f>
        <v>0</v>
      </c>
      <c r="L57" s="630">
        <f>'02_R6受診者数'!V73-'02_R6受診者数'!V19-'02_R6受診者数'!V25</f>
        <v>0</v>
      </c>
      <c r="M57" s="631" t="e">
        <f>I57/L57</f>
        <v>#DIV/0!</v>
      </c>
      <c r="N57" s="632" t="e">
        <f t="shared" si="33"/>
        <v>#DIV/0!</v>
      </c>
      <c r="O57" s="632" t="e">
        <f t="shared" si="33"/>
        <v>#DIV/0!</v>
      </c>
      <c r="P57" s="633" t="e">
        <f t="shared" ref="P57:P63" si="36">K57/L57</f>
        <v>#DIV/0!</v>
      </c>
    </row>
    <row r="58" spans="1:16" s="188" customFormat="1" ht="19.95" customHeight="1" thickBot="1">
      <c r="A58" s="482" t="s">
        <v>79</v>
      </c>
      <c r="B58" s="483" t="s">
        <v>144</v>
      </c>
      <c r="C58" s="569">
        <f>SUM(C56:C57)</f>
        <v>0</v>
      </c>
      <c r="D58" s="634">
        <f>'01_R6対象者数'!G$4</f>
        <v>0.55100000000000005</v>
      </c>
      <c r="E58" s="569">
        <f t="shared" si="34"/>
        <v>0</v>
      </c>
      <c r="F58" s="569">
        <f>SUM(F56:F57)</f>
        <v>0</v>
      </c>
      <c r="G58" s="569">
        <f>SUM(G56:G57)</f>
        <v>0</v>
      </c>
      <c r="H58" s="635" t="e">
        <f t="shared" si="35"/>
        <v>#DIV/0!</v>
      </c>
      <c r="I58" s="636">
        <f>SUM(I56:I57)</f>
        <v>0</v>
      </c>
      <c r="J58" s="637">
        <f>SUM(J56:J57)</f>
        <v>0</v>
      </c>
      <c r="K58" s="637">
        <f>SUM(K56:K57)</f>
        <v>0</v>
      </c>
      <c r="L58" s="638">
        <f>SUM(L56:L57)</f>
        <v>0</v>
      </c>
      <c r="M58" s="639" t="e">
        <f t="shared" ref="M58:M63" si="37">I58/L58</f>
        <v>#DIV/0!</v>
      </c>
      <c r="N58" s="640" t="e">
        <f t="shared" si="33"/>
        <v>#DIV/0!</v>
      </c>
      <c r="O58" s="640" t="e">
        <f t="shared" si="33"/>
        <v>#DIV/0!</v>
      </c>
      <c r="P58" s="641" t="e">
        <f t="shared" si="36"/>
        <v>#DIV/0!</v>
      </c>
    </row>
    <row r="59" spans="1:16" s="188" customFormat="1" ht="19.95" customHeight="1">
      <c r="A59" s="496" t="s">
        <v>86</v>
      </c>
      <c r="B59" s="497" t="s">
        <v>141</v>
      </c>
      <c r="C59" s="576">
        <f>'01_R6対象者数'!E27</f>
        <v>0</v>
      </c>
      <c r="D59" s="642">
        <f>'01_R6対象者数'!G$4</f>
        <v>0.55100000000000005</v>
      </c>
      <c r="E59" s="576">
        <f t="shared" si="34"/>
        <v>0</v>
      </c>
      <c r="F59" s="576">
        <f>'02_R6受診者数'!F73</f>
        <v>0</v>
      </c>
      <c r="G59" s="576">
        <f>'02_R6受診者数'!H73</f>
        <v>0</v>
      </c>
      <c r="H59" s="643" t="e">
        <f t="shared" si="35"/>
        <v>#DIV/0!</v>
      </c>
      <c r="I59" s="644">
        <f>'02_R6受診者数'!J73</f>
        <v>0</v>
      </c>
      <c r="J59" s="645">
        <f>'02_R6受診者数'!L73</f>
        <v>0</v>
      </c>
      <c r="K59" s="645">
        <f>'02_R6受診者数'!N73</f>
        <v>0</v>
      </c>
      <c r="L59" s="646">
        <f>'02_R6受診者数'!H73-'02_R6受診者数'!H19-'02_R6受診者数'!H25</f>
        <v>0</v>
      </c>
      <c r="M59" s="647" t="e">
        <f t="shared" si="37"/>
        <v>#DIV/0!</v>
      </c>
      <c r="N59" s="648" t="e">
        <f t="shared" si="33"/>
        <v>#DIV/0!</v>
      </c>
      <c r="O59" s="648" t="e">
        <f t="shared" si="33"/>
        <v>#DIV/0!</v>
      </c>
      <c r="P59" s="649" t="e">
        <f t="shared" si="36"/>
        <v>#DIV/0!</v>
      </c>
    </row>
    <row r="60" spans="1:16" s="188" customFormat="1" ht="19.95" customHeight="1">
      <c r="A60" s="480" t="s">
        <v>86</v>
      </c>
      <c r="B60" s="420" t="s">
        <v>142</v>
      </c>
      <c r="C60" s="563">
        <f>'01_R6対象者数'!E45</f>
        <v>0</v>
      </c>
      <c r="D60" s="626">
        <f>'01_R6対象者数'!G$4</f>
        <v>0.55100000000000005</v>
      </c>
      <c r="E60" s="563">
        <f t="shared" si="34"/>
        <v>0</v>
      </c>
      <c r="F60" s="563">
        <f>'02_R6受診者数'!U73</f>
        <v>0</v>
      </c>
      <c r="G60" s="563">
        <f>'02_R6受診者数'!W73</f>
        <v>0</v>
      </c>
      <c r="H60" s="627" t="e">
        <f t="shared" si="35"/>
        <v>#DIV/0!</v>
      </c>
      <c r="I60" s="628">
        <f>'02_R6受診者数'!Y73</f>
        <v>0</v>
      </c>
      <c r="J60" s="629">
        <f>'02_R6受診者数'!AA73</f>
        <v>0</v>
      </c>
      <c r="K60" s="629">
        <f>'02_R6受診者数'!AC73</f>
        <v>0</v>
      </c>
      <c r="L60" s="630">
        <f>'02_R6受診者数'!W73-'02_R6受診者数'!W19-'02_R6受診者数'!W25</f>
        <v>0</v>
      </c>
      <c r="M60" s="631" t="e">
        <f t="shared" si="37"/>
        <v>#DIV/0!</v>
      </c>
      <c r="N60" s="632" t="e">
        <f t="shared" si="33"/>
        <v>#DIV/0!</v>
      </c>
      <c r="O60" s="632" t="e">
        <f t="shared" si="33"/>
        <v>#DIV/0!</v>
      </c>
      <c r="P60" s="633" t="e">
        <f t="shared" si="36"/>
        <v>#DIV/0!</v>
      </c>
    </row>
    <row r="61" spans="1:16" s="188" customFormat="1" ht="19.95" customHeight="1" thickBot="1">
      <c r="A61" s="481" t="s">
        <v>86</v>
      </c>
      <c r="B61" s="500" t="s">
        <v>144</v>
      </c>
      <c r="C61" s="582">
        <f>SUM(C59:C60)</f>
        <v>0</v>
      </c>
      <c r="D61" s="650">
        <f>'01_R6対象者数'!G$4</f>
        <v>0.55100000000000005</v>
      </c>
      <c r="E61" s="582">
        <f t="shared" si="34"/>
        <v>0</v>
      </c>
      <c r="F61" s="582">
        <f>SUM(F59:F60)</f>
        <v>0</v>
      </c>
      <c r="G61" s="582">
        <f>SUM(G59:G60)</f>
        <v>0</v>
      </c>
      <c r="H61" s="651" t="e">
        <f t="shared" si="35"/>
        <v>#DIV/0!</v>
      </c>
      <c r="I61" s="652">
        <f>SUM(I59:I60)</f>
        <v>0</v>
      </c>
      <c r="J61" s="653">
        <f>SUM(J59:J60)</f>
        <v>0</v>
      </c>
      <c r="K61" s="653">
        <f>SUM(K59:K60)</f>
        <v>0</v>
      </c>
      <c r="L61" s="654">
        <f>SUM(L59:L60)</f>
        <v>0</v>
      </c>
      <c r="M61" s="655" t="e">
        <f t="shared" si="37"/>
        <v>#DIV/0!</v>
      </c>
      <c r="N61" s="656" t="e">
        <f t="shared" si="33"/>
        <v>#DIV/0!</v>
      </c>
      <c r="O61" s="656" t="e">
        <f t="shared" si="33"/>
        <v>#DIV/0!</v>
      </c>
      <c r="P61" s="657" t="e">
        <f t="shared" si="36"/>
        <v>#DIV/0!</v>
      </c>
    </row>
    <row r="62" spans="1:16" s="188" customFormat="1" ht="19.95" customHeight="1">
      <c r="A62" s="501" t="s">
        <v>143</v>
      </c>
      <c r="B62" s="499" t="s">
        <v>141</v>
      </c>
      <c r="C62" s="557">
        <f>'01_R6対象者数'!E27</f>
        <v>0</v>
      </c>
      <c r="D62" s="618">
        <f>'01_R6対象者数'!G$4</f>
        <v>0.55100000000000005</v>
      </c>
      <c r="E62" s="557">
        <f t="shared" si="34"/>
        <v>0</v>
      </c>
      <c r="F62" s="588">
        <f>F56+F59</f>
        <v>0</v>
      </c>
      <c r="G62" s="588">
        <f t="shared" ref="G62:G63" si="38">G56+G59</f>
        <v>0</v>
      </c>
      <c r="H62" s="619" t="e">
        <f t="shared" si="35"/>
        <v>#DIV/0!</v>
      </c>
      <c r="I62" s="658">
        <f t="shared" ref="I62:K63" si="39">I56+I59</f>
        <v>0</v>
      </c>
      <c r="J62" s="659">
        <f t="shared" si="39"/>
        <v>0</v>
      </c>
      <c r="K62" s="659">
        <f t="shared" si="39"/>
        <v>0</v>
      </c>
      <c r="L62" s="660">
        <f>L56+L59</f>
        <v>0</v>
      </c>
      <c r="M62" s="623" t="e">
        <f t="shared" si="37"/>
        <v>#DIV/0!</v>
      </c>
      <c r="N62" s="624" t="e">
        <f t="shared" si="33"/>
        <v>#DIV/0!</v>
      </c>
      <c r="O62" s="624" t="e">
        <f t="shared" si="33"/>
        <v>#DIV/0!</v>
      </c>
      <c r="P62" s="625" t="e">
        <f t="shared" si="36"/>
        <v>#DIV/0!</v>
      </c>
    </row>
    <row r="63" spans="1:16" s="188" customFormat="1" ht="19.95" customHeight="1">
      <c r="A63" s="481" t="s">
        <v>143</v>
      </c>
      <c r="B63" s="420" t="s">
        <v>142</v>
      </c>
      <c r="C63" s="563">
        <f>'01_R6対象者数'!E45</f>
        <v>0</v>
      </c>
      <c r="D63" s="626">
        <f>'01_R6対象者数'!G$4</f>
        <v>0.55100000000000005</v>
      </c>
      <c r="E63" s="563">
        <f t="shared" si="34"/>
        <v>0</v>
      </c>
      <c r="F63" s="582">
        <f>F57+F60</f>
        <v>0</v>
      </c>
      <c r="G63" s="582">
        <f t="shared" si="38"/>
        <v>0</v>
      </c>
      <c r="H63" s="627" t="e">
        <f t="shared" si="35"/>
        <v>#DIV/0!</v>
      </c>
      <c r="I63" s="652">
        <f t="shared" si="39"/>
        <v>0</v>
      </c>
      <c r="J63" s="653">
        <f t="shared" si="39"/>
        <v>0</v>
      </c>
      <c r="K63" s="653">
        <f t="shared" si="39"/>
        <v>0</v>
      </c>
      <c r="L63" s="654">
        <f>L57+L60</f>
        <v>0</v>
      </c>
      <c r="M63" s="631" t="e">
        <f t="shared" si="37"/>
        <v>#DIV/0!</v>
      </c>
      <c r="N63" s="632" t="e">
        <f t="shared" si="33"/>
        <v>#DIV/0!</v>
      </c>
      <c r="O63" s="632" t="e">
        <f t="shared" si="33"/>
        <v>#DIV/0!</v>
      </c>
      <c r="P63" s="633" t="e">
        <f t="shared" si="36"/>
        <v>#DIV/0!</v>
      </c>
    </row>
    <row r="64" spans="1:16" s="188" customFormat="1" ht="19.95" customHeight="1" thickBot="1">
      <c r="A64" s="482" t="s">
        <v>93</v>
      </c>
      <c r="B64" s="483" t="s">
        <v>93</v>
      </c>
      <c r="C64" s="569">
        <f>SUM(C62:C63)</f>
        <v>0</v>
      </c>
      <c r="D64" s="634">
        <f>'01_R6対象者数'!G$4</f>
        <v>0.55100000000000005</v>
      </c>
      <c r="E64" s="569">
        <f>C64*D64</f>
        <v>0</v>
      </c>
      <c r="F64" s="569">
        <f>SUM(F62:F63)</f>
        <v>0</v>
      </c>
      <c r="G64" s="569">
        <f>SUM(G62:G63)</f>
        <v>0</v>
      </c>
      <c r="H64" s="635" t="e">
        <f>G64/E64</f>
        <v>#DIV/0!</v>
      </c>
      <c r="I64" s="636">
        <f>SUM(I62:I63)</f>
        <v>0</v>
      </c>
      <c r="J64" s="637">
        <f>SUM(J62:J63)</f>
        <v>0</v>
      </c>
      <c r="K64" s="637">
        <f>SUM(K62:K63)</f>
        <v>0</v>
      </c>
      <c r="L64" s="638">
        <f>SUM(L62:L63)</f>
        <v>0</v>
      </c>
      <c r="M64" s="639" t="e">
        <f>I64/L64</f>
        <v>#DIV/0!</v>
      </c>
      <c r="N64" s="640" t="e">
        <f>J64/I64</f>
        <v>#DIV/0!</v>
      </c>
      <c r="O64" s="640" t="e">
        <f>K64/J64</f>
        <v>#DIV/0!</v>
      </c>
      <c r="P64" s="641" t="e">
        <f>K64/L64</f>
        <v>#DIV/0!</v>
      </c>
    </row>
  </sheetData>
  <mergeCells count="7">
    <mergeCell ref="A1:C1"/>
    <mergeCell ref="D41:P41"/>
    <mergeCell ref="A53:F53"/>
    <mergeCell ref="I54:P54"/>
    <mergeCell ref="I2:P2"/>
    <mergeCell ref="D15:P15"/>
    <mergeCell ref="D28:P28"/>
  </mergeCells>
  <phoneticPr fontId="2"/>
  <pageMargins left="0.9055118110236221" right="0.51181102362204722" top="0.55118110236220474" bottom="0.35433070866141736" header="0.31496062992125984" footer="0.31496062992125984"/>
  <pageSetup paperSize="9" scale="3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AX64"/>
  <sheetViews>
    <sheetView view="pageBreakPreview" zoomScale="50" zoomScaleNormal="100" zoomScaleSheetLayoutView="50" zoomScalePageLayoutView="70" workbookViewId="0">
      <selection activeCell="A54" sqref="A54"/>
    </sheetView>
  </sheetViews>
  <sheetFormatPr defaultColWidth="9" defaultRowHeight="13.2"/>
  <cols>
    <col min="1" max="2" width="10.77734375" style="122" customWidth="1"/>
    <col min="3" max="11" width="20.77734375" style="122" customWidth="1"/>
    <col min="12" max="12" width="19.5546875" style="122" customWidth="1"/>
    <col min="13" max="16" width="20.77734375" style="122" customWidth="1"/>
    <col min="17" max="50" width="10.6640625" style="122" customWidth="1"/>
    <col min="51" max="16384" width="9" style="122"/>
  </cols>
  <sheetData>
    <row r="1" spans="1:50" ht="29.4" customHeight="1" thickBot="1">
      <c r="A1" s="894" t="s">
        <v>267</v>
      </c>
      <c r="B1" s="894"/>
      <c r="C1" s="894"/>
      <c r="D1" s="188"/>
      <c r="E1" s="488" t="s">
        <v>192</v>
      </c>
      <c r="F1" s="488">
        <f>'01_R6対象者数'!D3</f>
        <v>0</v>
      </c>
      <c r="X1"/>
      <c r="Y1"/>
      <c r="Z1"/>
      <c r="AA1"/>
      <c r="AB1"/>
      <c r="AC1"/>
      <c r="AD1"/>
      <c r="AE1"/>
      <c r="AF1"/>
      <c r="AG1"/>
      <c r="AH1"/>
      <c r="AI1"/>
      <c r="AJ1"/>
      <c r="AK1"/>
      <c r="AL1"/>
      <c r="AM1"/>
      <c r="AN1"/>
      <c r="AO1"/>
      <c r="AP1"/>
      <c r="AQ1"/>
      <c r="AR1"/>
      <c r="AS1"/>
      <c r="AT1"/>
      <c r="AU1"/>
      <c r="AV1"/>
      <c r="AW1"/>
      <c r="AX1"/>
    </row>
    <row r="2" spans="1:50" s="188" customFormat="1" ht="19.95" customHeight="1" thickBot="1">
      <c r="I2" s="899" t="s">
        <v>88</v>
      </c>
      <c r="J2" s="900"/>
      <c r="K2" s="900"/>
      <c r="L2" s="900"/>
      <c r="M2" s="900"/>
      <c r="N2" s="900"/>
      <c r="O2" s="900"/>
      <c r="P2" s="901"/>
      <c r="X2"/>
      <c r="Y2"/>
      <c r="Z2"/>
      <c r="AA2"/>
      <c r="AB2"/>
      <c r="AC2"/>
      <c r="AD2"/>
      <c r="AE2"/>
      <c r="AF2"/>
      <c r="AG2"/>
      <c r="AH2"/>
      <c r="AI2"/>
      <c r="AJ2"/>
      <c r="AK2"/>
      <c r="AL2"/>
      <c r="AM2"/>
      <c r="AN2"/>
      <c r="AO2"/>
      <c r="AP2"/>
      <c r="AQ2"/>
      <c r="AR2"/>
      <c r="AS2"/>
      <c r="AT2"/>
      <c r="AU2"/>
      <c r="AV2"/>
      <c r="AW2"/>
      <c r="AX2"/>
    </row>
    <row r="3" spans="1:50" s="467" customFormat="1" ht="43.05" customHeight="1" thickBot="1">
      <c r="A3" s="489" t="s">
        <v>73</v>
      </c>
      <c r="B3" s="490" t="s">
        <v>124</v>
      </c>
      <c r="C3" s="491" t="s">
        <v>125</v>
      </c>
      <c r="D3" s="490" t="s">
        <v>126</v>
      </c>
      <c r="E3" s="491" t="s">
        <v>127</v>
      </c>
      <c r="F3" s="491" t="s">
        <v>128</v>
      </c>
      <c r="G3" s="491" t="s">
        <v>200</v>
      </c>
      <c r="H3" s="492" t="s">
        <v>129</v>
      </c>
      <c r="I3" s="493" t="s">
        <v>201</v>
      </c>
      <c r="J3" s="494" t="s">
        <v>202</v>
      </c>
      <c r="K3" s="494" t="s">
        <v>203</v>
      </c>
      <c r="L3" s="494" t="s">
        <v>204</v>
      </c>
      <c r="M3" s="495" t="s">
        <v>205</v>
      </c>
      <c r="N3" s="495" t="s">
        <v>206</v>
      </c>
      <c r="O3" s="495" t="s">
        <v>207</v>
      </c>
      <c r="P3" s="466" t="s">
        <v>208</v>
      </c>
      <c r="X3"/>
      <c r="Y3"/>
      <c r="Z3"/>
      <c r="AA3"/>
      <c r="AB3"/>
      <c r="AC3"/>
      <c r="AD3"/>
      <c r="AE3"/>
      <c r="AF3"/>
      <c r="AG3"/>
      <c r="AH3"/>
      <c r="AI3"/>
      <c r="AJ3"/>
      <c r="AK3"/>
      <c r="AL3"/>
      <c r="AM3"/>
      <c r="AN3"/>
      <c r="AO3"/>
      <c r="AP3"/>
      <c r="AQ3"/>
      <c r="AR3"/>
      <c r="AS3"/>
      <c r="AT3"/>
      <c r="AU3"/>
      <c r="AV3"/>
      <c r="AW3"/>
      <c r="AX3"/>
    </row>
    <row r="4" spans="1:50" ht="19.95" customHeight="1">
      <c r="A4" s="498" t="s">
        <v>79</v>
      </c>
      <c r="B4" s="499" t="s">
        <v>141</v>
      </c>
      <c r="C4" s="557">
        <f>'03_R5対象者数'!E46</f>
        <v>0</v>
      </c>
      <c r="D4" s="618">
        <f>'03_R5対象者数'!$G$4</f>
        <v>0.55100000000000005</v>
      </c>
      <c r="E4" s="557">
        <f>C4*D4</f>
        <v>0</v>
      </c>
      <c r="F4" s="557">
        <f>'04_R5受診者数_'!E74</f>
        <v>0</v>
      </c>
      <c r="G4" s="557">
        <f>'04_R5受診者数_'!G74</f>
        <v>0</v>
      </c>
      <c r="H4" s="619" t="e">
        <f>G4/E4</f>
        <v>#DIV/0!</v>
      </c>
      <c r="I4" s="620">
        <f>'04_R5受診者数_'!I74</f>
        <v>0</v>
      </c>
      <c r="J4" s="621">
        <f>'04_R5受診者数_'!K74</f>
        <v>0</v>
      </c>
      <c r="K4" s="621">
        <f>'04_R5受診者数_'!M74</f>
        <v>0</v>
      </c>
      <c r="L4" s="622">
        <f>'04_R5受診者数_'!G74-'04_R5受診者数_'!G19-'04_R5受診者数_'!G25</f>
        <v>0</v>
      </c>
      <c r="M4" s="623" t="e">
        <f>I4/L4</f>
        <v>#DIV/0!</v>
      </c>
      <c r="N4" s="624" t="e">
        <f t="shared" ref="N4:O11" si="0">J4/I4</f>
        <v>#DIV/0!</v>
      </c>
      <c r="O4" s="624" t="e">
        <f t="shared" si="0"/>
        <v>#DIV/0!</v>
      </c>
      <c r="P4" s="625" t="e">
        <f>K4/L4</f>
        <v>#DIV/0!</v>
      </c>
      <c r="X4"/>
      <c r="Y4"/>
      <c r="Z4"/>
      <c r="AA4"/>
      <c r="AB4"/>
      <c r="AC4"/>
      <c r="AD4"/>
      <c r="AE4"/>
      <c r="AF4"/>
      <c r="AG4"/>
      <c r="AH4"/>
      <c r="AI4"/>
      <c r="AJ4"/>
      <c r="AK4"/>
      <c r="AL4"/>
      <c r="AM4"/>
      <c r="AN4"/>
      <c r="AO4"/>
      <c r="AP4"/>
      <c r="AQ4"/>
      <c r="AR4"/>
      <c r="AS4"/>
      <c r="AT4"/>
      <c r="AU4"/>
      <c r="AV4"/>
      <c r="AW4"/>
      <c r="AX4"/>
    </row>
    <row r="5" spans="1:50" ht="19.95" customHeight="1">
      <c r="A5" s="480" t="s">
        <v>79</v>
      </c>
      <c r="B5" s="420" t="s">
        <v>142</v>
      </c>
      <c r="C5" s="563">
        <f>'03_R5対象者数'!E47</f>
        <v>0</v>
      </c>
      <c r="D5" s="626">
        <f>'03_R5対象者数'!$G$4</f>
        <v>0.55100000000000005</v>
      </c>
      <c r="E5" s="563">
        <f t="shared" ref="E5:E11" si="1">C5*D5</f>
        <v>0</v>
      </c>
      <c r="F5" s="563">
        <f>'04_R5受診者数_'!T74</f>
        <v>0</v>
      </c>
      <c r="G5" s="563">
        <f>'04_R5受診者数_'!V74</f>
        <v>0</v>
      </c>
      <c r="H5" s="627" t="e">
        <f t="shared" ref="H5:H12" si="2">G5/E5</f>
        <v>#DIV/0!</v>
      </c>
      <c r="I5" s="628">
        <f>'04_R5受診者数_'!X74</f>
        <v>0</v>
      </c>
      <c r="J5" s="629">
        <f>'04_R5受診者数_'!Z74</f>
        <v>0</v>
      </c>
      <c r="K5" s="629">
        <f>'04_R5受診者数_'!AB74</f>
        <v>0</v>
      </c>
      <c r="L5" s="630">
        <f>'04_R5受診者数_'!V74-'04_R5受診者数_'!V19-'04_R5受診者数_'!V25</f>
        <v>0</v>
      </c>
      <c r="M5" s="631" t="e">
        <f>I5/L5</f>
        <v>#DIV/0!</v>
      </c>
      <c r="N5" s="632" t="e">
        <f t="shared" si="0"/>
        <v>#DIV/0!</v>
      </c>
      <c r="O5" s="632" t="e">
        <f t="shared" si="0"/>
        <v>#DIV/0!</v>
      </c>
      <c r="P5" s="633" t="e">
        <f t="shared" ref="P5:P11" si="3">K5/L5</f>
        <v>#DIV/0!</v>
      </c>
      <c r="X5"/>
      <c r="Y5"/>
      <c r="Z5"/>
      <c r="AA5"/>
      <c r="AB5"/>
      <c r="AC5"/>
      <c r="AD5"/>
      <c r="AE5"/>
      <c r="AF5"/>
      <c r="AG5"/>
      <c r="AH5"/>
      <c r="AI5"/>
      <c r="AJ5"/>
      <c r="AK5"/>
      <c r="AL5"/>
      <c r="AM5"/>
      <c r="AN5"/>
      <c r="AO5"/>
      <c r="AP5"/>
      <c r="AQ5"/>
      <c r="AR5"/>
      <c r="AS5"/>
      <c r="AT5"/>
      <c r="AU5"/>
      <c r="AV5"/>
      <c r="AW5"/>
      <c r="AX5"/>
    </row>
    <row r="6" spans="1:50" ht="19.95" customHeight="1" thickBot="1">
      <c r="A6" s="482" t="s">
        <v>79</v>
      </c>
      <c r="B6" s="483" t="s">
        <v>144</v>
      </c>
      <c r="C6" s="569">
        <f>SUM(C4:C5)</f>
        <v>0</v>
      </c>
      <c r="D6" s="634">
        <f>'03_R5対象者数'!$G$4</f>
        <v>0.55100000000000005</v>
      </c>
      <c r="E6" s="569">
        <f t="shared" si="1"/>
        <v>0</v>
      </c>
      <c r="F6" s="569">
        <f>SUM(F4:F5)</f>
        <v>0</v>
      </c>
      <c r="G6" s="569">
        <f>SUM(G4:G5)</f>
        <v>0</v>
      </c>
      <c r="H6" s="635" t="e">
        <f t="shared" si="2"/>
        <v>#DIV/0!</v>
      </c>
      <c r="I6" s="636">
        <f>SUM(I4:I5)</f>
        <v>0</v>
      </c>
      <c r="J6" s="637">
        <f>SUM(J4:J5)</f>
        <v>0</v>
      </c>
      <c r="K6" s="637">
        <f>SUM(K4:K5)</f>
        <v>0</v>
      </c>
      <c r="L6" s="638">
        <f>SUM(L4:L5)</f>
        <v>0</v>
      </c>
      <c r="M6" s="639" t="e">
        <f t="shared" ref="M6:M11" si="4">I6/L6</f>
        <v>#DIV/0!</v>
      </c>
      <c r="N6" s="640" t="e">
        <f t="shared" si="0"/>
        <v>#DIV/0!</v>
      </c>
      <c r="O6" s="640" t="e">
        <f t="shared" si="0"/>
        <v>#DIV/0!</v>
      </c>
      <c r="P6" s="641" t="e">
        <f t="shared" si="3"/>
        <v>#DIV/0!</v>
      </c>
      <c r="X6"/>
      <c r="Y6"/>
      <c r="Z6"/>
      <c r="AA6"/>
      <c r="AB6"/>
      <c r="AC6"/>
      <c r="AD6"/>
      <c r="AE6"/>
      <c r="AF6"/>
      <c r="AG6"/>
      <c r="AH6"/>
      <c r="AI6"/>
      <c r="AJ6"/>
      <c r="AK6"/>
      <c r="AL6"/>
      <c r="AM6"/>
      <c r="AN6"/>
      <c r="AO6"/>
      <c r="AP6"/>
      <c r="AQ6"/>
      <c r="AR6"/>
      <c r="AS6"/>
      <c r="AT6"/>
      <c r="AU6"/>
      <c r="AV6"/>
      <c r="AW6"/>
      <c r="AX6"/>
    </row>
    <row r="7" spans="1:50" ht="19.95" customHeight="1">
      <c r="A7" s="496" t="s">
        <v>86</v>
      </c>
      <c r="B7" s="497" t="s">
        <v>141</v>
      </c>
      <c r="C7" s="557">
        <f>'03_R5対象者数'!E46</f>
        <v>0</v>
      </c>
      <c r="D7" s="642">
        <f>'03_R5対象者数'!$G$4</f>
        <v>0.55100000000000005</v>
      </c>
      <c r="E7" s="576">
        <f t="shared" si="1"/>
        <v>0</v>
      </c>
      <c r="F7" s="576">
        <f>'04_R5受診者数_'!F74</f>
        <v>0</v>
      </c>
      <c r="G7" s="576">
        <f>'04_R5受診者数_'!H74</f>
        <v>0</v>
      </c>
      <c r="H7" s="643" t="e">
        <f t="shared" si="2"/>
        <v>#DIV/0!</v>
      </c>
      <c r="I7" s="644">
        <f>'04_R5受診者数_'!J74</f>
        <v>0</v>
      </c>
      <c r="J7" s="645">
        <f>'04_R5受診者数_'!L74</f>
        <v>0</v>
      </c>
      <c r="K7" s="645">
        <f>'04_R5受診者数_'!N74</f>
        <v>0</v>
      </c>
      <c r="L7" s="646">
        <f>'04_R5受診者数_'!H74-'04_R5受診者数_'!H19-'04_R5受診者数_'!H25</f>
        <v>0</v>
      </c>
      <c r="M7" s="647" t="e">
        <f t="shared" si="4"/>
        <v>#DIV/0!</v>
      </c>
      <c r="N7" s="648" t="e">
        <f t="shared" si="0"/>
        <v>#DIV/0!</v>
      </c>
      <c r="O7" s="648" t="e">
        <f t="shared" si="0"/>
        <v>#DIV/0!</v>
      </c>
      <c r="P7" s="649" t="e">
        <f t="shared" si="3"/>
        <v>#DIV/0!</v>
      </c>
      <c r="X7"/>
      <c r="Y7"/>
      <c r="Z7"/>
      <c r="AA7"/>
      <c r="AB7"/>
      <c r="AC7"/>
      <c r="AD7"/>
      <c r="AE7"/>
      <c r="AF7"/>
      <c r="AG7"/>
      <c r="AH7"/>
      <c r="AI7"/>
      <c r="AJ7"/>
      <c r="AK7"/>
      <c r="AL7"/>
      <c r="AM7"/>
      <c r="AN7"/>
      <c r="AO7"/>
      <c r="AP7"/>
      <c r="AQ7"/>
      <c r="AR7"/>
      <c r="AS7"/>
      <c r="AT7"/>
      <c r="AU7"/>
      <c r="AV7"/>
      <c r="AW7"/>
      <c r="AX7"/>
    </row>
    <row r="8" spans="1:50" ht="19.95" customHeight="1">
      <c r="A8" s="480" t="s">
        <v>86</v>
      </c>
      <c r="B8" s="420" t="s">
        <v>142</v>
      </c>
      <c r="C8" s="563">
        <f>'03_R5対象者数'!E47</f>
        <v>0</v>
      </c>
      <c r="D8" s="626">
        <f>'03_R5対象者数'!$G$4</f>
        <v>0.55100000000000005</v>
      </c>
      <c r="E8" s="563">
        <f t="shared" si="1"/>
        <v>0</v>
      </c>
      <c r="F8" s="563">
        <f>'04_R5受診者数_'!U74</f>
        <v>0</v>
      </c>
      <c r="G8" s="563">
        <f>'04_R5受診者数_'!W74</f>
        <v>0</v>
      </c>
      <c r="H8" s="627" t="e">
        <f t="shared" si="2"/>
        <v>#DIV/0!</v>
      </c>
      <c r="I8" s="628">
        <f>'04_R5受診者数_'!Y74</f>
        <v>0</v>
      </c>
      <c r="J8" s="629">
        <f>'04_R5受診者数_'!AA74</f>
        <v>0</v>
      </c>
      <c r="K8" s="629">
        <f>'04_R5受診者数_'!AC74</f>
        <v>0</v>
      </c>
      <c r="L8" s="630">
        <f>'04_R5受診者数_'!W74-'04_R5受診者数_'!W19-'04_R5受診者数_'!W25</f>
        <v>0</v>
      </c>
      <c r="M8" s="631" t="e">
        <f t="shared" si="4"/>
        <v>#DIV/0!</v>
      </c>
      <c r="N8" s="632" t="e">
        <f t="shared" si="0"/>
        <v>#DIV/0!</v>
      </c>
      <c r="O8" s="632" t="e">
        <f t="shared" si="0"/>
        <v>#DIV/0!</v>
      </c>
      <c r="P8" s="633" t="e">
        <f t="shared" si="3"/>
        <v>#DIV/0!</v>
      </c>
      <c r="X8"/>
      <c r="Y8"/>
      <c r="Z8"/>
      <c r="AA8"/>
      <c r="AB8"/>
      <c r="AC8"/>
      <c r="AD8"/>
      <c r="AE8"/>
      <c r="AF8"/>
      <c r="AG8"/>
      <c r="AH8"/>
      <c r="AI8"/>
      <c r="AJ8"/>
      <c r="AK8"/>
      <c r="AL8"/>
      <c r="AM8"/>
      <c r="AN8"/>
      <c r="AO8"/>
      <c r="AP8"/>
      <c r="AQ8"/>
      <c r="AR8"/>
      <c r="AS8"/>
      <c r="AT8"/>
      <c r="AU8"/>
      <c r="AV8"/>
      <c r="AW8"/>
      <c r="AX8"/>
    </row>
    <row r="9" spans="1:50" ht="19.95" customHeight="1" thickBot="1">
      <c r="A9" s="481" t="s">
        <v>86</v>
      </c>
      <c r="B9" s="500" t="s">
        <v>144</v>
      </c>
      <c r="C9" s="569">
        <f>SUM(C7:C8)</f>
        <v>0</v>
      </c>
      <c r="D9" s="650">
        <f>'03_R5対象者数'!$G$4</f>
        <v>0.55100000000000005</v>
      </c>
      <c r="E9" s="582">
        <f t="shared" si="1"/>
        <v>0</v>
      </c>
      <c r="F9" s="582">
        <f>SUM(F7:F8)</f>
        <v>0</v>
      </c>
      <c r="G9" s="582">
        <f>SUM(G7:G8)</f>
        <v>0</v>
      </c>
      <c r="H9" s="651" t="e">
        <f t="shared" si="2"/>
        <v>#DIV/0!</v>
      </c>
      <c r="I9" s="652">
        <f>SUM(I7:I8)</f>
        <v>0</v>
      </c>
      <c r="J9" s="653">
        <f>SUM(J7:J8)</f>
        <v>0</v>
      </c>
      <c r="K9" s="653">
        <f>SUM(K7:K8)</f>
        <v>0</v>
      </c>
      <c r="L9" s="654">
        <f>SUM(L7:L8)</f>
        <v>0</v>
      </c>
      <c r="M9" s="655" t="e">
        <f t="shared" si="4"/>
        <v>#DIV/0!</v>
      </c>
      <c r="N9" s="656" t="e">
        <f t="shared" si="0"/>
        <v>#DIV/0!</v>
      </c>
      <c r="O9" s="656" t="e">
        <f t="shared" si="0"/>
        <v>#DIV/0!</v>
      </c>
      <c r="P9" s="657" t="e">
        <f t="shared" si="3"/>
        <v>#DIV/0!</v>
      </c>
      <c r="X9"/>
      <c r="Y9"/>
      <c r="Z9"/>
      <c r="AA9"/>
      <c r="AB9"/>
      <c r="AC9"/>
      <c r="AD9"/>
      <c r="AE9"/>
      <c r="AF9"/>
      <c r="AG9"/>
      <c r="AH9"/>
      <c r="AI9"/>
      <c r="AJ9"/>
      <c r="AK9"/>
      <c r="AL9"/>
      <c r="AM9"/>
      <c r="AN9"/>
      <c r="AO9"/>
      <c r="AP9"/>
      <c r="AQ9"/>
      <c r="AR9"/>
      <c r="AS9"/>
      <c r="AT9"/>
      <c r="AU9"/>
      <c r="AV9"/>
      <c r="AW9"/>
      <c r="AX9"/>
    </row>
    <row r="10" spans="1:50" ht="19.95" customHeight="1">
      <c r="A10" s="501" t="s">
        <v>143</v>
      </c>
      <c r="B10" s="499" t="s">
        <v>141</v>
      </c>
      <c r="C10" s="557">
        <f>'03_R5対象者数'!E46</f>
        <v>0</v>
      </c>
      <c r="D10" s="618">
        <f>'03_R5対象者数'!$G$4</f>
        <v>0.55100000000000005</v>
      </c>
      <c r="E10" s="557">
        <f t="shared" si="1"/>
        <v>0</v>
      </c>
      <c r="F10" s="588">
        <f t="shared" ref="F10:G11" si="5">F4+F7</f>
        <v>0</v>
      </c>
      <c r="G10" s="588">
        <f t="shared" si="5"/>
        <v>0</v>
      </c>
      <c r="H10" s="619" t="e">
        <f t="shared" si="2"/>
        <v>#DIV/0!</v>
      </c>
      <c r="I10" s="658">
        <f t="shared" ref="I10:K11" si="6">I4+I7</f>
        <v>0</v>
      </c>
      <c r="J10" s="659">
        <f t="shared" si="6"/>
        <v>0</v>
      </c>
      <c r="K10" s="659">
        <f t="shared" si="6"/>
        <v>0</v>
      </c>
      <c r="L10" s="660">
        <f>L4+L7</f>
        <v>0</v>
      </c>
      <c r="M10" s="623" t="e">
        <f t="shared" si="4"/>
        <v>#DIV/0!</v>
      </c>
      <c r="N10" s="624" t="e">
        <f t="shared" si="0"/>
        <v>#DIV/0!</v>
      </c>
      <c r="O10" s="624" t="e">
        <f t="shared" si="0"/>
        <v>#DIV/0!</v>
      </c>
      <c r="P10" s="625" t="e">
        <f t="shared" si="3"/>
        <v>#DIV/0!</v>
      </c>
      <c r="X10"/>
      <c r="Y10"/>
      <c r="Z10"/>
      <c r="AA10"/>
      <c r="AB10"/>
      <c r="AC10"/>
      <c r="AD10"/>
      <c r="AE10"/>
      <c r="AF10"/>
      <c r="AG10"/>
      <c r="AH10"/>
      <c r="AI10"/>
      <c r="AJ10"/>
      <c r="AK10"/>
      <c r="AL10"/>
      <c r="AM10"/>
      <c r="AN10"/>
      <c r="AO10"/>
      <c r="AP10"/>
      <c r="AQ10"/>
      <c r="AR10"/>
      <c r="AS10"/>
      <c r="AT10"/>
      <c r="AU10"/>
      <c r="AV10"/>
      <c r="AW10"/>
      <c r="AX10"/>
    </row>
    <row r="11" spans="1:50" ht="19.95" customHeight="1">
      <c r="A11" s="481" t="s">
        <v>143</v>
      </c>
      <c r="B11" s="420" t="s">
        <v>142</v>
      </c>
      <c r="C11" s="563">
        <f>'03_R5対象者数'!E47</f>
        <v>0</v>
      </c>
      <c r="D11" s="626">
        <f>'03_R5対象者数'!$G$4</f>
        <v>0.55100000000000005</v>
      </c>
      <c r="E11" s="563">
        <f t="shared" si="1"/>
        <v>0</v>
      </c>
      <c r="F11" s="582">
        <f t="shared" si="5"/>
        <v>0</v>
      </c>
      <c r="G11" s="582">
        <f t="shared" si="5"/>
        <v>0</v>
      </c>
      <c r="H11" s="627" t="e">
        <f t="shared" si="2"/>
        <v>#DIV/0!</v>
      </c>
      <c r="I11" s="652">
        <f t="shared" si="6"/>
        <v>0</v>
      </c>
      <c r="J11" s="653">
        <f t="shared" si="6"/>
        <v>0</v>
      </c>
      <c r="K11" s="653">
        <f t="shared" si="6"/>
        <v>0</v>
      </c>
      <c r="L11" s="654">
        <f>L5+L8</f>
        <v>0</v>
      </c>
      <c r="M11" s="631" t="e">
        <f t="shared" si="4"/>
        <v>#DIV/0!</v>
      </c>
      <c r="N11" s="632" t="e">
        <f t="shared" si="0"/>
        <v>#DIV/0!</v>
      </c>
      <c r="O11" s="632" t="e">
        <f t="shared" si="0"/>
        <v>#DIV/0!</v>
      </c>
      <c r="P11" s="633" t="e">
        <f t="shared" si="3"/>
        <v>#DIV/0!</v>
      </c>
      <c r="X11"/>
      <c r="Y11"/>
      <c r="Z11"/>
      <c r="AA11"/>
      <c r="AB11"/>
      <c r="AC11"/>
      <c r="AD11"/>
      <c r="AE11"/>
      <c r="AF11"/>
      <c r="AG11"/>
      <c r="AH11"/>
      <c r="AI11"/>
      <c r="AJ11"/>
      <c r="AK11"/>
      <c r="AL11"/>
      <c r="AM11"/>
      <c r="AN11"/>
      <c r="AO11"/>
      <c r="AP11"/>
      <c r="AQ11"/>
      <c r="AR11"/>
      <c r="AS11"/>
      <c r="AT11"/>
      <c r="AU11"/>
      <c r="AV11"/>
      <c r="AW11"/>
      <c r="AX11"/>
    </row>
    <row r="12" spans="1:50" ht="19.95" customHeight="1" thickBot="1">
      <c r="A12" s="482" t="s">
        <v>93</v>
      </c>
      <c r="B12" s="483" t="s">
        <v>93</v>
      </c>
      <c r="C12" s="569">
        <f>SUM(C10:C11)</f>
        <v>0</v>
      </c>
      <c r="D12" s="634">
        <f>'03_R5対象者数'!$G$4</f>
        <v>0.55100000000000005</v>
      </c>
      <c r="E12" s="569">
        <f>C12*D12</f>
        <v>0</v>
      </c>
      <c r="F12" s="569">
        <f>SUM(F10:F11)</f>
        <v>0</v>
      </c>
      <c r="G12" s="569">
        <f>SUM(G10:G11)</f>
        <v>0</v>
      </c>
      <c r="H12" s="635" t="e">
        <f t="shared" si="2"/>
        <v>#DIV/0!</v>
      </c>
      <c r="I12" s="636">
        <f>SUM(I10:I11)</f>
        <v>0</v>
      </c>
      <c r="J12" s="637">
        <f>SUM(J10:J11)</f>
        <v>0</v>
      </c>
      <c r="K12" s="637">
        <f>SUM(K10:K11)</f>
        <v>0</v>
      </c>
      <c r="L12" s="638">
        <f>SUM(L10:L11)</f>
        <v>0</v>
      </c>
      <c r="M12" s="639" t="e">
        <f>I12/L12</f>
        <v>#DIV/0!</v>
      </c>
      <c r="N12" s="640" t="e">
        <f>J12/I12</f>
        <v>#DIV/0!</v>
      </c>
      <c r="O12" s="640" t="e">
        <f>K12/J12</f>
        <v>#DIV/0!</v>
      </c>
      <c r="P12" s="641" t="e">
        <f>K12/L12</f>
        <v>#DIV/0!</v>
      </c>
      <c r="X12"/>
      <c r="Y12"/>
      <c r="Z12"/>
      <c r="AA12"/>
      <c r="AB12"/>
      <c r="AC12"/>
      <c r="AD12"/>
      <c r="AE12"/>
      <c r="AF12"/>
      <c r="AG12"/>
      <c r="AH12"/>
      <c r="AI12"/>
      <c r="AJ12"/>
      <c r="AK12"/>
      <c r="AL12"/>
      <c r="AM12"/>
      <c r="AN12"/>
      <c r="AO12"/>
      <c r="AP12"/>
      <c r="AQ12"/>
      <c r="AR12"/>
      <c r="AS12"/>
      <c r="AT12"/>
      <c r="AU12"/>
      <c r="AV12"/>
      <c r="AW12"/>
      <c r="AX12"/>
    </row>
    <row r="13" spans="1:50" ht="19.95" customHeight="1">
      <c r="X13"/>
      <c r="Y13"/>
      <c r="Z13"/>
      <c r="AA13"/>
      <c r="AB13"/>
      <c r="AC13"/>
      <c r="AD13"/>
      <c r="AE13"/>
      <c r="AF13"/>
      <c r="AG13"/>
      <c r="AH13"/>
      <c r="AI13"/>
      <c r="AJ13"/>
      <c r="AK13"/>
      <c r="AL13"/>
      <c r="AM13"/>
      <c r="AN13"/>
      <c r="AO13"/>
      <c r="AP13"/>
      <c r="AQ13"/>
      <c r="AR13"/>
      <c r="AS13"/>
      <c r="AT13"/>
      <c r="AU13"/>
      <c r="AV13"/>
      <c r="AW13"/>
      <c r="AX13"/>
    </row>
    <row r="14" spans="1:50" ht="19.95" customHeight="1" thickBot="1">
      <c r="Q14"/>
      <c r="R14"/>
      <c r="S14"/>
      <c r="T14"/>
      <c r="U14"/>
      <c r="X14"/>
      <c r="Y14"/>
      <c r="Z14"/>
      <c r="AA14"/>
      <c r="AB14"/>
      <c r="AC14"/>
      <c r="AD14"/>
      <c r="AE14"/>
      <c r="AF14"/>
      <c r="AG14"/>
      <c r="AH14"/>
      <c r="AI14"/>
      <c r="AJ14"/>
      <c r="AK14"/>
      <c r="AL14"/>
      <c r="AM14"/>
      <c r="AN14"/>
      <c r="AO14"/>
      <c r="AP14"/>
      <c r="AQ14"/>
      <c r="AR14"/>
      <c r="AS14"/>
      <c r="AT14"/>
      <c r="AU14"/>
      <c r="AV14"/>
      <c r="AW14"/>
      <c r="AX14"/>
    </row>
    <row r="15" spans="1:50" ht="19.95" customHeight="1" thickBot="1">
      <c r="D15" s="902" t="s">
        <v>92</v>
      </c>
      <c r="E15" s="903"/>
      <c r="F15" s="903"/>
      <c r="G15" s="903"/>
      <c r="H15" s="903"/>
      <c r="I15" s="903"/>
      <c r="J15" s="903"/>
      <c r="K15" s="903"/>
      <c r="L15" s="903"/>
      <c r="M15" s="903"/>
      <c r="N15" s="903"/>
      <c r="O15" s="903"/>
      <c r="P15" s="904"/>
      <c r="Q15"/>
      <c r="R15"/>
      <c r="S15"/>
      <c r="T15"/>
      <c r="U15"/>
      <c r="X15"/>
      <c r="Y15"/>
      <c r="Z15"/>
      <c r="AA15"/>
      <c r="AB15"/>
      <c r="AC15"/>
      <c r="AD15"/>
      <c r="AE15"/>
      <c r="AF15"/>
      <c r="AG15"/>
      <c r="AH15"/>
      <c r="AI15"/>
      <c r="AJ15"/>
      <c r="AK15"/>
      <c r="AL15"/>
      <c r="AM15"/>
      <c r="AN15"/>
      <c r="AO15"/>
      <c r="AP15"/>
      <c r="AQ15"/>
      <c r="AR15"/>
      <c r="AS15"/>
      <c r="AT15"/>
      <c r="AU15"/>
      <c r="AV15"/>
      <c r="AW15"/>
      <c r="AX15"/>
    </row>
    <row r="16" spans="1:50" ht="40.049999999999997" customHeight="1" thickBot="1">
      <c r="A16" s="489" t="s">
        <v>73</v>
      </c>
      <c r="B16" s="490" t="s">
        <v>124</v>
      </c>
      <c r="C16" s="491" t="s">
        <v>200</v>
      </c>
      <c r="D16" s="502" t="s">
        <v>130</v>
      </c>
      <c r="E16" s="503" t="s">
        <v>131</v>
      </c>
      <c r="F16" s="504" t="s">
        <v>132</v>
      </c>
      <c r="G16" s="505" t="s">
        <v>133</v>
      </c>
      <c r="H16" s="504" t="s">
        <v>134</v>
      </c>
      <c r="I16" s="504" t="s">
        <v>135</v>
      </c>
      <c r="J16" s="504" t="s">
        <v>136</v>
      </c>
      <c r="K16" s="504" t="s">
        <v>137</v>
      </c>
      <c r="L16" s="504" t="s">
        <v>138</v>
      </c>
      <c r="M16" s="505" t="s">
        <v>139</v>
      </c>
      <c r="N16" s="504" t="s">
        <v>140</v>
      </c>
      <c r="O16" s="504" t="s">
        <v>209</v>
      </c>
      <c r="P16" s="506" t="s">
        <v>91</v>
      </c>
      <c r="Q16"/>
      <c r="R16"/>
      <c r="S16"/>
      <c r="T16"/>
      <c r="U16"/>
      <c r="X16"/>
      <c r="Y16"/>
      <c r="Z16"/>
      <c r="AA16"/>
      <c r="AB16"/>
      <c r="AC16"/>
      <c r="AD16"/>
      <c r="AE16"/>
      <c r="AF16"/>
      <c r="AG16"/>
      <c r="AH16"/>
      <c r="AI16"/>
      <c r="AJ16"/>
      <c r="AK16"/>
      <c r="AL16"/>
      <c r="AM16"/>
      <c r="AN16"/>
      <c r="AO16"/>
      <c r="AP16"/>
      <c r="AQ16"/>
      <c r="AR16"/>
      <c r="AS16"/>
      <c r="AT16"/>
      <c r="AU16"/>
      <c r="AV16"/>
      <c r="AW16"/>
      <c r="AX16"/>
    </row>
    <row r="17" spans="1:21" ht="19.95" customHeight="1" thickBot="1">
      <c r="A17" s="498" t="s">
        <v>79</v>
      </c>
      <c r="B17" s="499" t="s">
        <v>141</v>
      </c>
      <c r="C17" s="557">
        <f>'04_R5受診者数_'!G74</f>
        <v>0</v>
      </c>
      <c r="D17" s="591">
        <f>'05_肺_統合'!F80</f>
        <v>0</v>
      </c>
      <c r="E17" s="592" t="e">
        <f>D17/C17</f>
        <v>#DIV/0!</v>
      </c>
      <c r="F17" s="593">
        <f>D17-H17-J17</f>
        <v>0</v>
      </c>
      <c r="G17" s="592" t="e">
        <f t="shared" ref="G17:G25" si="7">F17/D17</f>
        <v>#DIV/0!</v>
      </c>
      <c r="H17" s="593">
        <f>'05_肺_統合'!L80</f>
        <v>0</v>
      </c>
      <c r="I17" s="592" t="e">
        <f t="shared" ref="I17:I25" si="8">H17/D17</f>
        <v>#DIV/0!</v>
      </c>
      <c r="J17" s="593">
        <f>'05_肺_統合'!M80</f>
        <v>0</v>
      </c>
      <c r="K17" s="592" t="e">
        <f t="shared" ref="K17:K25" si="9">J17/D17</f>
        <v>#DIV/0!</v>
      </c>
      <c r="L17" s="593">
        <f>'05_肺_統合'!H80</f>
        <v>0</v>
      </c>
      <c r="M17" s="594" t="e">
        <f>L17/C17</f>
        <v>#DIV/0!</v>
      </c>
      <c r="N17" s="592" t="e">
        <f>L17/D17</f>
        <v>#DIV/0!</v>
      </c>
      <c r="O17" s="593">
        <f>'05_肺_統合'!I80</f>
        <v>0</v>
      </c>
      <c r="P17" s="595" t="e">
        <f>O17/L17</f>
        <v>#DIV/0!</v>
      </c>
      <c r="Q17"/>
      <c r="R17"/>
      <c r="S17"/>
      <c r="T17"/>
      <c r="U17"/>
    </row>
    <row r="18" spans="1:21" ht="19.95" customHeight="1">
      <c r="A18" s="480" t="s">
        <v>79</v>
      </c>
      <c r="B18" s="420" t="s">
        <v>142</v>
      </c>
      <c r="C18" s="563">
        <f>'04_R5受診者数_'!V74</f>
        <v>0</v>
      </c>
      <c r="D18" s="591">
        <f>'05_肺_統合'!X80</f>
        <v>0</v>
      </c>
      <c r="E18" s="597" t="e">
        <f>D18/C18</f>
        <v>#DIV/0!</v>
      </c>
      <c r="F18" s="598">
        <f>D18-H18-J18</f>
        <v>0</v>
      </c>
      <c r="G18" s="597" t="e">
        <f t="shared" si="7"/>
        <v>#DIV/0!</v>
      </c>
      <c r="H18" s="598">
        <f>'05_肺_統合'!AD80</f>
        <v>0</v>
      </c>
      <c r="I18" s="597" t="e">
        <f t="shared" si="8"/>
        <v>#DIV/0!</v>
      </c>
      <c r="J18" s="598">
        <f>'05_肺_統合'!AE80</f>
        <v>0</v>
      </c>
      <c r="K18" s="597" t="e">
        <f t="shared" si="9"/>
        <v>#DIV/0!</v>
      </c>
      <c r="L18" s="598">
        <f>'05_肺_統合'!Z80</f>
        <v>0</v>
      </c>
      <c r="M18" s="599" t="e">
        <f t="shared" ref="M18:M25" si="10">L18/C18</f>
        <v>#DIV/0!</v>
      </c>
      <c r="N18" s="597" t="e">
        <f t="shared" ref="N18:N25" si="11">L18/D18</f>
        <v>#DIV/0!</v>
      </c>
      <c r="O18" s="598">
        <f>'05_肺_統合'!AA80</f>
        <v>0</v>
      </c>
      <c r="P18" s="600" t="e">
        <f t="shared" ref="P18:P25" si="12">O18/L18</f>
        <v>#DIV/0!</v>
      </c>
    </row>
    <row r="19" spans="1:21" ht="19.95" customHeight="1" thickBot="1">
      <c r="A19" s="482" t="s">
        <v>79</v>
      </c>
      <c r="B19" s="483" t="s">
        <v>144</v>
      </c>
      <c r="C19" s="569">
        <f>SUM(C17:C18)</f>
        <v>0</v>
      </c>
      <c r="D19" s="601">
        <f>SUM(D17:D18)</f>
        <v>0</v>
      </c>
      <c r="E19" s="602" t="e">
        <f>D19/C19</f>
        <v>#DIV/0!</v>
      </c>
      <c r="F19" s="603">
        <f>SUM(F17:F18)</f>
        <v>0</v>
      </c>
      <c r="G19" s="602" t="e">
        <f t="shared" si="7"/>
        <v>#DIV/0!</v>
      </c>
      <c r="H19" s="603">
        <f>SUM(H17:H18)</f>
        <v>0</v>
      </c>
      <c r="I19" s="602" t="e">
        <f t="shared" si="8"/>
        <v>#DIV/0!</v>
      </c>
      <c r="J19" s="603">
        <f>SUM(J17:J18)</f>
        <v>0</v>
      </c>
      <c r="K19" s="602" t="e">
        <f t="shared" si="9"/>
        <v>#DIV/0!</v>
      </c>
      <c r="L19" s="603">
        <f>SUM(L17:L18)</f>
        <v>0</v>
      </c>
      <c r="M19" s="604" t="e">
        <f t="shared" si="10"/>
        <v>#DIV/0!</v>
      </c>
      <c r="N19" s="602" t="e">
        <f t="shared" si="11"/>
        <v>#DIV/0!</v>
      </c>
      <c r="O19" s="603">
        <f>SUM(O17:O18)</f>
        <v>0</v>
      </c>
      <c r="P19" s="605" t="e">
        <f t="shared" si="12"/>
        <v>#DIV/0!</v>
      </c>
    </row>
    <row r="20" spans="1:21" ht="19.95" customHeight="1">
      <c r="A20" s="496" t="s">
        <v>86</v>
      </c>
      <c r="B20" s="497" t="s">
        <v>141</v>
      </c>
      <c r="C20" s="576">
        <f>'04_R5受診者数_'!H74</f>
        <v>0</v>
      </c>
      <c r="D20" s="606">
        <f>'05_肺_統合'!AP80</f>
        <v>0</v>
      </c>
      <c r="E20" s="607" t="e">
        <f t="shared" ref="E20:E25" si="13">D20/C20</f>
        <v>#DIV/0!</v>
      </c>
      <c r="F20" s="608">
        <f>D20-H20-J20</f>
        <v>0</v>
      </c>
      <c r="G20" s="607" t="e">
        <f t="shared" si="7"/>
        <v>#DIV/0!</v>
      </c>
      <c r="H20" s="608">
        <f>'05_肺_統合'!AV80</f>
        <v>0</v>
      </c>
      <c r="I20" s="607" t="e">
        <f t="shared" si="8"/>
        <v>#DIV/0!</v>
      </c>
      <c r="J20" s="608">
        <f>'05_肺_統合'!AW80</f>
        <v>0</v>
      </c>
      <c r="K20" s="607" t="e">
        <f t="shared" si="9"/>
        <v>#DIV/0!</v>
      </c>
      <c r="L20" s="608">
        <f>'05_肺_統合'!AR80</f>
        <v>0</v>
      </c>
      <c r="M20" s="609" t="e">
        <f t="shared" si="10"/>
        <v>#DIV/0!</v>
      </c>
      <c r="N20" s="607" t="e">
        <f t="shared" si="11"/>
        <v>#DIV/0!</v>
      </c>
      <c r="O20" s="608">
        <f>'05_肺_統合'!AS80</f>
        <v>0</v>
      </c>
      <c r="P20" s="610" t="e">
        <f t="shared" si="12"/>
        <v>#DIV/0!</v>
      </c>
    </row>
    <row r="21" spans="1:21" ht="19.95" customHeight="1">
      <c r="A21" s="480" t="s">
        <v>86</v>
      </c>
      <c r="B21" s="420" t="s">
        <v>142</v>
      </c>
      <c r="C21" s="563">
        <f>'04_R5受診者数_'!W74</f>
        <v>0</v>
      </c>
      <c r="D21" s="596">
        <f>'05_肺_統合'!BH80</f>
        <v>0</v>
      </c>
      <c r="E21" s="597" t="e">
        <f t="shared" si="13"/>
        <v>#DIV/0!</v>
      </c>
      <c r="F21" s="598">
        <f>D21-H21-J21</f>
        <v>0</v>
      </c>
      <c r="G21" s="597" t="e">
        <f t="shared" si="7"/>
        <v>#DIV/0!</v>
      </c>
      <c r="H21" s="598">
        <f>'05_肺_統合'!BN80</f>
        <v>0</v>
      </c>
      <c r="I21" s="597" t="e">
        <f t="shared" si="8"/>
        <v>#DIV/0!</v>
      </c>
      <c r="J21" s="598">
        <f>'05_肺_統合'!BO80</f>
        <v>0</v>
      </c>
      <c r="K21" s="597" t="e">
        <f t="shared" si="9"/>
        <v>#DIV/0!</v>
      </c>
      <c r="L21" s="598">
        <f>'05_肺_統合'!BJ80</f>
        <v>0</v>
      </c>
      <c r="M21" s="599" t="e">
        <f t="shared" si="10"/>
        <v>#DIV/0!</v>
      </c>
      <c r="N21" s="597" t="e">
        <f t="shared" si="11"/>
        <v>#DIV/0!</v>
      </c>
      <c r="O21" s="598">
        <f>'05_肺_統合'!BK80</f>
        <v>0</v>
      </c>
      <c r="P21" s="600" t="e">
        <f t="shared" si="12"/>
        <v>#DIV/0!</v>
      </c>
    </row>
    <row r="22" spans="1:21" ht="19.95" customHeight="1" thickBot="1">
      <c r="A22" s="481" t="s">
        <v>86</v>
      </c>
      <c r="B22" s="500" t="s">
        <v>144</v>
      </c>
      <c r="C22" s="582">
        <f>SUM(C20:C21)</f>
        <v>0</v>
      </c>
      <c r="D22" s="611">
        <f>SUM(D20:D21)</f>
        <v>0</v>
      </c>
      <c r="E22" s="612" t="e">
        <f t="shared" si="13"/>
        <v>#DIV/0!</v>
      </c>
      <c r="F22" s="613">
        <f>SUM(F20:F21)</f>
        <v>0</v>
      </c>
      <c r="G22" s="612" t="e">
        <f t="shared" si="7"/>
        <v>#DIV/0!</v>
      </c>
      <c r="H22" s="613">
        <f>SUM(H20:H21)</f>
        <v>0</v>
      </c>
      <c r="I22" s="612" t="e">
        <f t="shared" si="8"/>
        <v>#DIV/0!</v>
      </c>
      <c r="J22" s="613">
        <f>SUM(J20:J21)</f>
        <v>0</v>
      </c>
      <c r="K22" s="612" t="e">
        <f t="shared" si="9"/>
        <v>#DIV/0!</v>
      </c>
      <c r="L22" s="613">
        <f>SUM(L20:L21)</f>
        <v>0</v>
      </c>
      <c r="M22" s="614" t="e">
        <f t="shared" si="10"/>
        <v>#DIV/0!</v>
      </c>
      <c r="N22" s="612" t="e">
        <f t="shared" si="11"/>
        <v>#DIV/0!</v>
      </c>
      <c r="O22" s="613">
        <f>SUM(O20:O21)</f>
        <v>0</v>
      </c>
      <c r="P22" s="615" t="e">
        <f t="shared" si="12"/>
        <v>#DIV/0!</v>
      </c>
    </row>
    <row r="23" spans="1:21" ht="19.95" customHeight="1">
      <c r="A23" s="501" t="s">
        <v>143</v>
      </c>
      <c r="B23" s="499" t="s">
        <v>141</v>
      </c>
      <c r="C23" s="588">
        <f t="shared" ref="C23:C24" si="14">C17+C20</f>
        <v>0</v>
      </c>
      <c r="D23" s="616">
        <f>D17+D20</f>
        <v>0</v>
      </c>
      <c r="E23" s="592" t="e">
        <f t="shared" si="13"/>
        <v>#DIV/0!</v>
      </c>
      <c r="F23" s="617">
        <f>F17+F20</f>
        <v>0</v>
      </c>
      <c r="G23" s="592" t="e">
        <f t="shared" si="7"/>
        <v>#DIV/0!</v>
      </c>
      <c r="H23" s="593">
        <f>H17+H20</f>
        <v>0</v>
      </c>
      <c r="I23" s="592" t="e">
        <f t="shared" si="8"/>
        <v>#DIV/0!</v>
      </c>
      <c r="J23" s="617">
        <f>J17+J20</f>
        <v>0</v>
      </c>
      <c r="K23" s="592" t="e">
        <f t="shared" si="9"/>
        <v>#DIV/0!</v>
      </c>
      <c r="L23" s="617">
        <f>L17+L20</f>
        <v>0</v>
      </c>
      <c r="M23" s="594" t="e">
        <f t="shared" si="10"/>
        <v>#DIV/0!</v>
      </c>
      <c r="N23" s="592" t="e">
        <f t="shared" si="11"/>
        <v>#DIV/0!</v>
      </c>
      <c r="O23" s="617">
        <f>O17+O20</f>
        <v>0</v>
      </c>
      <c r="P23" s="595" t="e">
        <f t="shared" si="12"/>
        <v>#DIV/0!</v>
      </c>
    </row>
    <row r="24" spans="1:21" ht="19.95" customHeight="1">
      <c r="A24" s="481" t="s">
        <v>143</v>
      </c>
      <c r="B24" s="420" t="s">
        <v>142</v>
      </c>
      <c r="C24" s="582">
        <f t="shared" si="14"/>
        <v>0</v>
      </c>
      <c r="D24" s="611">
        <f>D18+D21</f>
        <v>0</v>
      </c>
      <c r="E24" s="597" t="e">
        <f t="shared" si="13"/>
        <v>#DIV/0!</v>
      </c>
      <c r="F24" s="613">
        <f>F18+F21</f>
        <v>0</v>
      </c>
      <c r="G24" s="597" t="e">
        <f t="shared" si="7"/>
        <v>#DIV/0!</v>
      </c>
      <c r="H24" s="598">
        <f>H18+H21</f>
        <v>0</v>
      </c>
      <c r="I24" s="597" t="e">
        <f t="shared" si="8"/>
        <v>#DIV/0!</v>
      </c>
      <c r="J24" s="613">
        <f>J18+J21</f>
        <v>0</v>
      </c>
      <c r="K24" s="597" t="e">
        <f t="shared" si="9"/>
        <v>#DIV/0!</v>
      </c>
      <c r="L24" s="613">
        <f>L18+L21</f>
        <v>0</v>
      </c>
      <c r="M24" s="599" t="e">
        <f t="shared" si="10"/>
        <v>#DIV/0!</v>
      </c>
      <c r="N24" s="597" t="e">
        <f t="shared" si="11"/>
        <v>#DIV/0!</v>
      </c>
      <c r="O24" s="613">
        <f>O18+O21</f>
        <v>0</v>
      </c>
      <c r="P24" s="600" t="e">
        <f t="shared" si="12"/>
        <v>#DIV/0!</v>
      </c>
    </row>
    <row r="25" spans="1:21" ht="19.95" customHeight="1" thickBot="1">
      <c r="A25" s="482" t="s">
        <v>93</v>
      </c>
      <c r="B25" s="483" t="s">
        <v>93</v>
      </c>
      <c r="C25" s="569">
        <f>SUM(C23:C24)</f>
        <v>0</v>
      </c>
      <c r="D25" s="601">
        <f>SUM(D23:D24)</f>
        <v>0</v>
      </c>
      <c r="E25" s="602" t="e">
        <f t="shared" si="13"/>
        <v>#DIV/0!</v>
      </c>
      <c r="F25" s="603">
        <f>SUM(F23:F24)</f>
        <v>0</v>
      </c>
      <c r="G25" s="602" t="e">
        <f t="shared" si="7"/>
        <v>#DIV/0!</v>
      </c>
      <c r="H25" s="603">
        <f>SUM(H23:H24)</f>
        <v>0</v>
      </c>
      <c r="I25" s="602" t="e">
        <f t="shared" si="8"/>
        <v>#DIV/0!</v>
      </c>
      <c r="J25" s="603">
        <f>SUM(J23:J24)</f>
        <v>0</v>
      </c>
      <c r="K25" s="602" t="e">
        <f t="shared" si="9"/>
        <v>#DIV/0!</v>
      </c>
      <c r="L25" s="603">
        <f>SUM(L23:L24)</f>
        <v>0</v>
      </c>
      <c r="M25" s="604" t="e">
        <f t="shared" si="10"/>
        <v>#DIV/0!</v>
      </c>
      <c r="N25" s="602" t="e">
        <f t="shared" si="11"/>
        <v>#DIV/0!</v>
      </c>
      <c r="O25" s="603">
        <f>SUM(O23:O24)</f>
        <v>0</v>
      </c>
      <c r="P25" s="605" t="e">
        <f t="shared" si="12"/>
        <v>#DIV/0!</v>
      </c>
    </row>
    <row r="26" spans="1:21" ht="19.95" customHeight="1">
      <c r="A26" s="424"/>
      <c r="B26" s="424"/>
      <c r="C26" s="468"/>
      <c r="D26" s="469"/>
      <c r="E26" s="468"/>
      <c r="F26" s="469"/>
      <c r="G26" s="468"/>
      <c r="H26" s="469"/>
      <c r="I26" s="468"/>
      <c r="J26" s="469"/>
      <c r="K26" s="468"/>
      <c r="L26" s="470"/>
      <c r="M26" s="469"/>
      <c r="N26" s="468"/>
      <c r="O26" s="469"/>
      <c r="Q26"/>
      <c r="R26"/>
      <c r="S26"/>
      <c r="T26"/>
      <c r="U26"/>
    </row>
    <row r="27" spans="1:21" ht="19.95" customHeight="1" thickBot="1">
      <c r="A27" s="424"/>
      <c r="B27" s="424"/>
      <c r="C27" s="468"/>
      <c r="D27" s="469"/>
      <c r="E27" s="468"/>
      <c r="F27" s="469"/>
      <c r="G27" s="468"/>
      <c r="H27" s="469"/>
      <c r="I27" s="468"/>
      <c r="J27" s="469"/>
      <c r="K27" s="468"/>
      <c r="L27" s="470"/>
      <c r="M27" s="469"/>
      <c r="N27" s="468"/>
      <c r="O27" s="469"/>
      <c r="Q27"/>
      <c r="R27"/>
      <c r="S27"/>
      <c r="T27"/>
      <c r="U27"/>
    </row>
    <row r="28" spans="1:21" s="188" customFormat="1" ht="19.95" customHeight="1" thickBot="1">
      <c r="D28" s="905" t="s">
        <v>87</v>
      </c>
      <c r="E28" s="903"/>
      <c r="F28" s="903"/>
      <c r="G28" s="903"/>
      <c r="H28" s="903"/>
      <c r="I28" s="903"/>
      <c r="J28" s="903"/>
      <c r="K28" s="903"/>
      <c r="L28" s="903"/>
      <c r="M28" s="903"/>
      <c r="N28" s="903"/>
      <c r="O28" s="903"/>
      <c r="P28" s="904"/>
      <c r="Q28"/>
      <c r="R28"/>
      <c r="S28"/>
      <c r="T28"/>
      <c r="U28"/>
    </row>
    <row r="29" spans="1:21" s="467" customFormat="1" ht="43.05" customHeight="1" thickBot="1">
      <c r="A29" s="489" t="s">
        <v>210</v>
      </c>
      <c r="B29" s="490" t="s">
        <v>211</v>
      </c>
      <c r="C29" s="491" t="s">
        <v>200</v>
      </c>
      <c r="D29" s="507" t="s">
        <v>130</v>
      </c>
      <c r="E29" s="508" t="s">
        <v>131</v>
      </c>
      <c r="F29" s="509" t="s">
        <v>132</v>
      </c>
      <c r="G29" s="510" t="s">
        <v>133</v>
      </c>
      <c r="H29" s="509" t="s">
        <v>134</v>
      </c>
      <c r="I29" s="509" t="s">
        <v>135</v>
      </c>
      <c r="J29" s="509" t="s">
        <v>136</v>
      </c>
      <c r="K29" s="509" t="s">
        <v>137</v>
      </c>
      <c r="L29" s="509" t="s">
        <v>138</v>
      </c>
      <c r="M29" s="510" t="s">
        <v>139</v>
      </c>
      <c r="N29" s="509" t="s">
        <v>140</v>
      </c>
      <c r="O29" s="509" t="s">
        <v>209</v>
      </c>
      <c r="P29" s="511" t="s">
        <v>91</v>
      </c>
      <c r="Q29"/>
      <c r="R29"/>
      <c r="S29"/>
      <c r="T29"/>
      <c r="U29"/>
    </row>
    <row r="30" spans="1:21" s="188" customFormat="1" ht="19.95" customHeight="1">
      <c r="A30" s="498" t="s">
        <v>212</v>
      </c>
      <c r="B30" s="499" t="s">
        <v>213</v>
      </c>
      <c r="C30" s="557">
        <f>'04_R5受診者数_'!G74</f>
        <v>0</v>
      </c>
      <c r="D30" s="558">
        <f>'06_肺_X線'!K80</f>
        <v>0</v>
      </c>
      <c r="E30" s="559" t="e">
        <f>D30/C30</f>
        <v>#DIV/0!</v>
      </c>
      <c r="F30" s="560">
        <f>D30-H30-J30</f>
        <v>0</v>
      </c>
      <c r="G30" s="559" t="e">
        <f t="shared" ref="G30:G38" si="15">F30/D30</f>
        <v>#DIV/0!</v>
      </c>
      <c r="H30" s="560">
        <f>'06_肺_X線'!Q80</f>
        <v>0</v>
      </c>
      <c r="I30" s="559" t="e">
        <f t="shared" ref="I30:I38" si="16">H30/D30</f>
        <v>#DIV/0!</v>
      </c>
      <c r="J30" s="560">
        <f>'06_肺_X線'!R80</f>
        <v>0</v>
      </c>
      <c r="K30" s="559" t="e">
        <f t="shared" ref="K30:K38" si="17">J30/D30</f>
        <v>#DIV/0!</v>
      </c>
      <c r="L30" s="560">
        <f>'06_肺_X線'!M80</f>
        <v>0</v>
      </c>
      <c r="M30" s="561" t="e">
        <f>L30/C30</f>
        <v>#DIV/0!</v>
      </c>
      <c r="N30" s="559" t="e">
        <f t="shared" ref="N30:N38" si="18">L30/D30</f>
        <v>#DIV/0!</v>
      </c>
      <c r="O30" s="560">
        <f>'06_肺_X線'!N80</f>
        <v>0</v>
      </c>
      <c r="P30" s="562" t="e">
        <f t="shared" ref="P30:P38" si="19">O30/L30</f>
        <v>#DIV/0!</v>
      </c>
      <c r="Q30"/>
      <c r="R30"/>
      <c r="S30"/>
      <c r="T30"/>
      <c r="U30"/>
    </row>
    <row r="31" spans="1:21" s="188" customFormat="1" ht="19.95" customHeight="1">
      <c r="A31" s="480" t="s">
        <v>212</v>
      </c>
      <c r="B31" s="420" t="s">
        <v>214</v>
      </c>
      <c r="C31" s="563">
        <f>'04_R5受診者数_'!V74</f>
        <v>0</v>
      </c>
      <c r="D31" s="564">
        <f>'06_肺_X線'!AH80</f>
        <v>0</v>
      </c>
      <c r="E31" s="565" t="e">
        <f t="shared" ref="E31:E38" si="20">D31/C31</f>
        <v>#DIV/0!</v>
      </c>
      <c r="F31" s="566">
        <f>D31-H31-J31</f>
        <v>0</v>
      </c>
      <c r="G31" s="565" t="e">
        <f t="shared" si="15"/>
        <v>#DIV/0!</v>
      </c>
      <c r="H31" s="566">
        <f>'06_肺_X線'!AN80</f>
        <v>0</v>
      </c>
      <c r="I31" s="565" t="e">
        <f t="shared" si="16"/>
        <v>#DIV/0!</v>
      </c>
      <c r="J31" s="566">
        <f>'06_肺_X線'!AO80</f>
        <v>0</v>
      </c>
      <c r="K31" s="565" t="e">
        <f t="shared" si="17"/>
        <v>#DIV/0!</v>
      </c>
      <c r="L31" s="566">
        <f>'06_肺_X線'!AJ80</f>
        <v>0</v>
      </c>
      <c r="M31" s="567" t="e">
        <f t="shared" ref="M31:M38" si="21">L31/C31</f>
        <v>#DIV/0!</v>
      </c>
      <c r="N31" s="565" t="e">
        <f t="shared" si="18"/>
        <v>#DIV/0!</v>
      </c>
      <c r="O31" s="566">
        <f>'06_肺_X線'!AK80</f>
        <v>0</v>
      </c>
      <c r="P31" s="568" t="e">
        <f t="shared" si="19"/>
        <v>#DIV/0!</v>
      </c>
      <c r="Q31"/>
      <c r="R31"/>
      <c r="S31"/>
      <c r="T31"/>
      <c r="U31"/>
    </row>
    <row r="32" spans="1:21" s="188" customFormat="1" ht="19.95" customHeight="1" thickBot="1">
      <c r="A32" s="482" t="s">
        <v>212</v>
      </c>
      <c r="B32" s="483" t="s">
        <v>215</v>
      </c>
      <c r="C32" s="569">
        <f>SUM(C30:C31)</f>
        <v>0</v>
      </c>
      <c r="D32" s="570">
        <f>SUM(D30:D31)</f>
        <v>0</v>
      </c>
      <c r="E32" s="571" t="e">
        <f t="shared" si="20"/>
        <v>#DIV/0!</v>
      </c>
      <c r="F32" s="572">
        <f>SUM(F30:F31)</f>
        <v>0</v>
      </c>
      <c r="G32" s="571" t="e">
        <f t="shared" si="15"/>
        <v>#DIV/0!</v>
      </c>
      <c r="H32" s="572">
        <f>SUM(H30:H31)</f>
        <v>0</v>
      </c>
      <c r="I32" s="571" t="e">
        <f t="shared" si="16"/>
        <v>#DIV/0!</v>
      </c>
      <c r="J32" s="572">
        <f>SUM(J30:J31)</f>
        <v>0</v>
      </c>
      <c r="K32" s="571" t="e">
        <f t="shared" si="17"/>
        <v>#DIV/0!</v>
      </c>
      <c r="L32" s="573">
        <f>SUM(L30:L31)</f>
        <v>0</v>
      </c>
      <c r="M32" s="574" t="e">
        <f t="shared" si="21"/>
        <v>#DIV/0!</v>
      </c>
      <c r="N32" s="571" t="e">
        <f t="shared" si="18"/>
        <v>#DIV/0!</v>
      </c>
      <c r="O32" s="572">
        <f>SUM(O30:O31)</f>
        <v>0</v>
      </c>
      <c r="P32" s="575" t="e">
        <f t="shared" si="19"/>
        <v>#DIV/0!</v>
      </c>
    </row>
    <row r="33" spans="1:16" s="188" customFormat="1" ht="19.95" customHeight="1">
      <c r="A33" s="496" t="s">
        <v>216</v>
      </c>
      <c r="B33" s="497" t="s">
        <v>213</v>
      </c>
      <c r="C33" s="576">
        <f>'04_R5受診者数_'!H74</f>
        <v>0</v>
      </c>
      <c r="D33" s="577">
        <f>'06_肺_X線'!BE80</f>
        <v>0</v>
      </c>
      <c r="E33" s="578" t="e">
        <f t="shared" si="20"/>
        <v>#DIV/0!</v>
      </c>
      <c r="F33" s="579">
        <f>D33-H33-J33</f>
        <v>0</v>
      </c>
      <c r="G33" s="578" t="e">
        <f t="shared" si="15"/>
        <v>#DIV/0!</v>
      </c>
      <c r="H33" s="579">
        <f>'06_肺_X線'!BK80</f>
        <v>0</v>
      </c>
      <c r="I33" s="578" t="e">
        <f t="shared" si="16"/>
        <v>#DIV/0!</v>
      </c>
      <c r="J33" s="579">
        <f>'06_肺_X線'!BL80</f>
        <v>0</v>
      </c>
      <c r="K33" s="578" t="e">
        <f t="shared" si="17"/>
        <v>#DIV/0!</v>
      </c>
      <c r="L33" s="579">
        <f>'06_肺_X線'!BG80</f>
        <v>0</v>
      </c>
      <c r="M33" s="580" t="e">
        <f t="shared" si="21"/>
        <v>#DIV/0!</v>
      </c>
      <c r="N33" s="578" t="e">
        <f t="shared" si="18"/>
        <v>#DIV/0!</v>
      </c>
      <c r="O33" s="579">
        <f>'06_肺_X線'!BH80</f>
        <v>0</v>
      </c>
      <c r="P33" s="581" t="e">
        <f t="shared" si="19"/>
        <v>#DIV/0!</v>
      </c>
    </row>
    <row r="34" spans="1:16" s="188" customFormat="1" ht="19.95" customHeight="1">
      <c r="A34" s="480" t="s">
        <v>216</v>
      </c>
      <c r="B34" s="420" t="s">
        <v>214</v>
      </c>
      <c r="C34" s="563">
        <f>'04_R5受診者数_'!W74</f>
        <v>0</v>
      </c>
      <c r="D34" s="564">
        <f>'06_肺_X線'!CB80</f>
        <v>0</v>
      </c>
      <c r="E34" s="565" t="e">
        <f t="shared" si="20"/>
        <v>#DIV/0!</v>
      </c>
      <c r="F34" s="566">
        <f>D34-H34-J34</f>
        <v>0</v>
      </c>
      <c r="G34" s="565" t="e">
        <f t="shared" si="15"/>
        <v>#DIV/0!</v>
      </c>
      <c r="H34" s="566">
        <f>'06_肺_X線'!CH80</f>
        <v>0</v>
      </c>
      <c r="I34" s="565" t="e">
        <f t="shared" si="16"/>
        <v>#DIV/0!</v>
      </c>
      <c r="J34" s="566">
        <f>'06_肺_X線'!CI80</f>
        <v>0</v>
      </c>
      <c r="K34" s="565" t="e">
        <f t="shared" si="17"/>
        <v>#DIV/0!</v>
      </c>
      <c r="L34" s="566">
        <f>'06_肺_X線'!CD80</f>
        <v>0</v>
      </c>
      <c r="M34" s="567" t="e">
        <f t="shared" si="21"/>
        <v>#DIV/0!</v>
      </c>
      <c r="N34" s="565" t="e">
        <f t="shared" si="18"/>
        <v>#DIV/0!</v>
      </c>
      <c r="O34" s="566">
        <f>'06_肺_X線'!CE80</f>
        <v>0</v>
      </c>
      <c r="P34" s="568" t="e">
        <f t="shared" si="19"/>
        <v>#DIV/0!</v>
      </c>
    </row>
    <row r="35" spans="1:16" s="188" customFormat="1" ht="19.95" customHeight="1" thickBot="1">
      <c r="A35" s="481" t="s">
        <v>216</v>
      </c>
      <c r="B35" s="500" t="s">
        <v>215</v>
      </c>
      <c r="C35" s="582">
        <f>SUM(C33:C34)</f>
        <v>0</v>
      </c>
      <c r="D35" s="583">
        <f>SUM(D33:D34)</f>
        <v>0</v>
      </c>
      <c r="E35" s="584" t="e">
        <f t="shared" si="20"/>
        <v>#DIV/0!</v>
      </c>
      <c r="F35" s="585">
        <f>SUM(F33:F34)</f>
        <v>0</v>
      </c>
      <c r="G35" s="584" t="e">
        <f t="shared" si="15"/>
        <v>#DIV/0!</v>
      </c>
      <c r="H35" s="585">
        <f>SUM(H33:H34)</f>
        <v>0</v>
      </c>
      <c r="I35" s="584" t="e">
        <f t="shared" si="16"/>
        <v>#DIV/0!</v>
      </c>
      <c r="J35" s="585">
        <f>SUM(J33:J34)</f>
        <v>0</v>
      </c>
      <c r="K35" s="584" t="e">
        <f t="shared" si="17"/>
        <v>#DIV/0!</v>
      </c>
      <c r="L35" s="585">
        <f>SUM(L33:L34)</f>
        <v>0</v>
      </c>
      <c r="M35" s="586" t="e">
        <f t="shared" si="21"/>
        <v>#DIV/0!</v>
      </c>
      <c r="N35" s="584" t="e">
        <f t="shared" si="18"/>
        <v>#DIV/0!</v>
      </c>
      <c r="O35" s="585">
        <f>SUM(O33:O34)</f>
        <v>0</v>
      </c>
      <c r="P35" s="587" t="e">
        <f t="shared" si="19"/>
        <v>#DIV/0!</v>
      </c>
    </row>
    <row r="36" spans="1:16" s="188" customFormat="1" ht="19.95" customHeight="1">
      <c r="A36" s="501" t="s">
        <v>215</v>
      </c>
      <c r="B36" s="499" t="s">
        <v>213</v>
      </c>
      <c r="C36" s="588">
        <f t="shared" ref="C36:C37" si="22">C30+C33</f>
        <v>0</v>
      </c>
      <c r="D36" s="589">
        <f>D30+D33</f>
        <v>0</v>
      </c>
      <c r="E36" s="559" t="e">
        <f t="shared" si="20"/>
        <v>#DIV/0!</v>
      </c>
      <c r="F36" s="590">
        <f>F30+F33</f>
        <v>0</v>
      </c>
      <c r="G36" s="559" t="e">
        <f t="shared" si="15"/>
        <v>#DIV/0!</v>
      </c>
      <c r="H36" s="590">
        <f>H30+H33</f>
        <v>0</v>
      </c>
      <c r="I36" s="559" t="e">
        <f t="shared" si="16"/>
        <v>#DIV/0!</v>
      </c>
      <c r="J36" s="560">
        <f>J30+J33</f>
        <v>0</v>
      </c>
      <c r="K36" s="559" t="e">
        <f t="shared" si="17"/>
        <v>#DIV/0!</v>
      </c>
      <c r="L36" s="590">
        <f>L30+L33</f>
        <v>0</v>
      </c>
      <c r="M36" s="561" t="e">
        <f t="shared" si="21"/>
        <v>#DIV/0!</v>
      </c>
      <c r="N36" s="559" t="e">
        <f t="shared" si="18"/>
        <v>#DIV/0!</v>
      </c>
      <c r="O36" s="590">
        <f>O30+O33</f>
        <v>0</v>
      </c>
      <c r="P36" s="562" t="e">
        <f t="shared" si="19"/>
        <v>#DIV/0!</v>
      </c>
    </row>
    <row r="37" spans="1:16" s="188" customFormat="1" ht="19.95" customHeight="1">
      <c r="A37" s="481" t="s">
        <v>215</v>
      </c>
      <c r="B37" s="420" t="s">
        <v>214</v>
      </c>
      <c r="C37" s="582">
        <f t="shared" si="22"/>
        <v>0</v>
      </c>
      <c r="D37" s="583">
        <f>D31+D34</f>
        <v>0</v>
      </c>
      <c r="E37" s="565" t="e">
        <f t="shared" si="20"/>
        <v>#DIV/0!</v>
      </c>
      <c r="F37" s="585">
        <f>F31+F34</f>
        <v>0</v>
      </c>
      <c r="G37" s="565" t="e">
        <f t="shared" si="15"/>
        <v>#DIV/0!</v>
      </c>
      <c r="H37" s="585">
        <f>H31+H34</f>
        <v>0</v>
      </c>
      <c r="I37" s="565" t="e">
        <f t="shared" si="16"/>
        <v>#DIV/0!</v>
      </c>
      <c r="J37" s="566">
        <f>J31+J34</f>
        <v>0</v>
      </c>
      <c r="K37" s="565" t="e">
        <f t="shared" si="17"/>
        <v>#DIV/0!</v>
      </c>
      <c r="L37" s="585">
        <f>L31+L34</f>
        <v>0</v>
      </c>
      <c r="M37" s="567" t="e">
        <f t="shared" si="21"/>
        <v>#DIV/0!</v>
      </c>
      <c r="N37" s="565" t="e">
        <f t="shared" si="18"/>
        <v>#DIV/0!</v>
      </c>
      <c r="O37" s="585">
        <f>O31+O34</f>
        <v>0</v>
      </c>
      <c r="P37" s="568" t="e">
        <f t="shared" si="19"/>
        <v>#DIV/0!</v>
      </c>
    </row>
    <row r="38" spans="1:16" s="188" customFormat="1" ht="19.95" customHeight="1" thickBot="1">
      <c r="A38" s="482" t="s">
        <v>215</v>
      </c>
      <c r="B38" s="483" t="s">
        <v>215</v>
      </c>
      <c r="C38" s="569">
        <f>SUM(C36:C37)</f>
        <v>0</v>
      </c>
      <c r="D38" s="570">
        <f>SUM(D36:D37)</f>
        <v>0</v>
      </c>
      <c r="E38" s="571" t="e">
        <f t="shared" si="20"/>
        <v>#DIV/0!</v>
      </c>
      <c r="F38" s="572">
        <f>SUM(F36:F37)</f>
        <v>0</v>
      </c>
      <c r="G38" s="571" t="e">
        <f t="shared" si="15"/>
        <v>#DIV/0!</v>
      </c>
      <c r="H38" s="572">
        <f>SUM(H36:H37)</f>
        <v>0</v>
      </c>
      <c r="I38" s="571" t="e">
        <f t="shared" si="16"/>
        <v>#DIV/0!</v>
      </c>
      <c r="J38" s="572">
        <f>SUM(J36:J37)</f>
        <v>0</v>
      </c>
      <c r="K38" s="571" t="e">
        <f t="shared" si="17"/>
        <v>#DIV/0!</v>
      </c>
      <c r="L38" s="572">
        <f>SUM(L36:L37)</f>
        <v>0</v>
      </c>
      <c r="M38" s="574" t="e">
        <f t="shared" si="21"/>
        <v>#DIV/0!</v>
      </c>
      <c r="N38" s="571" t="e">
        <f t="shared" si="18"/>
        <v>#DIV/0!</v>
      </c>
      <c r="O38" s="572">
        <f>SUM(O36:O37)</f>
        <v>0</v>
      </c>
      <c r="P38" s="575" t="e">
        <f t="shared" si="19"/>
        <v>#DIV/0!</v>
      </c>
    </row>
    <row r="39" spans="1:16" ht="19.95" customHeight="1"/>
    <row r="40" spans="1:16" ht="19.95" customHeight="1" thickBot="1"/>
    <row r="41" spans="1:16" s="188" customFormat="1" ht="19.95" customHeight="1" thickBot="1">
      <c r="D41" s="895" t="s">
        <v>217</v>
      </c>
      <c r="E41" s="896"/>
      <c r="F41" s="896"/>
      <c r="G41" s="896"/>
      <c r="H41" s="896"/>
      <c r="I41" s="896"/>
      <c r="J41" s="896"/>
      <c r="K41" s="896"/>
      <c r="L41" s="896"/>
      <c r="M41" s="896"/>
      <c r="N41" s="896"/>
      <c r="O41" s="896"/>
      <c r="P41" s="897"/>
    </row>
    <row r="42" spans="1:16" s="471" customFormat="1" ht="43.05" customHeight="1" thickBot="1">
      <c r="A42" s="512" t="s">
        <v>210</v>
      </c>
      <c r="B42" s="513" t="s">
        <v>211</v>
      </c>
      <c r="C42" s="514" t="s">
        <v>203</v>
      </c>
      <c r="D42" s="515" t="s">
        <v>218</v>
      </c>
      <c r="E42" s="516" t="s">
        <v>219</v>
      </c>
      <c r="F42" s="517" t="s">
        <v>220</v>
      </c>
      <c r="G42" s="518" t="s">
        <v>221</v>
      </c>
      <c r="H42" s="517" t="s">
        <v>222</v>
      </c>
      <c r="I42" s="517" t="s">
        <v>223</v>
      </c>
      <c r="J42" s="517" t="s">
        <v>224</v>
      </c>
      <c r="K42" s="517" t="s">
        <v>225</v>
      </c>
      <c r="L42" s="517" t="s">
        <v>226</v>
      </c>
      <c r="M42" s="518" t="s">
        <v>227</v>
      </c>
      <c r="N42" s="517" t="s">
        <v>228</v>
      </c>
      <c r="O42" s="517" t="s">
        <v>229</v>
      </c>
      <c r="P42" s="519" t="s">
        <v>230</v>
      </c>
    </row>
    <row r="43" spans="1:16" s="188" customFormat="1" ht="19.95" customHeight="1">
      <c r="A43" s="522" t="s">
        <v>212</v>
      </c>
      <c r="B43" s="523" t="s">
        <v>213</v>
      </c>
      <c r="C43" s="662">
        <f>'04_R5受診者数_'!M74</f>
        <v>0</v>
      </c>
      <c r="D43" s="526">
        <f>'07_肺_喀痰'!L80</f>
        <v>0</v>
      </c>
      <c r="E43" s="527" t="e">
        <f>D43/C43</f>
        <v>#DIV/0!</v>
      </c>
      <c r="F43" s="528">
        <f>(D43-H43-J43)</f>
        <v>0</v>
      </c>
      <c r="G43" s="527" t="e">
        <f t="shared" ref="G43:G51" si="23">F43/D43</f>
        <v>#DIV/0!</v>
      </c>
      <c r="H43" s="528">
        <f>'07_肺_喀痰'!S80</f>
        <v>0</v>
      </c>
      <c r="I43" s="527" t="e">
        <f t="shared" ref="I43:I51" si="24">H43/D43</f>
        <v>#DIV/0!</v>
      </c>
      <c r="J43" s="528">
        <f>'07_肺_喀痰'!T80</f>
        <v>0</v>
      </c>
      <c r="K43" s="527" t="e">
        <f t="shared" ref="K43:K51" si="25">J43/D43</f>
        <v>#DIV/0!</v>
      </c>
      <c r="L43" s="528">
        <f>'07_肺_喀痰'!N80</f>
        <v>0</v>
      </c>
      <c r="M43" s="529" t="e">
        <f>L43/C43</f>
        <v>#DIV/0!</v>
      </c>
      <c r="N43" s="527" t="e">
        <f t="shared" ref="N43:N51" si="26">L43/D43</f>
        <v>#DIV/0!</v>
      </c>
      <c r="O43" s="528">
        <f>'07_肺_喀痰'!P80</f>
        <v>0</v>
      </c>
      <c r="P43" s="530" t="e">
        <f t="shared" ref="P43:P51" si="27">O43/L43</f>
        <v>#DIV/0!</v>
      </c>
    </row>
    <row r="44" spans="1:16" s="188" customFormat="1" ht="19.95" customHeight="1">
      <c r="A44" s="484" t="s">
        <v>212</v>
      </c>
      <c r="B44" s="485" t="s">
        <v>214</v>
      </c>
      <c r="C44" s="663">
        <f>'04_R5受診者数_'!AB74</f>
        <v>0</v>
      </c>
      <c r="D44" s="531">
        <f>'07_肺_喀痰'!AK80</f>
        <v>0</v>
      </c>
      <c r="E44" s="532" t="e">
        <f t="shared" ref="E44:E51" si="28">D44/C44</f>
        <v>#DIV/0!</v>
      </c>
      <c r="F44" s="533">
        <f>(D44-H44-J44)</f>
        <v>0</v>
      </c>
      <c r="G44" s="532" t="e">
        <f t="shared" si="23"/>
        <v>#DIV/0!</v>
      </c>
      <c r="H44" s="533">
        <f>'07_肺_喀痰'!AR80</f>
        <v>0</v>
      </c>
      <c r="I44" s="532" t="e">
        <f t="shared" si="24"/>
        <v>#DIV/0!</v>
      </c>
      <c r="J44" s="533">
        <f>'07_肺_喀痰'!AS80</f>
        <v>0</v>
      </c>
      <c r="K44" s="532" t="e">
        <f t="shared" si="25"/>
        <v>#DIV/0!</v>
      </c>
      <c r="L44" s="533">
        <f>'07_肺_喀痰'!AM80</f>
        <v>0</v>
      </c>
      <c r="M44" s="534" t="e">
        <f t="shared" ref="M44:M51" si="29">L44/C44</f>
        <v>#DIV/0!</v>
      </c>
      <c r="N44" s="532" t="e">
        <f t="shared" si="26"/>
        <v>#DIV/0!</v>
      </c>
      <c r="O44" s="533">
        <f>'07_肺_喀痰'!AO80</f>
        <v>0</v>
      </c>
      <c r="P44" s="535" t="e">
        <f t="shared" si="27"/>
        <v>#DIV/0!</v>
      </c>
    </row>
    <row r="45" spans="1:16" s="188" customFormat="1" ht="19.95" customHeight="1" thickBot="1">
      <c r="A45" s="486" t="s">
        <v>212</v>
      </c>
      <c r="B45" s="487" t="s">
        <v>215</v>
      </c>
      <c r="C45" s="536">
        <f>SUM(C43:C44)</f>
        <v>0</v>
      </c>
      <c r="D45" s="537">
        <f>SUM(D43:D44)</f>
        <v>0</v>
      </c>
      <c r="E45" s="538" t="e">
        <f t="shared" si="28"/>
        <v>#DIV/0!</v>
      </c>
      <c r="F45" s="539">
        <f>SUM(F43:F44)</f>
        <v>0</v>
      </c>
      <c r="G45" s="538" t="e">
        <f t="shared" si="23"/>
        <v>#DIV/0!</v>
      </c>
      <c r="H45" s="539">
        <f>SUM(H43:H44)</f>
        <v>0</v>
      </c>
      <c r="I45" s="538" t="e">
        <f t="shared" si="24"/>
        <v>#DIV/0!</v>
      </c>
      <c r="J45" s="539">
        <f>SUM(J43:J44)</f>
        <v>0</v>
      </c>
      <c r="K45" s="538" t="e">
        <f t="shared" si="25"/>
        <v>#DIV/0!</v>
      </c>
      <c r="L45" s="539">
        <f>SUM(L43:L44)</f>
        <v>0</v>
      </c>
      <c r="M45" s="540" t="e">
        <f t="shared" si="29"/>
        <v>#DIV/0!</v>
      </c>
      <c r="N45" s="538" t="e">
        <f t="shared" si="26"/>
        <v>#DIV/0!</v>
      </c>
      <c r="O45" s="541">
        <f>SUM(O43:O44)</f>
        <v>0</v>
      </c>
      <c r="P45" s="542" t="e">
        <f t="shared" si="27"/>
        <v>#DIV/0!</v>
      </c>
    </row>
    <row r="46" spans="1:16" s="188" customFormat="1" ht="19.95" customHeight="1">
      <c r="A46" s="520" t="s">
        <v>216</v>
      </c>
      <c r="B46" s="521" t="s">
        <v>213</v>
      </c>
      <c r="C46" s="664">
        <f>'04_R5受診者数_'!N74</f>
        <v>0</v>
      </c>
      <c r="D46" s="543">
        <f>'07_肺_喀痰'!BJ80</f>
        <v>0</v>
      </c>
      <c r="E46" s="544" t="e">
        <f t="shared" si="28"/>
        <v>#DIV/0!</v>
      </c>
      <c r="F46" s="545">
        <f>(D46-H46-J46)</f>
        <v>0</v>
      </c>
      <c r="G46" s="544" t="e">
        <f t="shared" si="23"/>
        <v>#DIV/0!</v>
      </c>
      <c r="H46" s="545">
        <f>'07_肺_喀痰'!BQ80</f>
        <v>0</v>
      </c>
      <c r="I46" s="544" t="e">
        <f t="shared" si="24"/>
        <v>#DIV/0!</v>
      </c>
      <c r="J46" s="545">
        <f>'07_肺_喀痰'!BR80</f>
        <v>0</v>
      </c>
      <c r="K46" s="544" t="e">
        <f t="shared" si="25"/>
        <v>#DIV/0!</v>
      </c>
      <c r="L46" s="545">
        <f>'07_肺_喀痰'!BL80</f>
        <v>0</v>
      </c>
      <c r="M46" s="546" t="e">
        <f t="shared" si="29"/>
        <v>#DIV/0!</v>
      </c>
      <c r="N46" s="544" t="e">
        <f t="shared" si="26"/>
        <v>#DIV/0!</v>
      </c>
      <c r="O46" s="545">
        <f>'07_肺_喀痰'!BN80</f>
        <v>0</v>
      </c>
      <c r="P46" s="547" t="e">
        <f t="shared" si="27"/>
        <v>#DIV/0!</v>
      </c>
    </row>
    <row r="47" spans="1:16" s="188" customFormat="1" ht="19.95" customHeight="1">
      <c r="A47" s="484" t="s">
        <v>216</v>
      </c>
      <c r="B47" s="485" t="s">
        <v>214</v>
      </c>
      <c r="C47" s="663">
        <f>'04_R5受診者数_'!AC74</f>
        <v>0</v>
      </c>
      <c r="D47" s="531">
        <f>'07_肺_喀痰'!CI80</f>
        <v>0</v>
      </c>
      <c r="E47" s="532" t="e">
        <f t="shared" si="28"/>
        <v>#DIV/0!</v>
      </c>
      <c r="F47" s="533">
        <f>(D47-H47-J47)</f>
        <v>0</v>
      </c>
      <c r="G47" s="532" t="e">
        <f t="shared" si="23"/>
        <v>#DIV/0!</v>
      </c>
      <c r="H47" s="533">
        <f>'07_肺_喀痰'!CP80</f>
        <v>0</v>
      </c>
      <c r="I47" s="532" t="e">
        <f t="shared" si="24"/>
        <v>#DIV/0!</v>
      </c>
      <c r="J47" s="533">
        <f>'07_肺_喀痰'!CQ80</f>
        <v>0</v>
      </c>
      <c r="K47" s="532" t="e">
        <f t="shared" si="25"/>
        <v>#DIV/0!</v>
      </c>
      <c r="L47" s="533">
        <f>'07_肺_喀痰'!CK80</f>
        <v>0</v>
      </c>
      <c r="M47" s="534" t="e">
        <f t="shared" si="29"/>
        <v>#DIV/0!</v>
      </c>
      <c r="N47" s="532" t="e">
        <f t="shared" si="26"/>
        <v>#DIV/0!</v>
      </c>
      <c r="O47" s="533">
        <f>'07_肺_喀痰'!CM80</f>
        <v>0</v>
      </c>
      <c r="P47" s="535" t="e">
        <f t="shared" si="27"/>
        <v>#DIV/0!</v>
      </c>
    </row>
    <row r="48" spans="1:16" s="188" customFormat="1" ht="19.95" customHeight="1" thickBot="1">
      <c r="A48" s="524" t="s">
        <v>216</v>
      </c>
      <c r="B48" s="525" t="s">
        <v>215</v>
      </c>
      <c r="C48" s="548">
        <f>SUM(C46:C47)</f>
        <v>0</v>
      </c>
      <c r="D48" s="549">
        <f>SUM(D46:D47)</f>
        <v>0</v>
      </c>
      <c r="E48" s="550" t="e">
        <f t="shared" si="28"/>
        <v>#DIV/0!</v>
      </c>
      <c r="F48" s="551">
        <f>SUM(F46:F47)</f>
        <v>0</v>
      </c>
      <c r="G48" s="550" t="e">
        <f t="shared" si="23"/>
        <v>#DIV/0!</v>
      </c>
      <c r="H48" s="551">
        <f>SUM(H46:H47)</f>
        <v>0</v>
      </c>
      <c r="I48" s="550" t="e">
        <f t="shared" si="24"/>
        <v>#DIV/0!</v>
      </c>
      <c r="J48" s="551">
        <f>SUM(J46:J47)</f>
        <v>0</v>
      </c>
      <c r="K48" s="550" t="e">
        <f t="shared" si="25"/>
        <v>#DIV/0!</v>
      </c>
      <c r="L48" s="551">
        <f>SUM(L46:L47)</f>
        <v>0</v>
      </c>
      <c r="M48" s="552" t="e">
        <f t="shared" si="29"/>
        <v>#DIV/0!</v>
      </c>
      <c r="N48" s="550" t="e">
        <f t="shared" si="26"/>
        <v>#DIV/0!</v>
      </c>
      <c r="O48" s="551">
        <f>SUM(O46:O47)</f>
        <v>0</v>
      </c>
      <c r="P48" s="553" t="e">
        <f t="shared" si="27"/>
        <v>#DIV/0!</v>
      </c>
    </row>
    <row r="49" spans="1:16" s="188" customFormat="1" ht="19.95" customHeight="1">
      <c r="A49" s="522" t="s">
        <v>215</v>
      </c>
      <c r="B49" s="523" t="s">
        <v>213</v>
      </c>
      <c r="C49" s="554">
        <f t="shared" ref="C49:C50" si="30">C43+C46</f>
        <v>0</v>
      </c>
      <c r="D49" s="555">
        <f>D43+D46</f>
        <v>0</v>
      </c>
      <c r="E49" s="527" t="e">
        <f t="shared" si="28"/>
        <v>#DIV/0!</v>
      </c>
      <c r="F49" s="556">
        <f>F43+F46</f>
        <v>0</v>
      </c>
      <c r="G49" s="527" t="e">
        <f t="shared" si="23"/>
        <v>#DIV/0!</v>
      </c>
      <c r="H49" s="556">
        <f>H43+H46</f>
        <v>0</v>
      </c>
      <c r="I49" s="527" t="e">
        <f t="shared" si="24"/>
        <v>#DIV/0!</v>
      </c>
      <c r="J49" s="556">
        <f>J43+J46</f>
        <v>0</v>
      </c>
      <c r="K49" s="527" t="e">
        <f t="shared" si="25"/>
        <v>#DIV/0!</v>
      </c>
      <c r="L49" s="556">
        <f>L43+L46</f>
        <v>0</v>
      </c>
      <c r="M49" s="529" t="e">
        <f t="shared" si="29"/>
        <v>#DIV/0!</v>
      </c>
      <c r="N49" s="527" t="e">
        <f t="shared" si="26"/>
        <v>#DIV/0!</v>
      </c>
      <c r="O49" s="556">
        <f>O43+O46</f>
        <v>0</v>
      </c>
      <c r="P49" s="530" t="e">
        <f t="shared" si="27"/>
        <v>#DIV/0!</v>
      </c>
    </row>
    <row r="50" spans="1:16" s="188" customFormat="1" ht="19.95" customHeight="1">
      <c r="A50" s="484" t="s">
        <v>215</v>
      </c>
      <c r="B50" s="485" t="s">
        <v>214</v>
      </c>
      <c r="C50" s="548">
        <f t="shared" si="30"/>
        <v>0</v>
      </c>
      <c r="D50" s="549">
        <f>D44+D47</f>
        <v>0</v>
      </c>
      <c r="E50" s="532" t="e">
        <f t="shared" si="28"/>
        <v>#DIV/0!</v>
      </c>
      <c r="F50" s="551">
        <f>F44+F47</f>
        <v>0</v>
      </c>
      <c r="G50" s="532" t="e">
        <f t="shared" si="23"/>
        <v>#DIV/0!</v>
      </c>
      <c r="H50" s="551">
        <f>H44+H47</f>
        <v>0</v>
      </c>
      <c r="I50" s="532" t="e">
        <f t="shared" si="24"/>
        <v>#DIV/0!</v>
      </c>
      <c r="J50" s="551">
        <f>J44+J47</f>
        <v>0</v>
      </c>
      <c r="K50" s="532" t="e">
        <f t="shared" si="25"/>
        <v>#DIV/0!</v>
      </c>
      <c r="L50" s="551">
        <f>L44+L47</f>
        <v>0</v>
      </c>
      <c r="M50" s="534" t="e">
        <f t="shared" si="29"/>
        <v>#DIV/0!</v>
      </c>
      <c r="N50" s="532" t="e">
        <f t="shared" si="26"/>
        <v>#DIV/0!</v>
      </c>
      <c r="O50" s="551">
        <f>O44+O47</f>
        <v>0</v>
      </c>
      <c r="P50" s="535" t="e">
        <f t="shared" si="27"/>
        <v>#DIV/0!</v>
      </c>
    </row>
    <row r="51" spans="1:16" s="188" customFormat="1" ht="19.95" customHeight="1" thickBot="1">
      <c r="A51" s="486" t="s">
        <v>215</v>
      </c>
      <c r="B51" s="487" t="s">
        <v>215</v>
      </c>
      <c r="C51" s="536">
        <f>SUM(C49:C50)</f>
        <v>0</v>
      </c>
      <c r="D51" s="537">
        <f>SUM(D49:D50)</f>
        <v>0</v>
      </c>
      <c r="E51" s="538" t="e">
        <f t="shared" si="28"/>
        <v>#DIV/0!</v>
      </c>
      <c r="F51" s="539">
        <f>SUM(F49:F50)</f>
        <v>0</v>
      </c>
      <c r="G51" s="538" t="e">
        <f t="shared" si="23"/>
        <v>#DIV/0!</v>
      </c>
      <c r="H51" s="539">
        <f>SUM(H49:H50)</f>
        <v>0</v>
      </c>
      <c r="I51" s="538" t="e">
        <f t="shared" si="24"/>
        <v>#DIV/0!</v>
      </c>
      <c r="J51" s="539">
        <f>SUM(J49:J50)</f>
        <v>0</v>
      </c>
      <c r="K51" s="538" t="e">
        <f t="shared" si="25"/>
        <v>#DIV/0!</v>
      </c>
      <c r="L51" s="539">
        <f>SUM(L49:L50)</f>
        <v>0</v>
      </c>
      <c r="M51" s="540" t="e">
        <f t="shared" si="29"/>
        <v>#DIV/0!</v>
      </c>
      <c r="N51" s="538" t="e">
        <f t="shared" si="26"/>
        <v>#DIV/0!</v>
      </c>
      <c r="O51" s="539">
        <f>SUM(O49:O50)</f>
        <v>0</v>
      </c>
      <c r="P51" s="542" t="e">
        <f t="shared" si="27"/>
        <v>#DIV/0!</v>
      </c>
    </row>
    <row r="52" spans="1:16" ht="19.95" customHeight="1"/>
    <row r="53" spans="1:16" ht="19.95" customHeight="1" thickBot="1">
      <c r="A53" s="898" t="s">
        <v>268</v>
      </c>
      <c r="B53" s="898"/>
      <c r="C53" s="898"/>
      <c r="D53" s="898"/>
      <c r="E53" s="898"/>
      <c r="F53" s="898"/>
    </row>
    <row r="54" spans="1:16" s="472" customFormat="1" ht="19.95" customHeight="1" thickBot="1">
      <c r="I54" s="899" t="s">
        <v>88</v>
      </c>
      <c r="J54" s="900"/>
      <c r="K54" s="900"/>
      <c r="L54" s="900"/>
      <c r="M54" s="900"/>
      <c r="N54" s="900"/>
      <c r="O54" s="900"/>
      <c r="P54" s="901"/>
    </row>
    <row r="55" spans="1:16" s="467" customFormat="1" ht="43.05" customHeight="1" thickBot="1">
      <c r="A55" s="489" t="s">
        <v>73</v>
      </c>
      <c r="B55" s="490" t="s">
        <v>124</v>
      </c>
      <c r="C55" s="490" t="s">
        <v>125</v>
      </c>
      <c r="D55" s="490" t="s">
        <v>126</v>
      </c>
      <c r="E55" s="491" t="s">
        <v>127</v>
      </c>
      <c r="F55" s="491" t="s">
        <v>128</v>
      </c>
      <c r="G55" s="491" t="s">
        <v>200</v>
      </c>
      <c r="H55" s="492" t="s">
        <v>129</v>
      </c>
      <c r="I55" s="493" t="s">
        <v>201</v>
      </c>
      <c r="J55" s="494" t="s">
        <v>202</v>
      </c>
      <c r="K55" s="494" t="s">
        <v>203</v>
      </c>
      <c r="L55" s="494" t="s">
        <v>204</v>
      </c>
      <c r="M55" s="495" t="s">
        <v>205</v>
      </c>
      <c r="N55" s="495" t="s">
        <v>206</v>
      </c>
      <c r="O55" s="495" t="s">
        <v>207</v>
      </c>
      <c r="P55" s="466" t="s">
        <v>208</v>
      </c>
    </row>
    <row r="56" spans="1:16" s="188" customFormat="1" ht="19.95" customHeight="1">
      <c r="A56" s="498" t="s">
        <v>79</v>
      </c>
      <c r="B56" s="499" t="s">
        <v>141</v>
      </c>
      <c r="C56" s="557">
        <f>'01_R6対象者数'!E46</f>
        <v>0</v>
      </c>
      <c r="D56" s="618">
        <f>'01_R6対象者数'!G$4</f>
        <v>0.55100000000000005</v>
      </c>
      <c r="E56" s="557">
        <f>C56*D56</f>
        <v>0</v>
      </c>
      <c r="F56" s="557">
        <f>'02_R6受診者数'!E74</f>
        <v>0</v>
      </c>
      <c r="G56" s="557">
        <f>'02_R6受診者数'!G74</f>
        <v>0</v>
      </c>
      <c r="H56" s="619" t="e">
        <f>G56/E56</f>
        <v>#DIV/0!</v>
      </c>
      <c r="I56" s="620">
        <f>'02_R6受診者数'!I74</f>
        <v>0</v>
      </c>
      <c r="J56" s="621">
        <f>'02_R6受診者数'!K74</f>
        <v>0</v>
      </c>
      <c r="K56" s="621">
        <f>'02_R6受診者数'!M74</f>
        <v>0</v>
      </c>
      <c r="L56" s="622">
        <f>'02_R6受診者数'!G74-'02_R6受診者数'!G19-'02_R6受診者数'!G25</f>
        <v>0</v>
      </c>
      <c r="M56" s="623" t="e">
        <f>I56/L56</f>
        <v>#DIV/0!</v>
      </c>
      <c r="N56" s="624" t="e">
        <f t="shared" ref="N56:O63" si="31">J56/I56</f>
        <v>#DIV/0!</v>
      </c>
      <c r="O56" s="624" t="e">
        <f t="shared" si="31"/>
        <v>#DIV/0!</v>
      </c>
      <c r="P56" s="625" t="e">
        <f>K56/L56</f>
        <v>#DIV/0!</v>
      </c>
    </row>
    <row r="57" spans="1:16" s="188" customFormat="1" ht="19.95" customHeight="1">
      <c r="A57" s="480" t="s">
        <v>79</v>
      </c>
      <c r="B57" s="420" t="s">
        <v>142</v>
      </c>
      <c r="C57" s="563">
        <f>'01_R6対象者数'!E47</f>
        <v>0</v>
      </c>
      <c r="D57" s="626">
        <f>'01_R6対象者数'!G$4</f>
        <v>0.55100000000000005</v>
      </c>
      <c r="E57" s="563">
        <f t="shared" ref="E57:E63" si="32">C57*D57</f>
        <v>0</v>
      </c>
      <c r="F57" s="563">
        <f>'02_R6受診者数'!T74</f>
        <v>0</v>
      </c>
      <c r="G57" s="563">
        <f>'02_R6受診者数'!V74</f>
        <v>0</v>
      </c>
      <c r="H57" s="627" t="e">
        <f t="shared" ref="H57:H63" si="33">G57/E57</f>
        <v>#DIV/0!</v>
      </c>
      <c r="I57" s="628">
        <f>'02_R6受診者数'!X74</f>
        <v>0</v>
      </c>
      <c r="J57" s="629">
        <f>'02_R6受診者数'!Z74</f>
        <v>0</v>
      </c>
      <c r="K57" s="629">
        <f>'02_R6受診者数'!AB74</f>
        <v>0</v>
      </c>
      <c r="L57" s="630">
        <f>'02_R6受診者数'!V74-'02_R6受診者数'!V19-'02_R6受診者数'!V25</f>
        <v>0</v>
      </c>
      <c r="M57" s="631" t="e">
        <f>I57/L57</f>
        <v>#DIV/0!</v>
      </c>
      <c r="N57" s="632" t="e">
        <f t="shared" si="31"/>
        <v>#DIV/0!</v>
      </c>
      <c r="O57" s="632" t="e">
        <f t="shared" si="31"/>
        <v>#DIV/0!</v>
      </c>
      <c r="P57" s="633" t="e">
        <f t="shared" ref="P57:P63" si="34">K57/L57</f>
        <v>#DIV/0!</v>
      </c>
    </row>
    <row r="58" spans="1:16" s="188" customFormat="1" ht="19.95" customHeight="1" thickBot="1">
      <c r="A58" s="482" t="s">
        <v>79</v>
      </c>
      <c r="B58" s="483" t="s">
        <v>144</v>
      </c>
      <c r="C58" s="569">
        <f>SUM(C56:C57)</f>
        <v>0</v>
      </c>
      <c r="D58" s="634">
        <f>'01_R6対象者数'!G$4</f>
        <v>0.55100000000000005</v>
      </c>
      <c r="E58" s="569">
        <f t="shared" si="32"/>
        <v>0</v>
      </c>
      <c r="F58" s="569">
        <f>SUM(F56:F57)</f>
        <v>0</v>
      </c>
      <c r="G58" s="569">
        <f>SUM(G56:G57)</f>
        <v>0</v>
      </c>
      <c r="H58" s="635" t="e">
        <f t="shared" si="33"/>
        <v>#DIV/0!</v>
      </c>
      <c r="I58" s="636">
        <f>SUM(I56:I57)</f>
        <v>0</v>
      </c>
      <c r="J58" s="637">
        <f>SUM(J56:J57)</f>
        <v>0</v>
      </c>
      <c r="K58" s="637">
        <f>SUM(K56:K57)</f>
        <v>0</v>
      </c>
      <c r="L58" s="638">
        <f>SUM(L56:L57)</f>
        <v>0</v>
      </c>
      <c r="M58" s="639" t="e">
        <f t="shared" ref="M58:M63" si="35">I58/L58</f>
        <v>#DIV/0!</v>
      </c>
      <c r="N58" s="640" t="e">
        <f t="shared" si="31"/>
        <v>#DIV/0!</v>
      </c>
      <c r="O58" s="640" t="e">
        <f t="shared" si="31"/>
        <v>#DIV/0!</v>
      </c>
      <c r="P58" s="641" t="e">
        <f t="shared" si="34"/>
        <v>#DIV/0!</v>
      </c>
    </row>
    <row r="59" spans="1:16" s="188" customFormat="1" ht="19.95" customHeight="1">
      <c r="A59" s="496" t="s">
        <v>86</v>
      </c>
      <c r="B59" s="497" t="s">
        <v>141</v>
      </c>
      <c r="C59" s="576">
        <f>'01_R6対象者数'!E46</f>
        <v>0</v>
      </c>
      <c r="D59" s="642">
        <f>'01_R6対象者数'!G$4</f>
        <v>0.55100000000000005</v>
      </c>
      <c r="E59" s="576">
        <f t="shared" si="32"/>
        <v>0</v>
      </c>
      <c r="F59" s="576">
        <f>'02_R6受診者数'!F74</f>
        <v>0</v>
      </c>
      <c r="G59" s="576">
        <f>'02_R6受診者数'!H74</f>
        <v>0</v>
      </c>
      <c r="H59" s="643" t="e">
        <f t="shared" si="33"/>
        <v>#DIV/0!</v>
      </c>
      <c r="I59" s="644">
        <f>'02_R6受診者数'!J74</f>
        <v>0</v>
      </c>
      <c r="J59" s="645">
        <f>'02_R6受診者数'!L74</f>
        <v>0</v>
      </c>
      <c r="K59" s="645">
        <f>'02_R6受診者数'!N74</f>
        <v>0</v>
      </c>
      <c r="L59" s="646">
        <f>'02_R6受診者数'!H74-'02_R6受診者数'!H19-'02_R6受診者数'!H25</f>
        <v>0</v>
      </c>
      <c r="M59" s="647" t="e">
        <f t="shared" si="35"/>
        <v>#DIV/0!</v>
      </c>
      <c r="N59" s="648" t="e">
        <f t="shared" si="31"/>
        <v>#DIV/0!</v>
      </c>
      <c r="O59" s="648" t="e">
        <f t="shared" si="31"/>
        <v>#DIV/0!</v>
      </c>
      <c r="P59" s="649" t="e">
        <f t="shared" si="34"/>
        <v>#DIV/0!</v>
      </c>
    </row>
    <row r="60" spans="1:16" s="188" customFormat="1" ht="19.95" customHeight="1">
      <c r="A60" s="480" t="s">
        <v>86</v>
      </c>
      <c r="B60" s="420" t="s">
        <v>142</v>
      </c>
      <c r="C60" s="563">
        <f>'01_R6対象者数'!E47</f>
        <v>0</v>
      </c>
      <c r="D60" s="626">
        <f>'01_R6対象者数'!G$4</f>
        <v>0.55100000000000005</v>
      </c>
      <c r="E60" s="563">
        <f t="shared" si="32"/>
        <v>0</v>
      </c>
      <c r="F60" s="563">
        <f>'02_R6受診者数'!U74</f>
        <v>0</v>
      </c>
      <c r="G60" s="563">
        <f>'02_R6受診者数'!W74</f>
        <v>0</v>
      </c>
      <c r="H60" s="627" t="e">
        <f t="shared" si="33"/>
        <v>#DIV/0!</v>
      </c>
      <c r="I60" s="628">
        <f>'02_R6受診者数'!Y74</f>
        <v>0</v>
      </c>
      <c r="J60" s="629">
        <f>'02_R6受診者数'!AA74</f>
        <v>0</v>
      </c>
      <c r="K60" s="629">
        <f>'02_R6受診者数'!AC74</f>
        <v>0</v>
      </c>
      <c r="L60" s="630">
        <f>'02_R6受診者数'!W74-'02_R6受診者数'!W19-'02_R6受診者数'!W25</f>
        <v>0</v>
      </c>
      <c r="M60" s="631" t="e">
        <f t="shared" si="35"/>
        <v>#DIV/0!</v>
      </c>
      <c r="N60" s="632" t="e">
        <f t="shared" si="31"/>
        <v>#DIV/0!</v>
      </c>
      <c r="O60" s="632" t="e">
        <f t="shared" si="31"/>
        <v>#DIV/0!</v>
      </c>
      <c r="P60" s="633" t="e">
        <f t="shared" si="34"/>
        <v>#DIV/0!</v>
      </c>
    </row>
    <row r="61" spans="1:16" s="188" customFormat="1" ht="19.95" customHeight="1" thickBot="1">
      <c r="A61" s="481" t="s">
        <v>86</v>
      </c>
      <c r="B61" s="500" t="s">
        <v>144</v>
      </c>
      <c r="C61" s="582">
        <f>SUM(C59:C60)</f>
        <v>0</v>
      </c>
      <c r="D61" s="650">
        <f>'01_R6対象者数'!G$4</f>
        <v>0.55100000000000005</v>
      </c>
      <c r="E61" s="582">
        <f t="shared" si="32"/>
        <v>0</v>
      </c>
      <c r="F61" s="582">
        <f>SUM(F59:F60)</f>
        <v>0</v>
      </c>
      <c r="G61" s="582">
        <f>SUM(G59:G60)</f>
        <v>0</v>
      </c>
      <c r="H61" s="651" t="e">
        <f t="shared" si="33"/>
        <v>#DIV/0!</v>
      </c>
      <c r="I61" s="652">
        <f>SUM(I59:I60)</f>
        <v>0</v>
      </c>
      <c r="J61" s="653">
        <f>SUM(J59:J60)</f>
        <v>0</v>
      </c>
      <c r="K61" s="653">
        <f>SUM(K59:K60)</f>
        <v>0</v>
      </c>
      <c r="L61" s="654">
        <f>SUM(L59:L60)</f>
        <v>0</v>
      </c>
      <c r="M61" s="655" t="e">
        <f t="shared" si="35"/>
        <v>#DIV/0!</v>
      </c>
      <c r="N61" s="656" t="e">
        <f t="shared" si="31"/>
        <v>#DIV/0!</v>
      </c>
      <c r="O61" s="656" t="e">
        <f t="shared" si="31"/>
        <v>#DIV/0!</v>
      </c>
      <c r="P61" s="657" t="e">
        <f t="shared" si="34"/>
        <v>#DIV/0!</v>
      </c>
    </row>
    <row r="62" spans="1:16" s="188" customFormat="1" ht="19.95" customHeight="1">
      <c r="A62" s="501" t="s">
        <v>143</v>
      </c>
      <c r="B62" s="499" t="s">
        <v>141</v>
      </c>
      <c r="C62" s="557">
        <f>'01_R6対象者数'!E46</f>
        <v>0</v>
      </c>
      <c r="D62" s="618">
        <f>'01_R6対象者数'!G$4</f>
        <v>0.55100000000000005</v>
      </c>
      <c r="E62" s="557">
        <f t="shared" si="32"/>
        <v>0</v>
      </c>
      <c r="F62" s="588">
        <f>F56+F59</f>
        <v>0</v>
      </c>
      <c r="G62" s="588">
        <f t="shared" ref="G62:G63" si="36">G56+G59</f>
        <v>0</v>
      </c>
      <c r="H62" s="619" t="e">
        <f t="shared" si="33"/>
        <v>#DIV/0!</v>
      </c>
      <c r="I62" s="658">
        <f t="shared" ref="I62:K63" si="37">I56+I59</f>
        <v>0</v>
      </c>
      <c r="J62" s="659">
        <f t="shared" si="37"/>
        <v>0</v>
      </c>
      <c r="K62" s="659">
        <f t="shared" si="37"/>
        <v>0</v>
      </c>
      <c r="L62" s="660">
        <f>L56+L59</f>
        <v>0</v>
      </c>
      <c r="M62" s="623" t="e">
        <f t="shared" si="35"/>
        <v>#DIV/0!</v>
      </c>
      <c r="N62" s="624" t="e">
        <f t="shared" si="31"/>
        <v>#DIV/0!</v>
      </c>
      <c r="O62" s="624" t="e">
        <f t="shared" si="31"/>
        <v>#DIV/0!</v>
      </c>
      <c r="P62" s="625" t="e">
        <f t="shared" si="34"/>
        <v>#DIV/0!</v>
      </c>
    </row>
    <row r="63" spans="1:16" s="188" customFormat="1" ht="19.95" customHeight="1">
      <c r="A63" s="481" t="s">
        <v>143</v>
      </c>
      <c r="B63" s="420" t="s">
        <v>142</v>
      </c>
      <c r="C63" s="563">
        <f>'01_R6対象者数'!E47</f>
        <v>0</v>
      </c>
      <c r="D63" s="626">
        <f>'01_R6対象者数'!G$4</f>
        <v>0.55100000000000005</v>
      </c>
      <c r="E63" s="563">
        <f t="shared" si="32"/>
        <v>0</v>
      </c>
      <c r="F63" s="582">
        <f>F57+F60</f>
        <v>0</v>
      </c>
      <c r="G63" s="582">
        <f t="shared" si="36"/>
        <v>0</v>
      </c>
      <c r="H63" s="627" t="e">
        <f t="shared" si="33"/>
        <v>#DIV/0!</v>
      </c>
      <c r="I63" s="652">
        <f t="shared" si="37"/>
        <v>0</v>
      </c>
      <c r="J63" s="653">
        <f t="shared" si="37"/>
        <v>0</v>
      </c>
      <c r="K63" s="653">
        <f t="shared" si="37"/>
        <v>0</v>
      </c>
      <c r="L63" s="654">
        <f>L57+L60</f>
        <v>0</v>
      </c>
      <c r="M63" s="631" t="e">
        <f t="shared" si="35"/>
        <v>#DIV/0!</v>
      </c>
      <c r="N63" s="632" t="e">
        <f t="shared" si="31"/>
        <v>#DIV/0!</v>
      </c>
      <c r="O63" s="632" t="e">
        <f t="shared" si="31"/>
        <v>#DIV/0!</v>
      </c>
      <c r="P63" s="633" t="e">
        <f t="shared" si="34"/>
        <v>#DIV/0!</v>
      </c>
    </row>
    <row r="64" spans="1:16" s="188" customFormat="1" ht="19.95" customHeight="1" thickBot="1">
      <c r="A64" s="482" t="s">
        <v>93</v>
      </c>
      <c r="B64" s="483" t="s">
        <v>93</v>
      </c>
      <c r="C64" s="569">
        <f>SUM(C62:C63)</f>
        <v>0</v>
      </c>
      <c r="D64" s="634">
        <f>'01_R6対象者数'!G$4</f>
        <v>0.55100000000000005</v>
      </c>
      <c r="E64" s="569">
        <f>C64*D64</f>
        <v>0</v>
      </c>
      <c r="F64" s="569">
        <f>SUM(F62:F63)</f>
        <v>0</v>
      </c>
      <c r="G64" s="569">
        <f>SUM(G62:G63)</f>
        <v>0</v>
      </c>
      <c r="H64" s="635" t="e">
        <f>G64/E64</f>
        <v>#DIV/0!</v>
      </c>
      <c r="I64" s="636">
        <f>SUM(I62:I63)</f>
        <v>0</v>
      </c>
      <c r="J64" s="637">
        <f>SUM(J62:J63)</f>
        <v>0</v>
      </c>
      <c r="K64" s="637">
        <f>SUM(K62:K63)</f>
        <v>0</v>
      </c>
      <c r="L64" s="638">
        <f>SUM(L62:L63)</f>
        <v>0</v>
      </c>
      <c r="M64" s="639" t="e">
        <f>I64/L64</f>
        <v>#DIV/0!</v>
      </c>
      <c r="N64" s="640" t="e">
        <f>J64/I64</f>
        <v>#DIV/0!</v>
      </c>
      <c r="O64" s="640" t="e">
        <f>K64/J64</f>
        <v>#DIV/0!</v>
      </c>
      <c r="P64" s="641" t="e">
        <f>K64/L64</f>
        <v>#DIV/0!</v>
      </c>
    </row>
  </sheetData>
  <mergeCells count="7">
    <mergeCell ref="I54:P54"/>
    <mergeCell ref="A1:C1"/>
    <mergeCell ref="I2:P2"/>
    <mergeCell ref="D15:P15"/>
    <mergeCell ref="D28:P28"/>
    <mergeCell ref="D41:P41"/>
    <mergeCell ref="A53:F53"/>
  </mergeCells>
  <phoneticPr fontId="2"/>
  <pageMargins left="0.9055118110236221" right="0.51181102362204722" top="0.55118110236220474" bottom="0.35433070866141736" header="0.31496062992125984" footer="0.31496062992125984"/>
  <pageSetup paperSize="9"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01_R6対象者数</vt:lpstr>
      <vt:lpstr>02_R6受診者数</vt:lpstr>
      <vt:lpstr>03_R5対象者数</vt:lpstr>
      <vt:lpstr>04_R5受診者数_</vt:lpstr>
      <vt:lpstr>05_肺_統合</vt:lpstr>
      <vt:lpstr>06_肺_X線</vt:lpstr>
      <vt:lpstr>07_肺_喀痰</vt:lpstr>
      <vt:lpstr>08_プロセス指標（集計表）</vt:lpstr>
      <vt:lpstr>09_プロセス指標（集計表69歳以下） </vt:lpstr>
      <vt:lpstr>'01_R6対象者数'!Print_Area</vt:lpstr>
      <vt:lpstr>'02_R6受診者数'!Print_Area</vt:lpstr>
      <vt:lpstr>'03_R5対象者数'!Print_Area</vt:lpstr>
      <vt:lpstr>'04_R5受診者数_'!Print_Area</vt:lpstr>
      <vt:lpstr>'05_肺_統合'!Print_Area</vt:lpstr>
      <vt:lpstr>'06_肺_X線'!Print_Area</vt:lpstr>
      <vt:lpstr>'07_肺_喀痰'!Print_Area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多田　祐生</dc:creator>
  <cp:lastModifiedBy>細田　愛澄</cp:lastModifiedBy>
  <cp:lastPrinted>2023-09-20T02:26:29Z</cp:lastPrinted>
  <dcterms:created xsi:type="dcterms:W3CDTF">2006-09-16T00:00:00Z</dcterms:created>
  <dcterms:modified xsi:type="dcterms:W3CDTF">2025-07-24T07:15:12Z</dcterms:modified>
</cp:coreProperties>
</file>