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activeX/activeX16.xml" ContentType="application/vnd.ms-office.activeX+xml"/>
  <Override PartName="/xl/activeX/activeX16.bin" ContentType="application/vnd.ms-office.activeX"/>
  <Override PartName="/xl/activeX/activeX17.xml" ContentType="application/vnd.ms-office.activeX+xml"/>
  <Override PartName="/xl/activeX/activeX17.bin" ContentType="application/vnd.ms-office.activeX"/>
  <Override PartName="/xl/activeX/activeX18.xml" ContentType="application/vnd.ms-office.activeX+xml"/>
  <Override PartName="/xl/activeX/activeX18.bin" ContentType="application/vnd.ms-office.activeX"/>
  <Override PartName="/xl/activeX/activeX19.xml" ContentType="application/vnd.ms-office.activeX+xml"/>
  <Override PartName="/xl/activeX/activeX19.bin" ContentType="application/vnd.ms-office.activeX"/>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25"/>
  <workbookPr showInkAnnotation="0" codeName="ThisWorkbook" defaultThemeVersion="124226"/>
  <mc:AlternateContent xmlns:mc="http://schemas.openxmlformats.org/markup-compatibility/2006">
    <mc:Choice Requires="x15">
      <x15ac:absPath xmlns:x15ac="http://schemas.microsoft.com/office/spreadsheetml/2010/11/ac" url="\\10.226.124.12\健康推進課\成人\がん\☆地域支援\02 がん部会\R7\02 第１回がん部会\03 事前準備\当日資料\資料３_令和７年度東京都がん検診精度管理評価事業の概要について\"/>
    </mc:Choice>
  </mc:AlternateContent>
  <xr:revisionPtr revIDLastSave="0" documentId="13_ncr:1_{81C215BC-7AC1-4C02-A1A9-C55DB3C4EDB6}" xr6:coauthVersionLast="47" xr6:coauthVersionMax="47" xr10:uidLastSave="{00000000-0000-0000-0000-000000000000}"/>
  <bookViews>
    <workbookView xWindow="28680" yWindow="-120" windowWidth="29040" windowHeight="15720" tabRatio="855" xr2:uid="{00000000-000D-0000-FFFF-FFFF00000000}"/>
  </bookViews>
  <sheets>
    <sheet name="01_R6対象者数" sheetId="1" r:id="rId1"/>
    <sheet name="02_R6受診者数" sheetId="21" r:id="rId2"/>
    <sheet name="03_R5対象者数 " sheetId="27" r:id="rId3"/>
    <sheet name="04_R5受診者数" sheetId="28" r:id="rId4"/>
    <sheet name="05_大腸がんプロセス指標" sheetId="3" r:id="rId5"/>
    <sheet name="06_プロセス指標（集計表）" sheetId="26" r:id="rId6"/>
    <sheet name="07_プロセス指標（集計表69歳以下）" sheetId="29" r:id="rId7"/>
  </sheets>
  <definedNames>
    <definedName name="_xlnm.Print_Area" localSheetId="0">'01_R6対象者数'!$A$1:$G$45</definedName>
    <definedName name="_xlnm.Print_Area" localSheetId="1">'02_R6受診者数'!$A$1:$K$73</definedName>
    <definedName name="_xlnm.Print_Area" localSheetId="2">'03_R5対象者数 '!$A$1:$G$45</definedName>
    <definedName name="_xlnm.Print_Area" localSheetId="3">'04_R5受診者数'!$A$1:$J$73</definedName>
    <definedName name="_xlnm.Print_Area" localSheetId="4">'05_大腸がんプロセス指標'!$A$1:$CB$79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85" i="21" l="1"/>
  <c r="J82" i="21"/>
  <c r="F22" i="29"/>
  <c r="F21" i="29"/>
  <c r="F19" i="29"/>
  <c r="F18" i="29"/>
  <c r="F24" i="29" s="1"/>
  <c r="C24" i="29"/>
  <c r="S4" i="29"/>
  <c r="P8" i="29"/>
  <c r="N8" i="29"/>
  <c r="N7" i="29"/>
  <c r="N5" i="29"/>
  <c r="N4" i="29"/>
  <c r="L7" i="29"/>
  <c r="H4" i="29"/>
  <c r="F8" i="29"/>
  <c r="F4" i="29"/>
  <c r="C10" i="29"/>
  <c r="C7" i="29"/>
  <c r="CA80" i="3"/>
  <c r="BM80" i="3"/>
  <c r="BZ80" i="3"/>
  <c r="BY80" i="3"/>
  <c r="BX80" i="3"/>
  <c r="L8" i="29" s="1"/>
  <c r="BW80" i="3"/>
  <c r="BV80" i="3"/>
  <c r="BU80" i="3"/>
  <c r="BT80" i="3"/>
  <c r="BS80" i="3"/>
  <c r="BR80" i="3"/>
  <c r="BQ80" i="3"/>
  <c r="S8" i="29" s="1"/>
  <c r="BP80" i="3"/>
  <c r="BO80" i="3"/>
  <c r="BN80" i="3"/>
  <c r="H8" i="29" s="1"/>
  <c r="BG80" i="3"/>
  <c r="AS80" i="3"/>
  <c r="BF80" i="3"/>
  <c r="BE80" i="3"/>
  <c r="BD80" i="3"/>
  <c r="BC80" i="3"/>
  <c r="BB80" i="3"/>
  <c r="BA80" i="3"/>
  <c r="AZ80" i="3"/>
  <c r="AY80" i="3"/>
  <c r="AX80" i="3"/>
  <c r="AW80" i="3"/>
  <c r="S7" i="29" s="1"/>
  <c r="AV80" i="3"/>
  <c r="P7" i="29" s="1"/>
  <c r="AU80" i="3"/>
  <c r="AT80" i="3"/>
  <c r="H7" i="29" s="1"/>
  <c r="AM80" i="3"/>
  <c r="AC80" i="3"/>
  <c r="S5" i="29" s="1"/>
  <c r="Y80" i="3"/>
  <c r="AL80" i="3"/>
  <c r="AK80" i="3"/>
  <c r="AJ80" i="3"/>
  <c r="L5" i="29" s="1"/>
  <c r="AI80" i="3"/>
  <c r="AH80" i="3"/>
  <c r="AG80" i="3"/>
  <c r="AF80" i="3"/>
  <c r="AE80" i="3"/>
  <c r="AD80" i="3"/>
  <c r="AB80" i="3"/>
  <c r="P5" i="29" s="1"/>
  <c r="AA80" i="3"/>
  <c r="Z80" i="3"/>
  <c r="H5" i="29" s="1"/>
  <c r="S80" i="3"/>
  <c r="F80" i="3"/>
  <c r="G80" i="3"/>
  <c r="H80" i="3"/>
  <c r="P4" i="29" s="1"/>
  <c r="I80" i="3"/>
  <c r="J80" i="3"/>
  <c r="K80" i="3"/>
  <c r="L80" i="3"/>
  <c r="M80" i="3"/>
  <c r="N80" i="3"/>
  <c r="O80" i="3"/>
  <c r="P80" i="3"/>
  <c r="L4" i="29" s="1"/>
  <c r="Q80" i="3"/>
  <c r="R80" i="3"/>
  <c r="E80" i="3"/>
  <c r="J74" i="28"/>
  <c r="G74" i="28"/>
  <c r="I74" i="28"/>
  <c r="F7" i="29" s="1"/>
  <c r="H74" i="28"/>
  <c r="F5" i="29" s="1"/>
  <c r="E47" i="27"/>
  <c r="E74" i="28" s="1"/>
  <c r="E46" i="27"/>
  <c r="C74" i="28" s="1"/>
  <c r="J74" i="21"/>
  <c r="H74" i="21"/>
  <c r="I74" i="21"/>
  <c r="G74" i="21"/>
  <c r="E74" i="21"/>
  <c r="E47" i="1"/>
  <c r="C25" i="29" s="1"/>
  <c r="E46" i="1"/>
  <c r="C74" i="21" s="1"/>
  <c r="AQ80" i="3" l="1"/>
  <c r="C80" i="3"/>
  <c r="BK80" i="3"/>
  <c r="C11" i="29"/>
  <c r="C12" i="29" s="1"/>
  <c r="E12" i="29" s="1"/>
  <c r="W80" i="3"/>
  <c r="C18" i="29"/>
  <c r="C19" i="29"/>
  <c r="C4" i="29"/>
  <c r="C21" i="29"/>
  <c r="C23" i="29" s="1"/>
  <c r="E23" i="29" s="1"/>
  <c r="C5" i="29"/>
  <c r="C22" i="29"/>
  <c r="E22" i="29" s="1"/>
  <c r="C8" i="29"/>
  <c r="E8" i="29" s="1"/>
  <c r="F45" i="1"/>
  <c r="D26" i="29"/>
  <c r="D25" i="29"/>
  <c r="E25" i="29"/>
  <c r="D24" i="29"/>
  <c r="D23" i="29"/>
  <c r="D22" i="29"/>
  <c r="F23" i="29"/>
  <c r="D21" i="29"/>
  <c r="F20" i="29"/>
  <c r="D20" i="29"/>
  <c r="D19" i="29"/>
  <c r="E19" i="29"/>
  <c r="G19" i="29" s="1"/>
  <c r="D18" i="29"/>
  <c r="D12" i="29"/>
  <c r="D11" i="29"/>
  <c r="E11" i="29"/>
  <c r="D10" i="29"/>
  <c r="D9" i="29"/>
  <c r="T8" i="29"/>
  <c r="R8" i="29"/>
  <c r="O8" i="29"/>
  <c r="J8" i="29"/>
  <c r="K8" i="29" s="1"/>
  <c r="D8" i="29"/>
  <c r="S9" i="29"/>
  <c r="Q7" i="29"/>
  <c r="I7" i="29"/>
  <c r="D7" i="29"/>
  <c r="C9" i="29"/>
  <c r="E9" i="29" s="1"/>
  <c r="D6" i="29"/>
  <c r="S11" i="29"/>
  <c r="Q5" i="29"/>
  <c r="I5" i="29"/>
  <c r="D5" i="29"/>
  <c r="T4" i="29"/>
  <c r="S10" i="29"/>
  <c r="R4" i="29"/>
  <c r="O4" i="29"/>
  <c r="J4" i="29"/>
  <c r="K4" i="29" s="1"/>
  <c r="D4" i="29"/>
  <c r="G1" i="29"/>
  <c r="F27" i="1"/>
  <c r="G23" i="29" l="1"/>
  <c r="C6" i="29"/>
  <c r="E6" i="29" s="1"/>
  <c r="E4" i="29"/>
  <c r="G4" i="29"/>
  <c r="M5" i="29"/>
  <c r="H6" i="29"/>
  <c r="L6" i="29"/>
  <c r="P6" i="29"/>
  <c r="M7" i="29"/>
  <c r="G8" i="29"/>
  <c r="F9" i="29"/>
  <c r="G9" i="29" s="1"/>
  <c r="N9" i="29"/>
  <c r="F10" i="29"/>
  <c r="N10" i="29"/>
  <c r="F11" i="29"/>
  <c r="G11" i="29" s="1"/>
  <c r="N11" i="29"/>
  <c r="G22" i="29"/>
  <c r="I4" i="29"/>
  <c r="M4" i="29"/>
  <c r="Q4" i="29"/>
  <c r="S12" i="29"/>
  <c r="E5" i="29"/>
  <c r="G5" i="29" s="1"/>
  <c r="J5" i="29"/>
  <c r="O5" i="29"/>
  <c r="R5" i="29"/>
  <c r="T5" i="29"/>
  <c r="F6" i="29"/>
  <c r="G6" i="29" s="1"/>
  <c r="N6" i="29"/>
  <c r="J7" i="29"/>
  <c r="O7" i="29"/>
  <c r="R7" i="29"/>
  <c r="T7" i="29"/>
  <c r="I8" i="29"/>
  <c r="M8" i="29"/>
  <c r="Q8" i="29"/>
  <c r="H9" i="29"/>
  <c r="L9" i="29"/>
  <c r="P9" i="29"/>
  <c r="H10" i="29"/>
  <c r="L10" i="29"/>
  <c r="P10" i="29"/>
  <c r="H11" i="29"/>
  <c r="L11" i="29"/>
  <c r="P11" i="29"/>
  <c r="C20" i="29"/>
  <c r="E20" i="29" s="1"/>
  <c r="G20" i="29" s="1"/>
  <c r="F25" i="29"/>
  <c r="G25" i="29" s="1"/>
  <c r="E21" i="29"/>
  <c r="G21" i="29" s="1"/>
  <c r="C26" i="29"/>
  <c r="E26" i="29" s="1"/>
  <c r="S6" i="29"/>
  <c r="E7" i="29"/>
  <c r="G7" i="29" s="1"/>
  <c r="E10" i="29"/>
  <c r="E18" i="29"/>
  <c r="G18" i="29" s="1"/>
  <c r="E24" i="29"/>
  <c r="E78" i="21"/>
  <c r="I11" i="29" l="1"/>
  <c r="I9" i="29"/>
  <c r="M9" i="29"/>
  <c r="O9" i="29"/>
  <c r="O6" i="29"/>
  <c r="G24" i="29"/>
  <c r="F26" i="29"/>
  <c r="G26" i="29" s="1"/>
  <c r="Q11" i="29"/>
  <c r="R11" i="29"/>
  <c r="Q10" i="29"/>
  <c r="P12" i="29"/>
  <c r="R10" i="29"/>
  <c r="I10" i="29"/>
  <c r="H12" i="29"/>
  <c r="K7" i="29"/>
  <c r="J9" i="29"/>
  <c r="K9" i="29" s="1"/>
  <c r="K5" i="29"/>
  <c r="J11" i="29"/>
  <c r="K11" i="29" s="1"/>
  <c r="J10" i="29"/>
  <c r="Q6" i="29"/>
  <c r="R6" i="29"/>
  <c r="I6" i="29"/>
  <c r="T6" i="29"/>
  <c r="M11" i="29"/>
  <c r="T10" i="29"/>
  <c r="M10" i="29"/>
  <c r="L12" i="29"/>
  <c r="Q9" i="29"/>
  <c r="R9" i="29"/>
  <c r="J6" i="29"/>
  <c r="K6" i="29" s="1"/>
  <c r="T12" i="29"/>
  <c r="O11" i="29"/>
  <c r="O10" i="29"/>
  <c r="N12" i="29"/>
  <c r="G10" i="29"/>
  <c r="F12" i="29"/>
  <c r="G12" i="29" s="1"/>
  <c r="M6" i="29"/>
  <c r="T11" i="29"/>
  <c r="T9" i="29"/>
  <c r="F27" i="27"/>
  <c r="O12" i="29" l="1"/>
  <c r="M12" i="29"/>
  <c r="K10" i="29"/>
  <c r="J12" i="29"/>
  <c r="K12" i="29" s="1"/>
  <c r="Q12" i="29"/>
  <c r="R12" i="29"/>
  <c r="I12" i="29"/>
  <c r="F87" i="3"/>
  <c r="E84" i="3"/>
  <c r="C84" i="3"/>
  <c r="AV87" i="3"/>
  <c r="AU84" i="3"/>
  <c r="AS84" i="3"/>
  <c r="CJ14" i="3" l="1"/>
  <c r="CI11" i="3"/>
  <c r="CG11" i="3"/>
  <c r="BN14" i="3"/>
  <c r="BM11" i="3"/>
  <c r="BK11" i="3"/>
  <c r="AT14" i="3"/>
  <c r="AS11" i="3"/>
  <c r="AQ11" i="3"/>
  <c r="Z14" i="3"/>
  <c r="Y11" i="3"/>
  <c r="W11" i="3"/>
  <c r="BI1" i="3"/>
  <c r="AO1" i="3"/>
  <c r="U1" i="3"/>
  <c r="C78" i="21"/>
  <c r="D26" i="26" l="1"/>
  <c r="D25" i="26"/>
  <c r="D24" i="26"/>
  <c r="D23" i="26"/>
  <c r="D22" i="26"/>
  <c r="D21" i="26"/>
  <c r="D20" i="26"/>
  <c r="D19" i="26"/>
  <c r="D18" i="26"/>
  <c r="D11" i="26" l="1"/>
  <c r="D9" i="26"/>
  <c r="D7" i="26"/>
  <c r="D5" i="26"/>
  <c r="D12" i="26"/>
  <c r="D10" i="26"/>
  <c r="D8" i="26"/>
  <c r="D6" i="26"/>
  <c r="D4" i="26"/>
  <c r="AI86" i="3"/>
  <c r="F111" i="21"/>
  <c r="F105" i="21"/>
  <c r="F104" i="21"/>
  <c r="F103" i="21"/>
  <c r="F102" i="21"/>
  <c r="F101" i="21"/>
  <c r="F100" i="21"/>
  <c r="E105" i="21"/>
  <c r="E104" i="21"/>
  <c r="E103" i="21"/>
  <c r="E102" i="21" l="1"/>
  <c r="F4" i="27"/>
  <c r="E61" i="21"/>
  <c r="C61" i="21"/>
  <c r="C105" i="21" s="1"/>
  <c r="G1" i="26" l="1"/>
  <c r="BK2" i="3"/>
  <c r="AQ2" i="3"/>
  <c r="W2" i="3"/>
  <c r="C2" i="3"/>
  <c r="C3" i="28"/>
  <c r="D3" i="27"/>
  <c r="C3" i="21"/>
  <c r="F82" i="21" l="1"/>
  <c r="BT96" i="3"/>
  <c r="CS55" i="3"/>
  <c r="CS20" i="3"/>
  <c r="CT20" i="3"/>
  <c r="CU20" i="3"/>
  <c r="CS58" i="3" l="1"/>
  <c r="CW46" i="3"/>
  <c r="CV46" i="3"/>
  <c r="CU34" i="3"/>
  <c r="CU40" i="3"/>
  <c r="CT28" i="3"/>
  <c r="CT40" i="3"/>
  <c r="CS46" i="3"/>
  <c r="CR46" i="3"/>
  <c r="CQ28" i="3"/>
  <c r="CQ34" i="3"/>
  <c r="CQ40" i="3"/>
  <c r="CP28" i="3"/>
  <c r="CP34" i="3"/>
  <c r="CP40" i="3"/>
  <c r="CO46" i="3"/>
  <c r="CN46" i="3"/>
  <c r="CM28" i="3"/>
  <c r="CK46" i="3"/>
  <c r="CN63" i="3"/>
  <c r="CN69" i="3"/>
  <c r="CN81" i="3"/>
  <c r="CI28" i="3"/>
  <c r="CI34" i="3"/>
  <c r="CI46" i="3"/>
  <c r="CW48" i="3"/>
  <c r="CO48" i="3"/>
  <c r="CM48" i="3"/>
  <c r="CV47" i="3"/>
  <c r="CR47" i="3"/>
  <c r="CP47" i="3"/>
  <c r="CN47" i="3"/>
  <c r="CR82" i="3"/>
  <c r="CM82" i="3"/>
  <c r="E109" i="21"/>
  <c r="F73" i="21"/>
  <c r="F43" i="1"/>
  <c r="F61" i="21" s="1"/>
  <c r="F41" i="1"/>
  <c r="F55" i="21" s="1"/>
  <c r="F39" i="1"/>
  <c r="F49" i="21" s="1"/>
  <c r="F37" i="1"/>
  <c r="F43" i="21" s="1"/>
  <c r="F35" i="1"/>
  <c r="F37" i="21" s="1"/>
  <c r="F33" i="1"/>
  <c r="F31" i="21" s="1"/>
  <c r="F31" i="1"/>
  <c r="F25" i="21" s="1"/>
  <c r="F29" i="1"/>
  <c r="F25" i="1"/>
  <c r="D61" i="21" s="1"/>
  <c r="F23" i="1"/>
  <c r="D55" i="21" s="1"/>
  <c r="F21" i="1"/>
  <c r="D49" i="21" s="1"/>
  <c r="F19" i="1"/>
  <c r="D43" i="21" s="1"/>
  <c r="J96" i="21" s="1"/>
  <c r="F17" i="1"/>
  <c r="D37" i="21" s="1"/>
  <c r="J91" i="21" s="1"/>
  <c r="F15" i="1"/>
  <c r="D31" i="21" s="1"/>
  <c r="F13" i="1"/>
  <c r="D25" i="21" s="1"/>
  <c r="F11" i="1"/>
  <c r="D73" i="21"/>
  <c r="C18" i="26"/>
  <c r="C25" i="26"/>
  <c r="E25" i="26" s="1"/>
  <c r="C24" i="26"/>
  <c r="C22" i="26"/>
  <c r="E22" i="26" s="1"/>
  <c r="C21" i="26"/>
  <c r="E21" i="26" s="1"/>
  <c r="C19" i="26"/>
  <c r="C20" i="26" s="1"/>
  <c r="E20" i="26" s="1"/>
  <c r="E18" i="26"/>
  <c r="E19" i="26"/>
  <c r="C23" i="26"/>
  <c r="E23" i="26" s="1"/>
  <c r="CJ20" i="3"/>
  <c r="CK20" i="3"/>
  <c r="CL20" i="3"/>
  <c r="CM20" i="3"/>
  <c r="CN20" i="3"/>
  <c r="CO20" i="3"/>
  <c r="CP20" i="3"/>
  <c r="CQ20" i="3"/>
  <c r="CR20" i="3"/>
  <c r="CV20" i="3"/>
  <c r="CW20" i="3"/>
  <c r="CJ21" i="3"/>
  <c r="CK21" i="3"/>
  <c r="CL21" i="3"/>
  <c r="CM21" i="3"/>
  <c r="CN21" i="3"/>
  <c r="CO21" i="3"/>
  <c r="CP21" i="3"/>
  <c r="CQ21" i="3"/>
  <c r="CR21" i="3"/>
  <c r="CS21" i="3"/>
  <c r="CT21" i="3"/>
  <c r="CU21" i="3"/>
  <c r="CV21" i="3"/>
  <c r="CW21" i="3"/>
  <c r="CJ23" i="3"/>
  <c r="CK23" i="3"/>
  <c r="CL23" i="3"/>
  <c r="CM23" i="3"/>
  <c r="CN23" i="3"/>
  <c r="CO23" i="3"/>
  <c r="CP23" i="3"/>
  <c r="CQ23" i="3"/>
  <c r="CR23" i="3"/>
  <c r="CS23" i="3"/>
  <c r="CT23" i="3"/>
  <c r="CU23" i="3"/>
  <c r="CV23" i="3"/>
  <c r="CW23" i="3"/>
  <c r="CJ24" i="3"/>
  <c r="CK24" i="3"/>
  <c r="CL24" i="3"/>
  <c r="CM24" i="3"/>
  <c r="CN24" i="3"/>
  <c r="CO24" i="3"/>
  <c r="CP24" i="3"/>
  <c r="CQ24" i="3"/>
  <c r="CR24" i="3"/>
  <c r="CS24" i="3"/>
  <c r="CT24" i="3"/>
  <c r="CU24" i="3"/>
  <c r="CV24" i="3"/>
  <c r="CW24" i="3"/>
  <c r="CJ26" i="3"/>
  <c r="CK26" i="3"/>
  <c r="CL26" i="3"/>
  <c r="CM26" i="3"/>
  <c r="CN26" i="3"/>
  <c r="CO26" i="3"/>
  <c r="CP26" i="3"/>
  <c r="CQ26" i="3"/>
  <c r="CR26" i="3"/>
  <c r="CS26" i="3"/>
  <c r="CT26" i="3"/>
  <c r="CU26" i="3"/>
  <c r="CV26" i="3"/>
  <c r="CW26" i="3"/>
  <c r="CJ27" i="3"/>
  <c r="CK27" i="3"/>
  <c r="CL27" i="3"/>
  <c r="CM27" i="3"/>
  <c r="CN27" i="3"/>
  <c r="CO27" i="3"/>
  <c r="CP27" i="3"/>
  <c r="CQ27" i="3"/>
  <c r="CR27" i="3"/>
  <c r="CS27" i="3"/>
  <c r="CT27" i="3"/>
  <c r="CU27" i="3"/>
  <c r="CV27" i="3"/>
  <c r="CW27" i="3"/>
  <c r="CJ29" i="3"/>
  <c r="CK29" i="3"/>
  <c r="CL29" i="3"/>
  <c r="CM29" i="3"/>
  <c r="CN29" i="3"/>
  <c r="CO29" i="3"/>
  <c r="CP29" i="3"/>
  <c r="CQ29" i="3"/>
  <c r="CR29" i="3"/>
  <c r="CS29" i="3"/>
  <c r="CT29" i="3"/>
  <c r="CU29" i="3"/>
  <c r="CV29" i="3"/>
  <c r="CW29" i="3"/>
  <c r="CJ30" i="3"/>
  <c r="CK30" i="3"/>
  <c r="CL30" i="3"/>
  <c r="CM30" i="3"/>
  <c r="CN30" i="3"/>
  <c r="CO30" i="3"/>
  <c r="CP30" i="3"/>
  <c r="CQ30" i="3"/>
  <c r="CR30" i="3"/>
  <c r="CS30" i="3"/>
  <c r="CT30" i="3"/>
  <c r="CU30" i="3"/>
  <c r="CV30" i="3"/>
  <c r="CW30" i="3"/>
  <c r="CJ32" i="3"/>
  <c r="CK32" i="3"/>
  <c r="CL32" i="3"/>
  <c r="CM32" i="3"/>
  <c r="CN32" i="3"/>
  <c r="CO32" i="3"/>
  <c r="CP32" i="3"/>
  <c r="CQ32" i="3"/>
  <c r="CR32" i="3"/>
  <c r="CS32" i="3"/>
  <c r="CT32" i="3"/>
  <c r="CU32" i="3"/>
  <c r="CV32" i="3"/>
  <c r="CW32" i="3"/>
  <c r="CJ33" i="3"/>
  <c r="CK33" i="3"/>
  <c r="CL33" i="3"/>
  <c r="CM33" i="3"/>
  <c r="CN33" i="3"/>
  <c r="CO33" i="3"/>
  <c r="CP33" i="3"/>
  <c r="CQ33" i="3"/>
  <c r="CR33" i="3"/>
  <c r="CS33" i="3"/>
  <c r="CT33" i="3"/>
  <c r="CU33" i="3"/>
  <c r="CV33" i="3"/>
  <c r="CW33" i="3"/>
  <c r="CJ35" i="3"/>
  <c r="CK35" i="3"/>
  <c r="CL35" i="3"/>
  <c r="CM35" i="3"/>
  <c r="CN35" i="3"/>
  <c r="CO35" i="3"/>
  <c r="CP35" i="3"/>
  <c r="CQ35" i="3"/>
  <c r="CR35" i="3"/>
  <c r="CS35" i="3"/>
  <c r="CT35" i="3"/>
  <c r="CU35" i="3"/>
  <c r="CV35" i="3"/>
  <c r="CW35" i="3"/>
  <c r="CJ36" i="3"/>
  <c r="CK36" i="3"/>
  <c r="CL36" i="3"/>
  <c r="CM36" i="3"/>
  <c r="CN36" i="3"/>
  <c r="CO36" i="3"/>
  <c r="CP36" i="3"/>
  <c r="CQ36" i="3"/>
  <c r="CR36" i="3"/>
  <c r="CS36" i="3"/>
  <c r="CT36" i="3"/>
  <c r="CU36" i="3"/>
  <c r="CV36" i="3"/>
  <c r="CW36" i="3"/>
  <c r="CJ38" i="3"/>
  <c r="CK38" i="3"/>
  <c r="CL38" i="3"/>
  <c r="CM38" i="3"/>
  <c r="CN38" i="3"/>
  <c r="CO38" i="3"/>
  <c r="CP38" i="3"/>
  <c r="CQ38" i="3"/>
  <c r="CR38" i="3"/>
  <c r="CS38" i="3"/>
  <c r="CT38" i="3"/>
  <c r="CU38" i="3"/>
  <c r="CV38" i="3"/>
  <c r="CW38" i="3"/>
  <c r="CJ39" i="3"/>
  <c r="CK39" i="3"/>
  <c r="CL39" i="3"/>
  <c r="CM39" i="3"/>
  <c r="CN39" i="3"/>
  <c r="CO39" i="3"/>
  <c r="CP39" i="3"/>
  <c r="CQ39" i="3"/>
  <c r="CR39" i="3"/>
  <c r="CS39" i="3"/>
  <c r="CT39" i="3"/>
  <c r="CU39" i="3"/>
  <c r="CV39" i="3"/>
  <c r="CW39" i="3"/>
  <c r="CJ41" i="3"/>
  <c r="CK41" i="3"/>
  <c r="CL41" i="3"/>
  <c r="CM41" i="3"/>
  <c r="CN41" i="3"/>
  <c r="CO41" i="3"/>
  <c r="CP41" i="3"/>
  <c r="CQ41" i="3"/>
  <c r="CR41" i="3"/>
  <c r="CS41" i="3"/>
  <c r="CT41" i="3"/>
  <c r="CU41" i="3"/>
  <c r="CV41" i="3"/>
  <c r="CW41" i="3"/>
  <c r="CJ42" i="3"/>
  <c r="CK42" i="3"/>
  <c r="CL42" i="3"/>
  <c r="CM42" i="3"/>
  <c r="CN42" i="3"/>
  <c r="CO42" i="3"/>
  <c r="CP42" i="3"/>
  <c r="CQ42" i="3"/>
  <c r="CR42" i="3"/>
  <c r="CS42" i="3"/>
  <c r="CT42" i="3"/>
  <c r="CU42" i="3"/>
  <c r="CV42" i="3"/>
  <c r="CW42" i="3"/>
  <c r="CJ44" i="3"/>
  <c r="CK44" i="3"/>
  <c r="CL44" i="3"/>
  <c r="CM44" i="3"/>
  <c r="CN44" i="3"/>
  <c r="CO44" i="3"/>
  <c r="CP44" i="3"/>
  <c r="CQ44" i="3"/>
  <c r="CR44" i="3"/>
  <c r="CS44" i="3"/>
  <c r="CT44" i="3"/>
  <c r="CU44" i="3"/>
  <c r="CV44" i="3"/>
  <c r="CW44" i="3"/>
  <c r="CJ45" i="3"/>
  <c r="CK45" i="3"/>
  <c r="CL45" i="3"/>
  <c r="CM45" i="3"/>
  <c r="CN45" i="3"/>
  <c r="CO45" i="3"/>
  <c r="CP45" i="3"/>
  <c r="CQ45" i="3"/>
  <c r="CR45" i="3"/>
  <c r="CS45" i="3"/>
  <c r="CT45" i="3"/>
  <c r="CU45" i="3"/>
  <c r="CV45" i="3"/>
  <c r="CW45" i="3"/>
  <c r="CI20" i="3"/>
  <c r="CI45" i="3"/>
  <c r="CI44" i="3"/>
  <c r="CI42" i="3"/>
  <c r="CI41" i="3"/>
  <c r="CI39" i="3"/>
  <c r="CI38" i="3"/>
  <c r="CI36" i="3"/>
  <c r="CI35" i="3"/>
  <c r="CI33" i="3"/>
  <c r="CI32" i="3"/>
  <c r="CI30" i="3"/>
  <c r="CI29" i="3"/>
  <c r="CI27" i="3"/>
  <c r="CI26" i="3"/>
  <c r="CI24" i="3"/>
  <c r="CI23" i="3"/>
  <c r="CI21" i="3"/>
  <c r="E24" i="26"/>
  <c r="BK67" i="3"/>
  <c r="BK61" i="3"/>
  <c r="BK55" i="3"/>
  <c r="BK49" i="3"/>
  <c r="BK43" i="3"/>
  <c r="BK37" i="3"/>
  <c r="BK31" i="3"/>
  <c r="BK25" i="3"/>
  <c r="E61" i="28"/>
  <c r="E55" i="28"/>
  <c r="E49" i="28"/>
  <c r="E43" i="28"/>
  <c r="E37" i="28"/>
  <c r="E31" i="28"/>
  <c r="E25" i="28"/>
  <c r="E19" i="28"/>
  <c r="AR79" i="3"/>
  <c r="F11" i="27"/>
  <c r="C4" i="26"/>
  <c r="E4" i="26" s="1"/>
  <c r="C10" i="26"/>
  <c r="C11" i="26"/>
  <c r="C12" i="26" s="1"/>
  <c r="E12" i="26" s="1"/>
  <c r="C8" i="26"/>
  <c r="BK79" i="3"/>
  <c r="E73" i="28"/>
  <c r="E73" i="21"/>
  <c r="E55" i="21"/>
  <c r="E49" i="21"/>
  <c r="E43" i="21"/>
  <c r="E37" i="21"/>
  <c r="E31" i="21"/>
  <c r="E25" i="21"/>
  <c r="E19" i="21"/>
  <c r="CM79" i="3"/>
  <c r="CN79" i="3"/>
  <c r="CO79" i="3"/>
  <c r="CP79" i="3"/>
  <c r="CQ79" i="3"/>
  <c r="CR79" i="3"/>
  <c r="CS79" i="3"/>
  <c r="CM80" i="3"/>
  <c r="CN80" i="3"/>
  <c r="CO80" i="3"/>
  <c r="CP80" i="3"/>
  <c r="CQ80" i="3"/>
  <c r="CR80" i="3"/>
  <c r="CS80" i="3"/>
  <c r="F21" i="26"/>
  <c r="F19" i="26"/>
  <c r="G19" i="26" s="1"/>
  <c r="F22" i="26"/>
  <c r="CM55" i="3"/>
  <c r="CN55" i="3"/>
  <c r="CO55" i="3"/>
  <c r="CP55" i="3"/>
  <c r="CQ55" i="3"/>
  <c r="CR55" i="3"/>
  <c r="CM56" i="3"/>
  <c r="CN56" i="3"/>
  <c r="CO56" i="3"/>
  <c r="CP56" i="3"/>
  <c r="CQ56" i="3"/>
  <c r="CR56" i="3"/>
  <c r="CS56" i="3"/>
  <c r="CM58" i="3"/>
  <c r="CN58" i="3"/>
  <c r="CO58" i="3"/>
  <c r="CP58" i="3"/>
  <c r="CQ58" i="3"/>
  <c r="CR58" i="3"/>
  <c r="CM59" i="3"/>
  <c r="CN59" i="3"/>
  <c r="CO59" i="3"/>
  <c r="CP59" i="3"/>
  <c r="CQ59" i="3"/>
  <c r="CR59" i="3"/>
  <c r="CS59" i="3"/>
  <c r="CM61" i="3"/>
  <c r="CN61" i="3"/>
  <c r="CO61" i="3"/>
  <c r="CP61" i="3"/>
  <c r="CQ61" i="3"/>
  <c r="CR61" i="3"/>
  <c r="CS61" i="3"/>
  <c r="CM62" i="3"/>
  <c r="CN62" i="3"/>
  <c r="CO62" i="3"/>
  <c r="CP62" i="3"/>
  <c r="CQ62" i="3"/>
  <c r="CR62" i="3"/>
  <c r="CS62" i="3"/>
  <c r="CM64" i="3"/>
  <c r="CN64" i="3"/>
  <c r="CO64" i="3"/>
  <c r="CP64" i="3"/>
  <c r="CQ64" i="3"/>
  <c r="CR64" i="3"/>
  <c r="CS64" i="3"/>
  <c r="CM65" i="3"/>
  <c r="CN65" i="3"/>
  <c r="CO65" i="3"/>
  <c r="CP65" i="3"/>
  <c r="CQ65" i="3"/>
  <c r="CR65" i="3"/>
  <c r="CS65" i="3"/>
  <c r="CM67" i="3"/>
  <c r="CN67" i="3"/>
  <c r="CO67" i="3"/>
  <c r="CP67" i="3"/>
  <c r="CQ67" i="3"/>
  <c r="CR67" i="3"/>
  <c r="CS67" i="3"/>
  <c r="CM68" i="3"/>
  <c r="CN68" i="3"/>
  <c r="CO68" i="3"/>
  <c r="CP68" i="3"/>
  <c r="CQ68" i="3"/>
  <c r="CR68" i="3"/>
  <c r="CS68" i="3"/>
  <c r="CM70" i="3"/>
  <c r="CN70" i="3"/>
  <c r="CO70" i="3"/>
  <c r="CP70" i="3"/>
  <c r="CQ70" i="3"/>
  <c r="CR70" i="3"/>
  <c r="CS70" i="3"/>
  <c r="CM71" i="3"/>
  <c r="CN71" i="3"/>
  <c r="CO71" i="3"/>
  <c r="CP71" i="3"/>
  <c r="CQ71" i="3"/>
  <c r="CR71" i="3"/>
  <c r="CS71" i="3"/>
  <c r="CM73" i="3"/>
  <c r="CN73" i="3"/>
  <c r="CO73" i="3"/>
  <c r="CP73" i="3"/>
  <c r="CQ73" i="3"/>
  <c r="CR73" i="3"/>
  <c r="CS73" i="3"/>
  <c r="CM74" i="3"/>
  <c r="CN74" i="3"/>
  <c r="CO74" i="3"/>
  <c r="CP74" i="3"/>
  <c r="CQ74" i="3"/>
  <c r="CR74" i="3"/>
  <c r="CS74" i="3"/>
  <c r="CM76" i="3"/>
  <c r="CN76" i="3"/>
  <c r="CO76" i="3"/>
  <c r="CP76" i="3"/>
  <c r="CQ76" i="3"/>
  <c r="CR76" i="3"/>
  <c r="CS76" i="3"/>
  <c r="CM77" i="3"/>
  <c r="CN77" i="3"/>
  <c r="CO77" i="3"/>
  <c r="CP77" i="3"/>
  <c r="CQ77" i="3"/>
  <c r="CR77" i="3"/>
  <c r="CS77" i="3"/>
  <c r="F25" i="26"/>
  <c r="F23" i="26"/>
  <c r="BT145" i="3"/>
  <c r="BS145" i="3"/>
  <c r="BR145" i="3"/>
  <c r="BQ145" i="3"/>
  <c r="BP145" i="3"/>
  <c r="BO145" i="3"/>
  <c r="BN145" i="3"/>
  <c r="BT144" i="3"/>
  <c r="BS144" i="3"/>
  <c r="BR144" i="3"/>
  <c r="BQ144" i="3"/>
  <c r="BP144" i="3"/>
  <c r="BO144" i="3"/>
  <c r="BN144" i="3"/>
  <c r="BT142" i="3"/>
  <c r="BS142" i="3"/>
  <c r="BR142" i="3"/>
  <c r="BQ142" i="3"/>
  <c r="BP142" i="3"/>
  <c r="BO142" i="3"/>
  <c r="BN142" i="3"/>
  <c r="BT141" i="3"/>
  <c r="BS141" i="3"/>
  <c r="BR141" i="3"/>
  <c r="BQ141" i="3"/>
  <c r="BP141" i="3"/>
  <c r="BO141" i="3"/>
  <c r="BN141" i="3"/>
  <c r="BT139" i="3"/>
  <c r="BS139" i="3"/>
  <c r="BR139" i="3"/>
  <c r="BQ139" i="3"/>
  <c r="BP139" i="3"/>
  <c r="BO139" i="3"/>
  <c r="BN139" i="3"/>
  <c r="BT138" i="3"/>
  <c r="BS138" i="3"/>
  <c r="BR138" i="3"/>
  <c r="BQ138" i="3"/>
  <c r="BP138" i="3"/>
  <c r="BO138" i="3"/>
  <c r="BN138" i="3"/>
  <c r="BT136" i="3"/>
  <c r="BS136" i="3"/>
  <c r="BR136" i="3"/>
  <c r="BQ136" i="3"/>
  <c r="BP136" i="3"/>
  <c r="BO136" i="3"/>
  <c r="BN136" i="3"/>
  <c r="BT135" i="3"/>
  <c r="BS135" i="3"/>
  <c r="BR135" i="3"/>
  <c r="BQ135" i="3"/>
  <c r="BP135" i="3"/>
  <c r="BO135" i="3"/>
  <c r="BN135" i="3"/>
  <c r="BT133" i="3"/>
  <c r="BS133" i="3"/>
  <c r="BR133" i="3"/>
  <c r="BQ133" i="3"/>
  <c r="BP133" i="3"/>
  <c r="BO133" i="3"/>
  <c r="BN133" i="3"/>
  <c r="BT132" i="3"/>
  <c r="BS132" i="3"/>
  <c r="BR132" i="3"/>
  <c r="BQ132" i="3"/>
  <c r="BP132" i="3"/>
  <c r="BO132" i="3"/>
  <c r="BN132" i="3"/>
  <c r="BT130" i="3"/>
  <c r="BS130" i="3"/>
  <c r="BR130" i="3"/>
  <c r="BQ130" i="3"/>
  <c r="BP130" i="3"/>
  <c r="BO130" i="3"/>
  <c r="BN130" i="3"/>
  <c r="BT129" i="3"/>
  <c r="BS129" i="3"/>
  <c r="BR129" i="3"/>
  <c r="BQ129" i="3"/>
  <c r="BP129" i="3"/>
  <c r="BO129" i="3"/>
  <c r="BN129" i="3"/>
  <c r="BT127" i="3"/>
  <c r="BS127" i="3"/>
  <c r="BR127" i="3"/>
  <c r="BQ127" i="3"/>
  <c r="BP127" i="3"/>
  <c r="BO127" i="3"/>
  <c r="BN127" i="3"/>
  <c r="BT126" i="3"/>
  <c r="BS126" i="3"/>
  <c r="BR126" i="3"/>
  <c r="BQ126" i="3"/>
  <c r="BP126" i="3"/>
  <c r="BO126" i="3"/>
  <c r="BN126" i="3"/>
  <c r="BT124" i="3"/>
  <c r="BS124" i="3"/>
  <c r="BR124" i="3"/>
  <c r="BQ124" i="3"/>
  <c r="BP124" i="3"/>
  <c r="BO124" i="3"/>
  <c r="BN124" i="3"/>
  <c r="BT123" i="3"/>
  <c r="BS123" i="3"/>
  <c r="BR123" i="3"/>
  <c r="BQ123" i="3"/>
  <c r="BP123" i="3"/>
  <c r="BO123" i="3"/>
  <c r="BN123" i="3"/>
  <c r="BT121" i="3"/>
  <c r="BS121" i="3"/>
  <c r="BR121" i="3"/>
  <c r="BQ121" i="3"/>
  <c r="BP121" i="3"/>
  <c r="BO121" i="3"/>
  <c r="BN121" i="3"/>
  <c r="BT120" i="3"/>
  <c r="BS120" i="3"/>
  <c r="BR120" i="3"/>
  <c r="BQ120" i="3"/>
  <c r="BP120" i="3"/>
  <c r="BO120" i="3"/>
  <c r="BN120" i="3"/>
  <c r="CE111" i="3"/>
  <c r="CD111" i="3"/>
  <c r="CC111" i="3"/>
  <c r="CB111" i="3"/>
  <c r="CA111" i="3"/>
  <c r="BZ111" i="3"/>
  <c r="BY111" i="3"/>
  <c r="BT111" i="3"/>
  <c r="BS111" i="3"/>
  <c r="BR111" i="3"/>
  <c r="BQ111" i="3"/>
  <c r="BP111" i="3"/>
  <c r="BO111" i="3"/>
  <c r="BN111" i="3"/>
  <c r="CE110" i="3"/>
  <c r="CD110" i="3"/>
  <c r="CC110" i="3"/>
  <c r="CB110" i="3"/>
  <c r="CA110" i="3"/>
  <c r="BZ110" i="3"/>
  <c r="BY110" i="3"/>
  <c r="BT110" i="3"/>
  <c r="BS110" i="3"/>
  <c r="BR110" i="3"/>
  <c r="BQ110" i="3"/>
  <c r="BP110" i="3"/>
  <c r="BO110" i="3"/>
  <c r="BN110" i="3"/>
  <c r="CE108" i="3"/>
  <c r="CD108" i="3"/>
  <c r="CC108" i="3"/>
  <c r="CB108" i="3"/>
  <c r="CA108" i="3"/>
  <c r="BZ108" i="3"/>
  <c r="BY108" i="3"/>
  <c r="BT108" i="3"/>
  <c r="BS108" i="3"/>
  <c r="BR108" i="3"/>
  <c r="BQ108" i="3"/>
  <c r="BP108" i="3"/>
  <c r="BO108" i="3"/>
  <c r="BN108" i="3"/>
  <c r="CE107" i="3"/>
  <c r="CD107" i="3"/>
  <c r="CC107" i="3"/>
  <c r="CB107" i="3"/>
  <c r="CA107" i="3"/>
  <c r="BZ107" i="3"/>
  <c r="BY107" i="3"/>
  <c r="BT107" i="3"/>
  <c r="BS107" i="3"/>
  <c r="BR107" i="3"/>
  <c r="BQ107" i="3"/>
  <c r="BP107" i="3"/>
  <c r="BO107" i="3"/>
  <c r="BN107" i="3"/>
  <c r="CE105" i="3"/>
  <c r="CD105" i="3"/>
  <c r="CC105" i="3"/>
  <c r="CB105" i="3"/>
  <c r="CA105" i="3"/>
  <c r="BZ105" i="3"/>
  <c r="BY105" i="3"/>
  <c r="BT105" i="3"/>
  <c r="BS105" i="3"/>
  <c r="BR105" i="3"/>
  <c r="BQ105" i="3"/>
  <c r="BP105" i="3"/>
  <c r="BO105" i="3"/>
  <c r="BN105" i="3"/>
  <c r="CE104" i="3"/>
  <c r="CD104" i="3"/>
  <c r="CC104" i="3"/>
  <c r="CB104" i="3"/>
  <c r="CA104" i="3"/>
  <c r="BZ104" i="3"/>
  <c r="BY104" i="3"/>
  <c r="BT104" i="3"/>
  <c r="BS104" i="3"/>
  <c r="BR104" i="3"/>
  <c r="BQ104" i="3"/>
  <c r="BP104" i="3"/>
  <c r="BO104" i="3"/>
  <c r="BN104" i="3"/>
  <c r="CE102" i="3"/>
  <c r="CD102" i="3"/>
  <c r="CC102" i="3"/>
  <c r="CB102" i="3"/>
  <c r="CA102" i="3"/>
  <c r="BZ102" i="3"/>
  <c r="BY102" i="3"/>
  <c r="BT102" i="3"/>
  <c r="BS102" i="3"/>
  <c r="BR102" i="3"/>
  <c r="BQ102" i="3"/>
  <c r="BP102" i="3"/>
  <c r="BO102" i="3"/>
  <c r="BN102" i="3"/>
  <c r="CE101" i="3"/>
  <c r="CD101" i="3"/>
  <c r="CC101" i="3"/>
  <c r="CB101" i="3"/>
  <c r="CA101" i="3"/>
  <c r="BZ101" i="3"/>
  <c r="BY101" i="3"/>
  <c r="BT101" i="3"/>
  <c r="BS101" i="3"/>
  <c r="BR101" i="3"/>
  <c r="BQ101" i="3"/>
  <c r="BP101" i="3"/>
  <c r="BO101" i="3"/>
  <c r="BN101" i="3"/>
  <c r="CE99" i="3"/>
  <c r="CD99" i="3"/>
  <c r="CC99" i="3"/>
  <c r="CB99" i="3"/>
  <c r="CA99" i="3"/>
  <c r="BZ99" i="3"/>
  <c r="BY99" i="3"/>
  <c r="BT99" i="3"/>
  <c r="BS99" i="3"/>
  <c r="BR99" i="3"/>
  <c r="BQ99" i="3"/>
  <c r="BP99" i="3"/>
  <c r="BO99" i="3"/>
  <c r="BN99" i="3"/>
  <c r="CE98" i="3"/>
  <c r="CD98" i="3"/>
  <c r="CC98" i="3"/>
  <c r="CB98" i="3"/>
  <c r="CA98" i="3"/>
  <c r="BZ98" i="3"/>
  <c r="BY98" i="3"/>
  <c r="BT98" i="3"/>
  <c r="BS98" i="3"/>
  <c r="BR98" i="3"/>
  <c r="BQ98" i="3"/>
  <c r="BP98" i="3"/>
  <c r="BO98" i="3"/>
  <c r="BN98" i="3"/>
  <c r="CE96" i="3"/>
  <c r="CD96" i="3"/>
  <c r="CC96" i="3"/>
  <c r="CB96" i="3"/>
  <c r="CA96" i="3"/>
  <c r="BZ96" i="3"/>
  <c r="BY96" i="3"/>
  <c r="BS96" i="3"/>
  <c r="BR96" i="3"/>
  <c r="BQ96" i="3"/>
  <c r="BP96" i="3"/>
  <c r="BO96" i="3"/>
  <c r="BN96" i="3"/>
  <c r="CE95" i="3"/>
  <c r="CD95" i="3"/>
  <c r="CC95" i="3"/>
  <c r="CB95" i="3"/>
  <c r="CA95" i="3"/>
  <c r="BZ95" i="3"/>
  <c r="BY95" i="3"/>
  <c r="BT95" i="3"/>
  <c r="BS95" i="3"/>
  <c r="BR95" i="3"/>
  <c r="BQ95" i="3"/>
  <c r="BP95" i="3"/>
  <c r="BO95" i="3"/>
  <c r="BN95" i="3"/>
  <c r="CE93" i="3"/>
  <c r="CD93" i="3"/>
  <c r="CC93" i="3"/>
  <c r="CB93" i="3"/>
  <c r="CA93" i="3"/>
  <c r="BZ93" i="3"/>
  <c r="BY93" i="3"/>
  <c r="BT93" i="3"/>
  <c r="BS93" i="3"/>
  <c r="BR93" i="3"/>
  <c r="BQ93" i="3"/>
  <c r="BP93" i="3"/>
  <c r="BO93" i="3"/>
  <c r="BN93" i="3"/>
  <c r="CE92" i="3"/>
  <c r="CD92" i="3"/>
  <c r="CC92" i="3"/>
  <c r="CB92" i="3"/>
  <c r="CA92" i="3"/>
  <c r="BZ92" i="3"/>
  <c r="BY92" i="3"/>
  <c r="BT92" i="3"/>
  <c r="BS92" i="3"/>
  <c r="BR92" i="3"/>
  <c r="BQ92" i="3"/>
  <c r="BP92" i="3"/>
  <c r="BO92" i="3"/>
  <c r="BN92" i="3"/>
  <c r="CE90" i="3"/>
  <c r="CD90" i="3"/>
  <c r="CC90" i="3"/>
  <c r="CB90" i="3"/>
  <c r="CA90" i="3"/>
  <c r="BZ90" i="3"/>
  <c r="BY90" i="3"/>
  <c r="BT90" i="3"/>
  <c r="BS90" i="3"/>
  <c r="BR90" i="3"/>
  <c r="BQ90" i="3"/>
  <c r="BP90" i="3"/>
  <c r="BO90" i="3"/>
  <c r="BN90" i="3"/>
  <c r="CE89" i="3"/>
  <c r="CD89" i="3"/>
  <c r="CC89" i="3"/>
  <c r="CB89" i="3"/>
  <c r="CA89" i="3"/>
  <c r="BZ89" i="3"/>
  <c r="BY89" i="3"/>
  <c r="BT89" i="3"/>
  <c r="BS89" i="3"/>
  <c r="BR89" i="3"/>
  <c r="BQ89" i="3"/>
  <c r="BP89" i="3"/>
  <c r="BO89" i="3"/>
  <c r="BN89" i="3"/>
  <c r="CE87" i="3"/>
  <c r="CD87" i="3"/>
  <c r="CC87" i="3"/>
  <c r="CB87" i="3"/>
  <c r="CA87" i="3"/>
  <c r="BZ87" i="3"/>
  <c r="BY87" i="3"/>
  <c r="BT87" i="3"/>
  <c r="BS87" i="3"/>
  <c r="BR87" i="3"/>
  <c r="BQ87" i="3"/>
  <c r="BP87" i="3"/>
  <c r="BO87" i="3"/>
  <c r="BN87" i="3"/>
  <c r="CE86" i="3"/>
  <c r="CD86" i="3"/>
  <c r="CC86" i="3"/>
  <c r="CB86" i="3"/>
  <c r="CA86" i="3"/>
  <c r="BZ86" i="3"/>
  <c r="BY86" i="3"/>
  <c r="BT86" i="3"/>
  <c r="BS86" i="3"/>
  <c r="BR86" i="3"/>
  <c r="BQ86" i="3"/>
  <c r="BP86" i="3"/>
  <c r="BO86" i="3"/>
  <c r="BN86" i="3"/>
  <c r="BI118" i="3"/>
  <c r="BH118" i="3"/>
  <c r="BG118" i="3"/>
  <c r="BF118" i="3"/>
  <c r="BE118" i="3"/>
  <c r="BD118" i="3"/>
  <c r="BC118" i="3"/>
  <c r="BB118" i="3"/>
  <c r="BA118" i="3"/>
  <c r="AZ118" i="3"/>
  <c r="AY118" i="3"/>
  <c r="AX118" i="3"/>
  <c r="AW118" i="3"/>
  <c r="AV118" i="3"/>
  <c r="AU118" i="3"/>
  <c r="BI117" i="3"/>
  <c r="BH117" i="3"/>
  <c r="BG117" i="3"/>
  <c r="BF117" i="3"/>
  <c r="BE117" i="3"/>
  <c r="BD117" i="3"/>
  <c r="BC117" i="3"/>
  <c r="BB117" i="3"/>
  <c r="BA117" i="3"/>
  <c r="AZ117" i="3"/>
  <c r="AY117" i="3"/>
  <c r="AX117" i="3"/>
  <c r="AW117" i="3"/>
  <c r="AV117" i="3"/>
  <c r="AU117" i="3"/>
  <c r="BI115" i="3"/>
  <c r="BH115" i="3"/>
  <c r="BG115" i="3"/>
  <c r="BF115" i="3"/>
  <c r="BE115" i="3"/>
  <c r="BD115" i="3"/>
  <c r="BC115" i="3"/>
  <c r="BB115" i="3"/>
  <c r="BA115" i="3"/>
  <c r="AZ115" i="3"/>
  <c r="AY115" i="3"/>
  <c r="AX115" i="3"/>
  <c r="AW115" i="3"/>
  <c r="AV115" i="3"/>
  <c r="AU115" i="3"/>
  <c r="BI114" i="3"/>
  <c r="BH114" i="3"/>
  <c r="BG114" i="3"/>
  <c r="BF114" i="3"/>
  <c r="BE114" i="3"/>
  <c r="BD114" i="3"/>
  <c r="BC114" i="3"/>
  <c r="BB114" i="3"/>
  <c r="BA114" i="3"/>
  <c r="AZ114" i="3"/>
  <c r="AY114" i="3"/>
  <c r="AX114" i="3"/>
  <c r="AW114" i="3"/>
  <c r="AV114" i="3"/>
  <c r="AU114" i="3"/>
  <c r="BI112" i="3"/>
  <c r="BH112" i="3"/>
  <c r="BG112" i="3"/>
  <c r="BF112" i="3"/>
  <c r="BE112" i="3"/>
  <c r="BD112" i="3"/>
  <c r="BC112" i="3"/>
  <c r="BB112" i="3"/>
  <c r="BA112" i="3"/>
  <c r="AZ112" i="3"/>
  <c r="AY112" i="3"/>
  <c r="AX112" i="3"/>
  <c r="AW112" i="3"/>
  <c r="AV112" i="3"/>
  <c r="AU112" i="3"/>
  <c r="BI111" i="3"/>
  <c r="BH111" i="3"/>
  <c r="BG111" i="3"/>
  <c r="BF111" i="3"/>
  <c r="BE111" i="3"/>
  <c r="BD111" i="3"/>
  <c r="BC111" i="3"/>
  <c r="BB111" i="3"/>
  <c r="BA111" i="3"/>
  <c r="AZ111" i="3"/>
  <c r="AY111" i="3"/>
  <c r="AX111" i="3"/>
  <c r="AW111" i="3"/>
  <c r="AV111" i="3"/>
  <c r="AU111" i="3"/>
  <c r="BI109" i="3"/>
  <c r="BH109" i="3"/>
  <c r="BG109" i="3"/>
  <c r="BF109" i="3"/>
  <c r="BE109" i="3"/>
  <c r="BD109" i="3"/>
  <c r="BC109" i="3"/>
  <c r="BB109" i="3"/>
  <c r="BA109" i="3"/>
  <c r="AZ109" i="3"/>
  <c r="AY109" i="3"/>
  <c r="AX109" i="3"/>
  <c r="AW109" i="3"/>
  <c r="AV109" i="3"/>
  <c r="AU109" i="3"/>
  <c r="BI108" i="3"/>
  <c r="BH108" i="3"/>
  <c r="BG108" i="3"/>
  <c r="BF108" i="3"/>
  <c r="BE108" i="3"/>
  <c r="BD108" i="3"/>
  <c r="BC108" i="3"/>
  <c r="BB108" i="3"/>
  <c r="BA108" i="3"/>
  <c r="AZ108" i="3"/>
  <c r="AY108" i="3"/>
  <c r="AX108" i="3"/>
  <c r="AW108" i="3"/>
  <c r="AV108" i="3"/>
  <c r="AU108" i="3"/>
  <c r="BI106" i="3"/>
  <c r="BH106" i="3"/>
  <c r="BG106" i="3"/>
  <c r="BF106" i="3"/>
  <c r="BE106" i="3"/>
  <c r="BD106" i="3"/>
  <c r="BC106" i="3"/>
  <c r="BB106" i="3"/>
  <c r="BA106" i="3"/>
  <c r="AZ106" i="3"/>
  <c r="AY106" i="3"/>
  <c r="AX106" i="3"/>
  <c r="AW106" i="3"/>
  <c r="AV106" i="3"/>
  <c r="AU106" i="3"/>
  <c r="BI105" i="3"/>
  <c r="BH105" i="3"/>
  <c r="BG105" i="3"/>
  <c r="BF105" i="3"/>
  <c r="BE105" i="3"/>
  <c r="BD105" i="3"/>
  <c r="BC105" i="3"/>
  <c r="BB105" i="3"/>
  <c r="BA105" i="3"/>
  <c r="AZ105" i="3"/>
  <c r="AY105" i="3"/>
  <c r="AX105" i="3"/>
  <c r="AW105" i="3"/>
  <c r="AV105" i="3"/>
  <c r="AU105" i="3"/>
  <c r="BI103" i="3"/>
  <c r="BH103" i="3"/>
  <c r="BG103" i="3"/>
  <c r="BF103" i="3"/>
  <c r="BE103" i="3"/>
  <c r="BD103" i="3"/>
  <c r="BC103" i="3"/>
  <c r="BB103" i="3"/>
  <c r="BA103" i="3"/>
  <c r="AZ103" i="3"/>
  <c r="AY103" i="3"/>
  <c r="AX103" i="3"/>
  <c r="AW103" i="3"/>
  <c r="AV103" i="3"/>
  <c r="AU103" i="3"/>
  <c r="BI102" i="3"/>
  <c r="BH102" i="3"/>
  <c r="BG102" i="3"/>
  <c r="BF102" i="3"/>
  <c r="BE102" i="3"/>
  <c r="BD102" i="3"/>
  <c r="BC102" i="3"/>
  <c r="BB102" i="3"/>
  <c r="BA102" i="3"/>
  <c r="AZ102" i="3"/>
  <c r="AY102" i="3"/>
  <c r="AX102" i="3"/>
  <c r="AW102" i="3"/>
  <c r="AV102" i="3"/>
  <c r="AU102" i="3"/>
  <c r="BI100" i="3"/>
  <c r="BH100" i="3"/>
  <c r="BG100" i="3"/>
  <c r="BF100" i="3"/>
  <c r="BE100" i="3"/>
  <c r="BD100" i="3"/>
  <c r="BC100" i="3"/>
  <c r="BB100" i="3"/>
  <c r="BA100" i="3"/>
  <c r="AZ100" i="3"/>
  <c r="AY100" i="3"/>
  <c r="AX100" i="3"/>
  <c r="AW100" i="3"/>
  <c r="AV100" i="3"/>
  <c r="AU100" i="3"/>
  <c r="BI99" i="3"/>
  <c r="BH99" i="3"/>
  <c r="BG99" i="3"/>
  <c r="BF99" i="3"/>
  <c r="BE99" i="3"/>
  <c r="BD99" i="3"/>
  <c r="BC99" i="3"/>
  <c r="BB99" i="3"/>
  <c r="BA99" i="3"/>
  <c r="AZ99" i="3"/>
  <c r="AY99" i="3"/>
  <c r="AX99" i="3"/>
  <c r="AW99" i="3"/>
  <c r="AV99" i="3"/>
  <c r="AU99" i="3"/>
  <c r="BI97" i="3"/>
  <c r="BH97" i="3"/>
  <c r="BG97" i="3"/>
  <c r="BF97" i="3"/>
  <c r="BE97" i="3"/>
  <c r="BD97" i="3"/>
  <c r="BC97" i="3"/>
  <c r="BB97" i="3"/>
  <c r="BA97" i="3"/>
  <c r="AZ97" i="3"/>
  <c r="AY97" i="3"/>
  <c r="AX97" i="3"/>
  <c r="AW97" i="3"/>
  <c r="AV97" i="3"/>
  <c r="AU97" i="3"/>
  <c r="BI96" i="3"/>
  <c r="BH96" i="3"/>
  <c r="BG96" i="3"/>
  <c r="BF96" i="3"/>
  <c r="BE96" i="3"/>
  <c r="BD96" i="3"/>
  <c r="BC96" i="3"/>
  <c r="BB96" i="3"/>
  <c r="BA96" i="3"/>
  <c r="AZ96" i="3"/>
  <c r="AY96" i="3"/>
  <c r="AX96" i="3"/>
  <c r="AW96" i="3"/>
  <c r="AV96" i="3"/>
  <c r="AU96" i="3"/>
  <c r="BI94" i="3"/>
  <c r="BH94" i="3"/>
  <c r="BG94" i="3"/>
  <c r="BF94" i="3"/>
  <c r="BE94" i="3"/>
  <c r="BD94" i="3"/>
  <c r="BC94" i="3"/>
  <c r="BB94" i="3"/>
  <c r="BA94" i="3"/>
  <c r="AZ94" i="3"/>
  <c r="AY94" i="3"/>
  <c r="AX94" i="3"/>
  <c r="AW94" i="3"/>
  <c r="AV94" i="3"/>
  <c r="AU94" i="3"/>
  <c r="BI93" i="3"/>
  <c r="BH93" i="3"/>
  <c r="BG93" i="3"/>
  <c r="BF93" i="3"/>
  <c r="BE93" i="3"/>
  <c r="BD93" i="3"/>
  <c r="BC93" i="3"/>
  <c r="BB93" i="3"/>
  <c r="BA93" i="3"/>
  <c r="AZ93" i="3"/>
  <c r="AY93" i="3"/>
  <c r="AX93" i="3"/>
  <c r="AW93" i="3"/>
  <c r="AV93" i="3"/>
  <c r="AU93" i="3"/>
  <c r="X121" i="3"/>
  <c r="Y121" i="3"/>
  <c r="Z121" i="3"/>
  <c r="AA121" i="3"/>
  <c r="AB121" i="3"/>
  <c r="AC121" i="3"/>
  <c r="AD121" i="3"/>
  <c r="X123" i="3"/>
  <c r="Y123" i="3"/>
  <c r="Z123" i="3"/>
  <c r="AA123" i="3"/>
  <c r="AB123" i="3"/>
  <c r="AC123" i="3"/>
  <c r="AD123" i="3"/>
  <c r="X124" i="3"/>
  <c r="Y124" i="3"/>
  <c r="Z124" i="3"/>
  <c r="AA124" i="3"/>
  <c r="AB124" i="3"/>
  <c r="AC124" i="3"/>
  <c r="AD124" i="3"/>
  <c r="X126" i="3"/>
  <c r="Y126" i="3"/>
  <c r="Z126" i="3"/>
  <c r="AA126" i="3"/>
  <c r="AB126" i="3"/>
  <c r="AC126" i="3"/>
  <c r="AD126" i="3"/>
  <c r="X127" i="3"/>
  <c r="Y127" i="3"/>
  <c r="Z127" i="3"/>
  <c r="AA127" i="3"/>
  <c r="AB127" i="3"/>
  <c r="AC127" i="3"/>
  <c r="AD127" i="3"/>
  <c r="X129" i="3"/>
  <c r="Y129" i="3"/>
  <c r="Z129" i="3"/>
  <c r="AA129" i="3"/>
  <c r="AB129" i="3"/>
  <c r="AC129" i="3"/>
  <c r="AD129" i="3"/>
  <c r="X130" i="3"/>
  <c r="Y130" i="3"/>
  <c r="Z130" i="3"/>
  <c r="AA130" i="3"/>
  <c r="AB130" i="3"/>
  <c r="AC130" i="3"/>
  <c r="AD130" i="3"/>
  <c r="X132" i="3"/>
  <c r="Y132" i="3"/>
  <c r="Z132" i="3"/>
  <c r="AA132" i="3"/>
  <c r="AB132" i="3"/>
  <c r="AC132" i="3"/>
  <c r="AD132" i="3"/>
  <c r="X133" i="3"/>
  <c r="Y133" i="3"/>
  <c r="Z133" i="3"/>
  <c r="AA133" i="3"/>
  <c r="AB133" i="3"/>
  <c r="AC133" i="3"/>
  <c r="AD133" i="3"/>
  <c r="X135" i="3"/>
  <c r="Y135" i="3"/>
  <c r="Z135" i="3"/>
  <c r="AA135" i="3"/>
  <c r="AB135" i="3"/>
  <c r="AC135" i="3"/>
  <c r="AD135" i="3"/>
  <c r="X136" i="3"/>
  <c r="Y136" i="3"/>
  <c r="Z136" i="3"/>
  <c r="AA136" i="3"/>
  <c r="AB136" i="3"/>
  <c r="AC136" i="3"/>
  <c r="AD136" i="3"/>
  <c r="X138" i="3"/>
  <c r="Y138" i="3"/>
  <c r="Z138" i="3"/>
  <c r="AA138" i="3"/>
  <c r="AB138" i="3"/>
  <c r="AC138" i="3"/>
  <c r="AD138" i="3"/>
  <c r="X139" i="3"/>
  <c r="Y139" i="3"/>
  <c r="Z139" i="3"/>
  <c r="AA139" i="3"/>
  <c r="AB139" i="3"/>
  <c r="AC139" i="3"/>
  <c r="AD139" i="3"/>
  <c r="X141" i="3"/>
  <c r="Y141" i="3"/>
  <c r="Z141" i="3"/>
  <c r="AA141" i="3"/>
  <c r="AB141" i="3"/>
  <c r="AC141" i="3"/>
  <c r="AD141" i="3"/>
  <c r="X142" i="3"/>
  <c r="Y142" i="3"/>
  <c r="Z142" i="3"/>
  <c r="AA142" i="3"/>
  <c r="AB142" i="3"/>
  <c r="AC142" i="3"/>
  <c r="AD142" i="3"/>
  <c r="X144" i="3"/>
  <c r="Y144" i="3"/>
  <c r="Z144" i="3"/>
  <c r="AA144" i="3"/>
  <c r="AB144" i="3"/>
  <c r="AC144" i="3"/>
  <c r="AD144" i="3"/>
  <c r="X145" i="3"/>
  <c r="Y145" i="3"/>
  <c r="Z145" i="3"/>
  <c r="AA145" i="3"/>
  <c r="AB145" i="3"/>
  <c r="AC145" i="3"/>
  <c r="AD145" i="3"/>
  <c r="X120" i="3"/>
  <c r="AD120" i="3"/>
  <c r="AC120" i="3"/>
  <c r="AB120" i="3"/>
  <c r="AA120" i="3"/>
  <c r="Z120" i="3"/>
  <c r="Y120" i="3"/>
  <c r="AI87" i="3"/>
  <c r="AJ87" i="3"/>
  <c r="AK87" i="3"/>
  <c r="AL87" i="3"/>
  <c r="AM87" i="3"/>
  <c r="AN87" i="3"/>
  <c r="AO87" i="3"/>
  <c r="AI89" i="3"/>
  <c r="AJ89" i="3"/>
  <c r="AK89" i="3"/>
  <c r="AL89" i="3"/>
  <c r="AM89" i="3"/>
  <c r="AN89" i="3"/>
  <c r="AO89" i="3"/>
  <c r="AI90" i="3"/>
  <c r="AJ90" i="3"/>
  <c r="AK90" i="3"/>
  <c r="AL90" i="3"/>
  <c r="AM90" i="3"/>
  <c r="AN90" i="3"/>
  <c r="AO90" i="3"/>
  <c r="AI92" i="3"/>
  <c r="AJ92" i="3"/>
  <c r="AK92" i="3"/>
  <c r="AL92" i="3"/>
  <c r="AM92" i="3"/>
  <c r="AN92" i="3"/>
  <c r="AO92" i="3"/>
  <c r="AI93" i="3"/>
  <c r="AJ93" i="3"/>
  <c r="AK93" i="3"/>
  <c r="AL93" i="3"/>
  <c r="AM93" i="3"/>
  <c r="AN93" i="3"/>
  <c r="AO93" i="3"/>
  <c r="AI95" i="3"/>
  <c r="AJ95" i="3"/>
  <c r="AK95" i="3"/>
  <c r="AL95" i="3"/>
  <c r="AM95" i="3"/>
  <c r="AN95" i="3"/>
  <c r="AO95" i="3"/>
  <c r="AI96" i="3"/>
  <c r="AJ96" i="3"/>
  <c r="AK96" i="3"/>
  <c r="AL96" i="3"/>
  <c r="AM96" i="3"/>
  <c r="AN96" i="3"/>
  <c r="AO96" i="3"/>
  <c r="AI98" i="3"/>
  <c r="AJ98" i="3"/>
  <c r="AK98" i="3"/>
  <c r="AL98" i="3"/>
  <c r="AM98" i="3"/>
  <c r="AN98" i="3"/>
  <c r="AO98" i="3"/>
  <c r="AI99" i="3"/>
  <c r="AJ99" i="3"/>
  <c r="AK99" i="3"/>
  <c r="AL99" i="3"/>
  <c r="AM99" i="3"/>
  <c r="AN99" i="3"/>
  <c r="AO99" i="3"/>
  <c r="AI101" i="3"/>
  <c r="AJ101" i="3"/>
  <c r="AK101" i="3"/>
  <c r="AL101" i="3"/>
  <c r="AM101" i="3"/>
  <c r="AN101" i="3"/>
  <c r="AO101" i="3"/>
  <c r="AI102" i="3"/>
  <c r="AJ102" i="3"/>
  <c r="AK102" i="3"/>
  <c r="AL102" i="3"/>
  <c r="AM102" i="3"/>
  <c r="AN102" i="3"/>
  <c r="AO102" i="3"/>
  <c r="AI104" i="3"/>
  <c r="AJ104" i="3"/>
  <c r="AK104" i="3"/>
  <c r="AL104" i="3"/>
  <c r="AM104" i="3"/>
  <c r="AN104" i="3"/>
  <c r="AO104" i="3"/>
  <c r="AI105" i="3"/>
  <c r="AJ105" i="3"/>
  <c r="AK105" i="3"/>
  <c r="AL105" i="3"/>
  <c r="AM105" i="3"/>
  <c r="AN105" i="3"/>
  <c r="AO105" i="3"/>
  <c r="AI107" i="3"/>
  <c r="AJ107" i="3"/>
  <c r="AK107" i="3"/>
  <c r="AL107" i="3"/>
  <c r="AM107" i="3"/>
  <c r="AN107" i="3"/>
  <c r="AO107" i="3"/>
  <c r="AI108" i="3"/>
  <c r="AJ108" i="3"/>
  <c r="AK108" i="3"/>
  <c r="AL108" i="3"/>
  <c r="AM108" i="3"/>
  <c r="AN108" i="3"/>
  <c r="AO108" i="3"/>
  <c r="AI110" i="3"/>
  <c r="AJ110" i="3"/>
  <c r="AK110" i="3"/>
  <c r="AL110" i="3"/>
  <c r="AM110" i="3"/>
  <c r="AN110" i="3"/>
  <c r="AO110" i="3"/>
  <c r="AI111" i="3"/>
  <c r="AJ111" i="3"/>
  <c r="AK111" i="3"/>
  <c r="AL111" i="3"/>
  <c r="AM111" i="3"/>
  <c r="AN111" i="3"/>
  <c r="AO111" i="3"/>
  <c r="AO86" i="3"/>
  <c r="AN86" i="3"/>
  <c r="AM86" i="3"/>
  <c r="AL86" i="3"/>
  <c r="AK86" i="3"/>
  <c r="AJ86" i="3"/>
  <c r="X87" i="3"/>
  <c r="Y87" i="3"/>
  <c r="Z87" i="3"/>
  <c r="AA87" i="3"/>
  <c r="AB87" i="3"/>
  <c r="AC87" i="3"/>
  <c r="AD87" i="3"/>
  <c r="X89" i="3"/>
  <c r="Y89" i="3"/>
  <c r="Z89" i="3"/>
  <c r="AA89" i="3"/>
  <c r="AB89" i="3"/>
  <c r="AC89" i="3"/>
  <c r="AD89" i="3"/>
  <c r="X90" i="3"/>
  <c r="Y90" i="3"/>
  <c r="Z90" i="3"/>
  <c r="AA90" i="3"/>
  <c r="AB90" i="3"/>
  <c r="AC90" i="3"/>
  <c r="AD90" i="3"/>
  <c r="X92" i="3"/>
  <c r="Y92" i="3"/>
  <c r="Z92" i="3"/>
  <c r="AA92" i="3"/>
  <c r="AB92" i="3"/>
  <c r="AC92" i="3"/>
  <c r="AD92" i="3"/>
  <c r="X93" i="3"/>
  <c r="Y93" i="3"/>
  <c r="Z93" i="3"/>
  <c r="AA93" i="3"/>
  <c r="AB93" i="3"/>
  <c r="AC93" i="3"/>
  <c r="AD93" i="3"/>
  <c r="X95" i="3"/>
  <c r="Y95" i="3"/>
  <c r="Z95" i="3"/>
  <c r="AA95" i="3"/>
  <c r="AB95" i="3"/>
  <c r="AC95" i="3"/>
  <c r="AD95" i="3"/>
  <c r="X96" i="3"/>
  <c r="Y96" i="3"/>
  <c r="Z96" i="3"/>
  <c r="AA96" i="3"/>
  <c r="AB96" i="3"/>
  <c r="AC96" i="3"/>
  <c r="AD96" i="3"/>
  <c r="X98" i="3"/>
  <c r="Y98" i="3"/>
  <c r="Z98" i="3"/>
  <c r="AA98" i="3"/>
  <c r="AB98" i="3"/>
  <c r="AC98" i="3"/>
  <c r="AD98" i="3"/>
  <c r="X99" i="3"/>
  <c r="Y99" i="3"/>
  <c r="Z99" i="3"/>
  <c r="AA99" i="3"/>
  <c r="AB99" i="3"/>
  <c r="AC99" i="3"/>
  <c r="AD99" i="3"/>
  <c r="X101" i="3"/>
  <c r="Y101" i="3"/>
  <c r="Z101" i="3"/>
  <c r="AA101" i="3"/>
  <c r="AB101" i="3"/>
  <c r="AC101" i="3"/>
  <c r="AD101" i="3"/>
  <c r="X102" i="3"/>
  <c r="Y102" i="3"/>
  <c r="Z102" i="3"/>
  <c r="AA102" i="3"/>
  <c r="AB102" i="3"/>
  <c r="AC102" i="3"/>
  <c r="AD102" i="3"/>
  <c r="X104" i="3"/>
  <c r="Y104" i="3"/>
  <c r="Z104" i="3"/>
  <c r="AA104" i="3"/>
  <c r="AB104" i="3"/>
  <c r="AC104" i="3"/>
  <c r="AD104" i="3"/>
  <c r="X105" i="3"/>
  <c r="Y105" i="3"/>
  <c r="Z105" i="3"/>
  <c r="AA105" i="3"/>
  <c r="AB105" i="3"/>
  <c r="AC105" i="3"/>
  <c r="AD105" i="3"/>
  <c r="X107" i="3"/>
  <c r="Y107" i="3"/>
  <c r="Z107" i="3"/>
  <c r="AA107" i="3"/>
  <c r="AB107" i="3"/>
  <c r="AC107" i="3"/>
  <c r="AD107" i="3"/>
  <c r="X108" i="3"/>
  <c r="Y108" i="3"/>
  <c r="Z108" i="3"/>
  <c r="AA108" i="3"/>
  <c r="AB108" i="3"/>
  <c r="AC108" i="3"/>
  <c r="AD108" i="3"/>
  <c r="X110" i="3"/>
  <c r="Y110" i="3"/>
  <c r="Z110" i="3"/>
  <c r="AA110" i="3"/>
  <c r="AB110" i="3"/>
  <c r="AC110" i="3"/>
  <c r="AD110" i="3"/>
  <c r="X111" i="3"/>
  <c r="Y111" i="3"/>
  <c r="Z111" i="3"/>
  <c r="AA111" i="3"/>
  <c r="AB111" i="3"/>
  <c r="AC111" i="3"/>
  <c r="AD111" i="3"/>
  <c r="X86" i="3"/>
  <c r="AD86" i="3"/>
  <c r="AC86" i="3"/>
  <c r="AB86" i="3"/>
  <c r="AA86" i="3"/>
  <c r="Z86" i="3"/>
  <c r="Y86" i="3"/>
  <c r="K93" i="3"/>
  <c r="E94" i="3"/>
  <c r="F94" i="3"/>
  <c r="G94" i="3"/>
  <c r="H94" i="3"/>
  <c r="I94" i="3"/>
  <c r="J94" i="3"/>
  <c r="K94" i="3"/>
  <c r="L94" i="3"/>
  <c r="M94" i="3"/>
  <c r="N94" i="3"/>
  <c r="O94" i="3"/>
  <c r="P94" i="3"/>
  <c r="Q94" i="3"/>
  <c r="R94" i="3"/>
  <c r="S94" i="3"/>
  <c r="E96" i="3"/>
  <c r="F96" i="3"/>
  <c r="G96" i="3"/>
  <c r="H96" i="3"/>
  <c r="I96" i="3"/>
  <c r="J96" i="3"/>
  <c r="K96" i="3"/>
  <c r="L96" i="3"/>
  <c r="M96" i="3"/>
  <c r="N96" i="3"/>
  <c r="O96" i="3"/>
  <c r="P96" i="3"/>
  <c r="Q96" i="3"/>
  <c r="R96" i="3"/>
  <c r="S96" i="3"/>
  <c r="E97" i="3"/>
  <c r="F97" i="3"/>
  <c r="G97" i="3"/>
  <c r="H97" i="3"/>
  <c r="I97" i="3"/>
  <c r="J97" i="3"/>
  <c r="K97" i="3"/>
  <c r="L97" i="3"/>
  <c r="M97" i="3"/>
  <c r="N97" i="3"/>
  <c r="O97" i="3"/>
  <c r="P97" i="3"/>
  <c r="Q97" i="3"/>
  <c r="R97" i="3"/>
  <c r="S97" i="3"/>
  <c r="E99" i="3"/>
  <c r="F99" i="3"/>
  <c r="G99" i="3"/>
  <c r="H99" i="3"/>
  <c r="I99" i="3"/>
  <c r="J99" i="3"/>
  <c r="K99" i="3"/>
  <c r="L99" i="3"/>
  <c r="M99" i="3"/>
  <c r="N99" i="3"/>
  <c r="O99" i="3"/>
  <c r="P99" i="3"/>
  <c r="Q99" i="3"/>
  <c r="R99" i="3"/>
  <c r="S99" i="3"/>
  <c r="E100" i="3"/>
  <c r="F100" i="3"/>
  <c r="G100" i="3"/>
  <c r="H100" i="3"/>
  <c r="I100" i="3"/>
  <c r="J100" i="3"/>
  <c r="K100" i="3"/>
  <c r="L100" i="3"/>
  <c r="M100" i="3"/>
  <c r="N100" i="3"/>
  <c r="O100" i="3"/>
  <c r="P100" i="3"/>
  <c r="Q100" i="3"/>
  <c r="R100" i="3"/>
  <c r="S100" i="3"/>
  <c r="E102" i="3"/>
  <c r="F102" i="3"/>
  <c r="G102" i="3"/>
  <c r="H102" i="3"/>
  <c r="I102" i="3"/>
  <c r="J102" i="3"/>
  <c r="K102" i="3"/>
  <c r="L102" i="3"/>
  <c r="M102" i="3"/>
  <c r="N102" i="3"/>
  <c r="O102" i="3"/>
  <c r="P102" i="3"/>
  <c r="Q102" i="3"/>
  <c r="R102" i="3"/>
  <c r="S102" i="3"/>
  <c r="E103" i="3"/>
  <c r="F103" i="3"/>
  <c r="G103" i="3"/>
  <c r="H103" i="3"/>
  <c r="I103" i="3"/>
  <c r="J103" i="3"/>
  <c r="K103" i="3"/>
  <c r="L103" i="3"/>
  <c r="M103" i="3"/>
  <c r="N103" i="3"/>
  <c r="O103" i="3"/>
  <c r="P103" i="3"/>
  <c r="Q103" i="3"/>
  <c r="R103" i="3"/>
  <c r="S103" i="3"/>
  <c r="E105" i="3"/>
  <c r="F105" i="3"/>
  <c r="G105" i="3"/>
  <c r="H105" i="3"/>
  <c r="I105" i="3"/>
  <c r="J105" i="3"/>
  <c r="K105" i="3"/>
  <c r="L105" i="3"/>
  <c r="M105" i="3"/>
  <c r="N105" i="3"/>
  <c r="O105" i="3"/>
  <c r="P105" i="3"/>
  <c r="Q105" i="3"/>
  <c r="R105" i="3"/>
  <c r="S105" i="3"/>
  <c r="E106" i="3"/>
  <c r="F106" i="3"/>
  <c r="G106" i="3"/>
  <c r="H106" i="3"/>
  <c r="I106" i="3"/>
  <c r="J106" i="3"/>
  <c r="K106" i="3"/>
  <c r="L106" i="3"/>
  <c r="M106" i="3"/>
  <c r="N106" i="3"/>
  <c r="O106" i="3"/>
  <c r="P106" i="3"/>
  <c r="Q106" i="3"/>
  <c r="R106" i="3"/>
  <c r="S106" i="3"/>
  <c r="E108" i="3"/>
  <c r="F108" i="3"/>
  <c r="G108" i="3"/>
  <c r="H108" i="3"/>
  <c r="I108" i="3"/>
  <c r="J108" i="3"/>
  <c r="K108" i="3"/>
  <c r="L108" i="3"/>
  <c r="M108" i="3"/>
  <c r="N108" i="3"/>
  <c r="O108" i="3"/>
  <c r="P108" i="3"/>
  <c r="Q108" i="3"/>
  <c r="R108" i="3"/>
  <c r="S108" i="3"/>
  <c r="E109" i="3"/>
  <c r="F109" i="3"/>
  <c r="G109" i="3"/>
  <c r="H109" i="3"/>
  <c r="I109" i="3"/>
  <c r="J109" i="3"/>
  <c r="K109" i="3"/>
  <c r="L109" i="3"/>
  <c r="M109" i="3"/>
  <c r="N109" i="3"/>
  <c r="O109" i="3"/>
  <c r="P109" i="3"/>
  <c r="Q109" i="3"/>
  <c r="R109" i="3"/>
  <c r="S109" i="3"/>
  <c r="E111" i="3"/>
  <c r="F111" i="3"/>
  <c r="G111" i="3"/>
  <c r="H111" i="3"/>
  <c r="I111" i="3"/>
  <c r="J111" i="3"/>
  <c r="K111" i="3"/>
  <c r="L111" i="3"/>
  <c r="M111" i="3"/>
  <c r="N111" i="3"/>
  <c r="O111" i="3"/>
  <c r="P111" i="3"/>
  <c r="Q111" i="3"/>
  <c r="R111" i="3"/>
  <c r="S111" i="3"/>
  <c r="E112" i="3"/>
  <c r="F112" i="3"/>
  <c r="G112" i="3"/>
  <c r="H112" i="3"/>
  <c r="I112" i="3"/>
  <c r="J112" i="3"/>
  <c r="K112" i="3"/>
  <c r="L112" i="3"/>
  <c r="M112" i="3"/>
  <c r="N112" i="3"/>
  <c r="O112" i="3"/>
  <c r="P112" i="3"/>
  <c r="Q112" i="3"/>
  <c r="R112" i="3"/>
  <c r="S112" i="3"/>
  <c r="E114" i="3"/>
  <c r="F114" i="3"/>
  <c r="G114" i="3"/>
  <c r="H114" i="3"/>
  <c r="I114" i="3"/>
  <c r="J114" i="3"/>
  <c r="K114" i="3"/>
  <c r="L114" i="3"/>
  <c r="M114" i="3"/>
  <c r="N114" i="3"/>
  <c r="O114" i="3"/>
  <c r="P114" i="3"/>
  <c r="Q114" i="3"/>
  <c r="R114" i="3"/>
  <c r="S114" i="3"/>
  <c r="E115" i="3"/>
  <c r="F115" i="3"/>
  <c r="G115" i="3"/>
  <c r="H115" i="3"/>
  <c r="I115" i="3"/>
  <c r="J115" i="3"/>
  <c r="K115" i="3"/>
  <c r="L115" i="3"/>
  <c r="M115" i="3"/>
  <c r="N115" i="3"/>
  <c r="O115" i="3"/>
  <c r="P115" i="3"/>
  <c r="Q115" i="3"/>
  <c r="R115" i="3"/>
  <c r="S115" i="3"/>
  <c r="E117" i="3"/>
  <c r="F117" i="3"/>
  <c r="G117" i="3"/>
  <c r="H117" i="3"/>
  <c r="I117" i="3"/>
  <c r="J117" i="3"/>
  <c r="K117" i="3"/>
  <c r="L117" i="3"/>
  <c r="M117" i="3"/>
  <c r="N117" i="3"/>
  <c r="O117" i="3"/>
  <c r="P117" i="3"/>
  <c r="Q117" i="3"/>
  <c r="R117" i="3"/>
  <c r="S117" i="3"/>
  <c r="E118" i="3"/>
  <c r="F118" i="3"/>
  <c r="G118" i="3"/>
  <c r="H118" i="3"/>
  <c r="I118" i="3"/>
  <c r="J118" i="3"/>
  <c r="K118" i="3"/>
  <c r="L118" i="3"/>
  <c r="M118" i="3"/>
  <c r="N118" i="3"/>
  <c r="O118" i="3"/>
  <c r="P118" i="3"/>
  <c r="Q118" i="3"/>
  <c r="R118" i="3"/>
  <c r="S118" i="3"/>
  <c r="F93" i="3"/>
  <c r="G93" i="3"/>
  <c r="H93" i="3"/>
  <c r="I93" i="3"/>
  <c r="J93" i="3"/>
  <c r="L93" i="3"/>
  <c r="M93" i="3"/>
  <c r="N93" i="3"/>
  <c r="O93" i="3"/>
  <c r="P93" i="3"/>
  <c r="Q93" i="3"/>
  <c r="R93" i="3"/>
  <c r="S93" i="3"/>
  <c r="E93" i="3"/>
  <c r="AQ67" i="3"/>
  <c r="AS116" i="3" s="1"/>
  <c r="AQ61" i="3"/>
  <c r="AQ55" i="3"/>
  <c r="AQ49" i="3"/>
  <c r="AS107" i="3" s="1"/>
  <c r="AQ43" i="3"/>
  <c r="AS104" i="3" s="1"/>
  <c r="AQ37" i="3"/>
  <c r="AQ31" i="3"/>
  <c r="AS98" i="3" s="1"/>
  <c r="AQ25" i="3"/>
  <c r="W67" i="3"/>
  <c r="W61" i="3"/>
  <c r="W55" i="3"/>
  <c r="W49" i="3"/>
  <c r="W43" i="3"/>
  <c r="W37" i="3"/>
  <c r="W31" i="3"/>
  <c r="W25" i="3"/>
  <c r="CJ47" i="3"/>
  <c r="CQ48" i="3"/>
  <c r="CU46" i="3"/>
  <c r="CQ46" i="3"/>
  <c r="CM46" i="3"/>
  <c r="CJ46" i="3"/>
  <c r="CU43" i="3"/>
  <c r="CS43" i="3"/>
  <c r="CQ43" i="3"/>
  <c r="CO43" i="3"/>
  <c r="CM43" i="3"/>
  <c r="CK43" i="3"/>
  <c r="CV40" i="3"/>
  <c r="CR40" i="3"/>
  <c r="CN40" i="3"/>
  <c r="CJ40" i="3"/>
  <c r="CU37" i="3"/>
  <c r="CS37" i="3"/>
  <c r="CQ37" i="3"/>
  <c r="CO37" i="3"/>
  <c r="CM37" i="3"/>
  <c r="CK37" i="3"/>
  <c r="CV34" i="3"/>
  <c r="CR34" i="3"/>
  <c r="CN34" i="3"/>
  <c r="CJ34" i="3"/>
  <c r="CU31" i="3"/>
  <c r="CS31" i="3"/>
  <c r="CQ31" i="3"/>
  <c r="CO31" i="3"/>
  <c r="CM31" i="3"/>
  <c r="CK31" i="3"/>
  <c r="CV28" i="3"/>
  <c r="CR28" i="3"/>
  <c r="CN28" i="3"/>
  <c r="CJ28" i="3"/>
  <c r="CU25" i="3"/>
  <c r="CS25" i="3"/>
  <c r="CQ25" i="3"/>
  <c r="CO25" i="3"/>
  <c r="CM25" i="3"/>
  <c r="CK25" i="3"/>
  <c r="CV22" i="3"/>
  <c r="CR22" i="3"/>
  <c r="CN22" i="3"/>
  <c r="CG46" i="3"/>
  <c r="C67" i="3"/>
  <c r="C61" i="3"/>
  <c r="C55" i="3"/>
  <c r="C49" i="3"/>
  <c r="C43" i="3"/>
  <c r="C37" i="3"/>
  <c r="C101" i="3" s="1"/>
  <c r="CG28" i="3" s="1"/>
  <c r="C31" i="3"/>
  <c r="C25" i="3"/>
  <c r="CK22" i="3"/>
  <c r="C61" i="28"/>
  <c r="C55" i="28"/>
  <c r="C49" i="28"/>
  <c r="C43" i="28"/>
  <c r="C37" i="28"/>
  <c r="C31" i="28"/>
  <c r="C25" i="28"/>
  <c r="C19" i="28"/>
  <c r="W79" i="3"/>
  <c r="F43" i="27"/>
  <c r="F41" i="27"/>
  <c r="X61" i="3" s="1"/>
  <c r="AH104" i="3" s="1"/>
  <c r="F39" i="27"/>
  <c r="F49" i="28" s="1"/>
  <c r="F37" i="27"/>
  <c r="BL49" i="3" s="1"/>
  <c r="F35" i="27"/>
  <c r="BL43" i="3" s="1"/>
  <c r="BX95" i="3" s="1"/>
  <c r="F33" i="27"/>
  <c r="BL37" i="3" s="1"/>
  <c r="F31" i="27"/>
  <c r="BL31" i="3" s="1"/>
  <c r="BX89" i="3" s="1"/>
  <c r="F29" i="27"/>
  <c r="F25" i="27"/>
  <c r="D61" i="28" s="1"/>
  <c r="F23" i="27"/>
  <c r="D55" i="28" s="1"/>
  <c r="F21" i="27"/>
  <c r="D49" i="28" s="1"/>
  <c r="F19" i="27"/>
  <c r="D43" i="28" s="1"/>
  <c r="F17" i="27"/>
  <c r="D37" i="28" s="1"/>
  <c r="F15" i="27"/>
  <c r="D31" i="28" s="1"/>
  <c r="F13" i="27"/>
  <c r="D25" i="28" s="1"/>
  <c r="E82" i="21"/>
  <c r="E83" i="21"/>
  <c r="F83" i="21"/>
  <c r="E85" i="21"/>
  <c r="F85" i="21"/>
  <c r="E86" i="21"/>
  <c r="F86" i="21"/>
  <c r="E88" i="21"/>
  <c r="F88" i="21"/>
  <c r="E89" i="21"/>
  <c r="F89" i="21"/>
  <c r="E91" i="21"/>
  <c r="F91" i="21"/>
  <c r="E92" i="21"/>
  <c r="F92" i="21"/>
  <c r="E94" i="21"/>
  <c r="F94" i="21"/>
  <c r="E95" i="21"/>
  <c r="F95" i="21"/>
  <c r="E97" i="21"/>
  <c r="F97" i="21"/>
  <c r="E98" i="21"/>
  <c r="F98" i="21"/>
  <c r="E100" i="21"/>
  <c r="E101" i="21"/>
  <c r="CK48" i="3"/>
  <c r="CS48" i="3"/>
  <c r="CI37" i="3"/>
  <c r="CL48" i="3"/>
  <c r="CP48" i="3"/>
  <c r="CT48" i="3"/>
  <c r="CI25" i="3"/>
  <c r="CN48" i="3"/>
  <c r="CR48" i="3"/>
  <c r="CV48" i="3"/>
  <c r="CI31" i="3"/>
  <c r="CI43" i="3"/>
  <c r="CW22" i="3"/>
  <c r="CL22" i="3"/>
  <c r="CO22" i="3"/>
  <c r="CS22" i="3"/>
  <c r="CJ25" i="3"/>
  <c r="CL25" i="3"/>
  <c r="CN25" i="3"/>
  <c r="CP25" i="3"/>
  <c r="CR25" i="3"/>
  <c r="CT25" i="3"/>
  <c r="CV25" i="3"/>
  <c r="CK28" i="3"/>
  <c r="CO28" i="3"/>
  <c r="CS28" i="3"/>
  <c r="CW28" i="3"/>
  <c r="CJ31" i="3"/>
  <c r="CL31" i="3"/>
  <c r="CN31" i="3"/>
  <c r="CP31" i="3"/>
  <c r="CR31" i="3"/>
  <c r="CT31" i="3"/>
  <c r="CV31" i="3"/>
  <c r="CK34" i="3"/>
  <c r="CO34" i="3"/>
  <c r="CS34" i="3"/>
  <c r="CW34" i="3"/>
  <c r="CJ37" i="3"/>
  <c r="CL37" i="3"/>
  <c r="CN37" i="3"/>
  <c r="CP37" i="3"/>
  <c r="CR37" i="3"/>
  <c r="CT37" i="3"/>
  <c r="CV37" i="3"/>
  <c r="CK40" i="3"/>
  <c r="CO40" i="3"/>
  <c r="CS40" i="3"/>
  <c r="CW40" i="3"/>
  <c r="CJ43" i="3"/>
  <c r="CL43" i="3"/>
  <c r="CN43" i="3"/>
  <c r="CP43" i="3"/>
  <c r="CR43" i="3"/>
  <c r="CT43" i="3"/>
  <c r="CV43" i="3"/>
  <c r="CL46" i="3"/>
  <c r="CP46" i="3"/>
  <c r="CT46" i="3"/>
  <c r="CI48" i="3"/>
  <c r="CK47" i="3"/>
  <c r="CJ48" i="3"/>
  <c r="CM47" i="3"/>
  <c r="CO47" i="3"/>
  <c r="CQ47" i="3"/>
  <c r="CS47" i="3"/>
  <c r="CU47" i="3"/>
  <c r="CW47" i="3"/>
  <c r="CW25" i="3"/>
  <c r="CW31" i="3"/>
  <c r="CW37" i="3"/>
  <c r="CW43" i="3"/>
  <c r="CI47" i="3"/>
  <c r="F4" i="26"/>
  <c r="G119" i="3"/>
  <c r="M121" i="3"/>
  <c r="CO75" i="3"/>
  <c r="F7" i="26"/>
  <c r="F5" i="26"/>
  <c r="K120" i="3"/>
  <c r="O120" i="3"/>
  <c r="S120" i="3"/>
  <c r="F8" i="26"/>
  <c r="D49" i="3"/>
  <c r="F45" i="27"/>
  <c r="F73" i="28" s="1"/>
  <c r="C73" i="28"/>
  <c r="C7" i="26"/>
  <c r="E7" i="26" s="1"/>
  <c r="C5" i="26"/>
  <c r="E5" i="26" s="1"/>
  <c r="AQ79" i="3"/>
  <c r="C79" i="3"/>
  <c r="C122" i="3" s="1"/>
  <c r="CG49" i="3" s="1"/>
  <c r="CS66" i="3"/>
  <c r="CP78" i="3"/>
  <c r="CO60" i="3"/>
  <c r="CO72" i="3"/>
  <c r="CS63" i="3"/>
  <c r="CP66" i="3"/>
  <c r="CS78" i="3"/>
  <c r="CM69" i="3"/>
  <c r="CM81" i="3"/>
  <c r="CQ60" i="3"/>
  <c r="CR60" i="3"/>
  <c r="CM63" i="3"/>
  <c r="CM66" i="3"/>
  <c r="CN66" i="3"/>
  <c r="CP75" i="3"/>
  <c r="CO83" i="3"/>
  <c r="CS60" i="3"/>
  <c r="CR69" i="3"/>
  <c r="CS72" i="3"/>
  <c r="CN75" i="3"/>
  <c r="CN57" i="3"/>
  <c r="CR75" i="3"/>
  <c r="CR57" i="3"/>
  <c r="CQ72" i="3"/>
  <c r="CR72" i="3"/>
  <c r="CM78" i="3"/>
  <c r="CN78" i="3"/>
  <c r="CQ81" i="3"/>
  <c r="CQ83" i="3"/>
  <c r="CR83" i="3"/>
  <c r="CP60" i="3"/>
  <c r="CP72" i="3"/>
  <c r="CS81" i="3"/>
  <c r="CM83" i="3"/>
  <c r="CS82" i="3"/>
  <c r="CO57" i="3"/>
  <c r="CM60" i="3"/>
  <c r="CN60" i="3"/>
  <c r="CQ63" i="3"/>
  <c r="CO63" i="3"/>
  <c r="E101" i="3"/>
  <c r="CQ66" i="3"/>
  <c r="CR66" i="3"/>
  <c r="CO66" i="3"/>
  <c r="CP69" i="3"/>
  <c r="CM72" i="3"/>
  <c r="CN72" i="3"/>
  <c r="CQ78" i="3"/>
  <c r="CR78" i="3"/>
  <c r="CO78" i="3"/>
  <c r="CS83" i="3"/>
  <c r="CP83" i="3"/>
  <c r="AK88" i="3"/>
  <c r="AK100" i="3"/>
  <c r="AZ95" i="3"/>
  <c r="BD95" i="3"/>
  <c r="BH95" i="3"/>
  <c r="AW98" i="3"/>
  <c r="BA98" i="3"/>
  <c r="BE98" i="3"/>
  <c r="BI98" i="3"/>
  <c r="BB101" i="3"/>
  <c r="BP128" i="3"/>
  <c r="BC104" i="3"/>
  <c r="AZ107" i="3"/>
  <c r="BD107" i="3"/>
  <c r="BH107" i="3"/>
  <c r="AW110" i="3"/>
  <c r="BA110" i="3"/>
  <c r="BE110" i="3"/>
  <c r="BI110" i="3"/>
  <c r="BB113" i="3"/>
  <c r="BP140" i="3"/>
  <c r="BC116" i="3"/>
  <c r="AZ119" i="3"/>
  <c r="BD119" i="3"/>
  <c r="BH119" i="3"/>
  <c r="AW120" i="3"/>
  <c r="BA120" i="3"/>
  <c r="BE120" i="3"/>
  <c r="BI120" i="3"/>
  <c r="BB121" i="3"/>
  <c r="CA112" i="3"/>
  <c r="BP148" i="3"/>
  <c r="BP125" i="3"/>
  <c r="BN122" i="3"/>
  <c r="BQ131" i="3"/>
  <c r="BN134" i="3"/>
  <c r="BQ143" i="3"/>
  <c r="BN146" i="3"/>
  <c r="BR122" i="3"/>
  <c r="BS122" i="3"/>
  <c r="BP122" i="3"/>
  <c r="BQ125" i="3"/>
  <c r="BN128" i="3"/>
  <c r="BE104" i="3"/>
  <c r="BR134" i="3"/>
  <c r="BS134" i="3"/>
  <c r="BP134" i="3"/>
  <c r="BQ137" i="3"/>
  <c r="BN140" i="3"/>
  <c r="BD113" i="3"/>
  <c r="BR146" i="3"/>
  <c r="BS146" i="3"/>
  <c r="BP146" i="3"/>
  <c r="BN148" i="3"/>
  <c r="J95" i="3"/>
  <c r="N95" i="3"/>
  <c r="J107" i="3"/>
  <c r="R107" i="3"/>
  <c r="BR128" i="3"/>
  <c r="BS128" i="3"/>
  <c r="BR140" i="3"/>
  <c r="BS140" i="3"/>
  <c r="BR148" i="3"/>
  <c r="BS148" i="3"/>
  <c r="BT122" i="3"/>
  <c r="BO122" i="3"/>
  <c r="BP131" i="3"/>
  <c r="BT134" i="3"/>
  <c r="BC107" i="3"/>
  <c r="AZ110" i="3"/>
  <c r="BD110" i="3"/>
  <c r="BH110" i="3"/>
  <c r="AW113" i="3"/>
  <c r="BA113" i="3"/>
  <c r="BE113" i="3"/>
  <c r="AD103" i="3"/>
  <c r="X106" i="3"/>
  <c r="AA106" i="3"/>
  <c r="AL88" i="3"/>
  <c r="AM97" i="3"/>
  <c r="AL100" i="3"/>
  <c r="AM109" i="3"/>
  <c r="CE88" i="3"/>
  <c r="CB88" i="3"/>
  <c r="BI113" i="3"/>
  <c r="BP143" i="3"/>
  <c r="BT146" i="3"/>
  <c r="BS125" i="3"/>
  <c r="BR125" i="3"/>
  <c r="BT128" i="3"/>
  <c r="BO128" i="3"/>
  <c r="BQ128" i="3"/>
  <c r="BO131" i="3"/>
  <c r="BN131" i="3"/>
  <c r="BT137" i="3"/>
  <c r="BS137" i="3"/>
  <c r="BR137" i="3"/>
  <c r="BP137" i="3"/>
  <c r="BT140" i="3"/>
  <c r="BO140" i="3"/>
  <c r="BQ140" i="3"/>
  <c r="BO143" i="3"/>
  <c r="BN143" i="3"/>
  <c r="BS147" i="3"/>
  <c r="BT147" i="3"/>
  <c r="BT148" i="3"/>
  <c r="BO148" i="3"/>
  <c r="BQ148" i="3"/>
  <c r="BT125" i="3"/>
  <c r="BO125" i="3"/>
  <c r="BN125" i="3"/>
  <c r="BS131" i="3"/>
  <c r="BR131" i="3"/>
  <c r="BT131" i="3"/>
  <c r="BQ134" i="3"/>
  <c r="BO134" i="3"/>
  <c r="BO137" i="3"/>
  <c r="BN137" i="3"/>
  <c r="BS143" i="3"/>
  <c r="BR143" i="3"/>
  <c r="BT143" i="3"/>
  <c r="BQ146" i="3"/>
  <c r="BO146" i="3"/>
  <c r="BO147" i="3"/>
  <c r="BQ122" i="3"/>
  <c r="CA88" i="3"/>
  <c r="CA100" i="3"/>
  <c r="CE91" i="3"/>
  <c r="CE103" i="3"/>
  <c r="CB103" i="3"/>
  <c r="CE113" i="3"/>
  <c r="AW95" i="3"/>
  <c r="BA95" i="3"/>
  <c r="BE95" i="3"/>
  <c r="BI95" i="3"/>
  <c r="BB98" i="3"/>
  <c r="BF98" i="3"/>
  <c r="BC101" i="3"/>
  <c r="AZ104" i="3"/>
  <c r="BD104" i="3"/>
  <c r="BH104" i="3"/>
  <c r="AW107" i="3"/>
  <c r="BA107" i="3"/>
  <c r="BE107" i="3"/>
  <c r="BI107" i="3"/>
  <c r="BB110" i="3"/>
  <c r="BC113" i="3"/>
  <c r="AZ116" i="3"/>
  <c r="BD116" i="3"/>
  <c r="BH116" i="3"/>
  <c r="AW119" i="3"/>
  <c r="BA119" i="3"/>
  <c r="BE119" i="3"/>
  <c r="BI119" i="3"/>
  <c r="BB120" i="3"/>
  <c r="BC121" i="3"/>
  <c r="AW101" i="3"/>
  <c r="BA101" i="3"/>
  <c r="BE101" i="3"/>
  <c r="BI101" i="3"/>
  <c r="CA97" i="3"/>
  <c r="CA109" i="3"/>
  <c r="AW104" i="3"/>
  <c r="BA104" i="3"/>
  <c r="BI104" i="3"/>
  <c r="AV113" i="3"/>
  <c r="BH121" i="3"/>
  <c r="CB97" i="3"/>
  <c r="CB109" i="3"/>
  <c r="BS91" i="3"/>
  <c r="BR91" i="3"/>
  <c r="AX98" i="3"/>
  <c r="AU101" i="3"/>
  <c r="BO97" i="3"/>
  <c r="BN97" i="3"/>
  <c r="AV104" i="3"/>
  <c r="BP103" i="3"/>
  <c r="BF110" i="3"/>
  <c r="BQ106" i="3"/>
  <c r="BG113" i="3"/>
  <c r="BS113" i="3"/>
  <c r="BR113" i="3"/>
  <c r="BP113" i="3"/>
  <c r="BF120" i="3"/>
  <c r="BT114" i="3"/>
  <c r="AY121" i="3"/>
  <c r="AB106" i="3"/>
  <c r="Z113" i="3"/>
  <c r="AL91" i="3"/>
  <c r="AL103" i="3"/>
  <c r="AL113" i="3"/>
  <c r="Z148" i="3"/>
  <c r="BO88" i="3"/>
  <c r="BN88" i="3"/>
  <c r="AV95" i="3"/>
  <c r="BR94" i="3"/>
  <c r="BS94" i="3"/>
  <c r="AX101" i="3"/>
  <c r="BP94" i="3"/>
  <c r="BF101" i="3"/>
  <c r="AU104" i="3"/>
  <c r="BT97" i="3"/>
  <c r="AY104" i="3"/>
  <c r="BQ97" i="3"/>
  <c r="BG104" i="3"/>
  <c r="BN100" i="3"/>
  <c r="BO100" i="3"/>
  <c r="AV107" i="3"/>
  <c r="BR106" i="3"/>
  <c r="BS106" i="3"/>
  <c r="AX113" i="3"/>
  <c r="BP106" i="3"/>
  <c r="BF113" i="3"/>
  <c r="AU116" i="3"/>
  <c r="BT109" i="3"/>
  <c r="AY116" i="3"/>
  <c r="BQ109" i="3"/>
  <c r="BG116" i="3"/>
  <c r="BN112" i="3"/>
  <c r="BO112" i="3"/>
  <c r="BR114" i="3"/>
  <c r="BS114" i="3"/>
  <c r="AX121" i="3"/>
  <c r="BP114" i="3"/>
  <c r="BF121" i="3"/>
  <c r="CD88" i="3"/>
  <c r="CC88" i="3"/>
  <c r="CB91" i="3"/>
  <c r="BY94" i="3"/>
  <c r="BZ94" i="3"/>
  <c r="CC100" i="3"/>
  <c r="CD100" i="3"/>
  <c r="BY106" i="3"/>
  <c r="BZ106" i="3"/>
  <c r="CC112" i="3"/>
  <c r="CD112" i="3"/>
  <c r="BY114" i="3"/>
  <c r="BZ114" i="3"/>
  <c r="BQ94" i="3"/>
  <c r="BG101" i="3"/>
  <c r="BS103" i="3"/>
  <c r="AX110" i="3"/>
  <c r="BR103" i="3"/>
  <c r="AU113" i="3"/>
  <c r="BP91" i="3"/>
  <c r="BS88" i="3"/>
  <c r="BR88" i="3"/>
  <c r="AX95" i="3"/>
  <c r="BB95" i="3"/>
  <c r="BP88" i="3"/>
  <c r="BF95" i="3"/>
  <c r="AU98" i="3"/>
  <c r="BC98" i="3"/>
  <c r="BQ91" i="3"/>
  <c r="BG98" i="3"/>
  <c r="BN94" i="3"/>
  <c r="BO94" i="3"/>
  <c r="AV101" i="3"/>
  <c r="AZ101" i="3"/>
  <c r="BD101" i="3"/>
  <c r="BH101" i="3"/>
  <c r="BR100" i="3"/>
  <c r="BS100" i="3"/>
  <c r="AX107" i="3"/>
  <c r="BB107" i="3"/>
  <c r="BP100" i="3"/>
  <c r="BF107" i="3"/>
  <c r="AU110" i="3"/>
  <c r="BT103" i="3"/>
  <c r="BC110" i="3"/>
  <c r="BQ103" i="3"/>
  <c r="BG110" i="3"/>
  <c r="BN106" i="3"/>
  <c r="BO106" i="3"/>
  <c r="AZ113" i="3"/>
  <c r="BH113" i="3"/>
  <c r="AW116" i="3"/>
  <c r="BA116" i="3"/>
  <c r="BE116" i="3"/>
  <c r="BI116" i="3"/>
  <c r="BR112" i="3"/>
  <c r="BS112" i="3"/>
  <c r="AX119" i="3"/>
  <c r="BB119" i="3"/>
  <c r="BP112" i="3"/>
  <c r="BF119" i="3"/>
  <c r="AU120" i="3"/>
  <c r="BT113" i="3"/>
  <c r="AY120" i="3"/>
  <c r="BC120" i="3"/>
  <c r="BQ113" i="3"/>
  <c r="BG120" i="3"/>
  <c r="BN114" i="3"/>
  <c r="BO114" i="3"/>
  <c r="AV121" i="3"/>
  <c r="AZ121" i="3"/>
  <c r="BD121" i="3"/>
  <c r="BZ88" i="3"/>
  <c r="BY88" i="3"/>
  <c r="CC94" i="3"/>
  <c r="CD94" i="3"/>
  <c r="CA94" i="3"/>
  <c r="CE97" i="3"/>
  <c r="CA106" i="3"/>
  <c r="CA114" i="3"/>
  <c r="AV119" i="3"/>
  <c r="BN103" i="3"/>
  <c r="BT94" i="3"/>
  <c r="AY101" i="3"/>
  <c r="BT106" i="3"/>
  <c r="AY113" i="3"/>
  <c r="BO109" i="3"/>
  <c r="BN109" i="3"/>
  <c r="AU121" i="3"/>
  <c r="BQ114" i="3"/>
  <c r="BG121" i="3"/>
  <c r="BZ91" i="3"/>
  <c r="BY91" i="3"/>
  <c r="CD97" i="3"/>
  <c r="CC97" i="3"/>
  <c r="AV116" i="3"/>
  <c r="BT91" i="3"/>
  <c r="AY98" i="3"/>
  <c r="BC95" i="3"/>
  <c r="AZ98" i="3"/>
  <c r="BD98" i="3"/>
  <c r="BH98" i="3"/>
  <c r="BB104" i="3"/>
  <c r="AY110" i="3"/>
  <c r="BN113" i="3"/>
  <c r="AO94" i="3"/>
  <c r="AO106" i="3"/>
  <c r="AI109" i="3"/>
  <c r="AO114" i="3"/>
  <c r="BT88" i="3"/>
  <c r="BQ88" i="3"/>
  <c r="BO91" i="3"/>
  <c r="BN91" i="3"/>
  <c r="BS97" i="3"/>
  <c r="BR97" i="3"/>
  <c r="BP97" i="3"/>
  <c r="BT100" i="3"/>
  <c r="BQ100" i="3"/>
  <c r="BO103" i="3"/>
  <c r="BS109" i="3"/>
  <c r="AX116" i="3"/>
  <c r="BR109" i="3"/>
  <c r="BB116" i="3"/>
  <c r="BP109" i="3"/>
  <c r="BF116" i="3"/>
  <c r="AU119" i="3"/>
  <c r="BT112" i="3"/>
  <c r="AY119" i="3"/>
  <c r="BC119" i="3"/>
  <c r="BQ112" i="3"/>
  <c r="BG119" i="3"/>
  <c r="BO113" i="3"/>
  <c r="AZ120" i="3"/>
  <c r="BD120" i="3"/>
  <c r="BH120" i="3"/>
  <c r="AW121" i="3"/>
  <c r="BA121" i="3"/>
  <c r="BE121" i="3"/>
  <c r="BI121" i="3"/>
  <c r="CC91" i="3"/>
  <c r="CA91" i="3"/>
  <c r="CE94" i="3"/>
  <c r="CB94" i="3"/>
  <c r="BZ97" i="3"/>
  <c r="BY97" i="3"/>
  <c r="CD103" i="3"/>
  <c r="CC103" i="3"/>
  <c r="CA103" i="3"/>
  <c r="CE106" i="3"/>
  <c r="CB106" i="3"/>
  <c r="BZ109" i="3"/>
  <c r="BY109" i="3"/>
  <c r="CD113" i="3"/>
  <c r="CA113" i="3"/>
  <c r="CE114" i="3"/>
  <c r="CB114" i="3"/>
  <c r="AV98" i="3"/>
  <c r="CE100" i="3"/>
  <c r="CB100" i="3"/>
  <c r="BZ103" i="3"/>
  <c r="BY103" i="3"/>
  <c r="CD109" i="3"/>
  <c r="CC109" i="3"/>
  <c r="CE112" i="3"/>
  <c r="CB112" i="3"/>
  <c r="BZ113" i="3"/>
  <c r="AX104" i="3"/>
  <c r="BF104" i="3"/>
  <c r="BY100" i="3"/>
  <c r="BZ100" i="3"/>
  <c r="CC106" i="3"/>
  <c r="CD106" i="3"/>
  <c r="CE109" i="3"/>
  <c r="BY112" i="3"/>
  <c r="BZ112" i="3"/>
  <c r="CC114" i="3"/>
  <c r="CD114" i="3"/>
  <c r="AU95" i="3"/>
  <c r="AY95" i="3"/>
  <c r="BG95" i="3"/>
  <c r="AU107" i="3"/>
  <c r="AY107" i="3"/>
  <c r="BG107" i="3"/>
  <c r="AV110" i="3"/>
  <c r="CD91" i="3"/>
  <c r="AD97" i="3"/>
  <c r="AB112" i="3"/>
  <c r="AB114" i="3"/>
  <c r="Z114" i="3"/>
  <c r="AL112" i="3"/>
  <c r="X114" i="3"/>
  <c r="AJ103" i="3"/>
  <c r="AK114" i="3"/>
  <c r="AN113" i="3"/>
  <c r="AC122" i="3"/>
  <c r="AD91" i="3"/>
  <c r="AA125" i="3"/>
  <c r="AC134" i="3"/>
  <c r="Z134" i="3"/>
  <c r="AA103" i="3"/>
  <c r="AD146" i="3"/>
  <c r="AA113" i="3"/>
  <c r="AO97" i="3"/>
  <c r="AK106" i="3"/>
  <c r="AO109" i="3"/>
  <c r="AB100" i="3"/>
  <c r="X112" i="3"/>
  <c r="AK91" i="3"/>
  <c r="AL94" i="3"/>
  <c r="AK103" i="3"/>
  <c r="AD140" i="3"/>
  <c r="AL106" i="3"/>
  <c r="AM113" i="3"/>
  <c r="AK113" i="3"/>
  <c r="AL114" i="3"/>
  <c r="AD88" i="3"/>
  <c r="AD122" i="3"/>
  <c r="Y125" i="3"/>
  <c r="X91" i="3"/>
  <c r="X125" i="3"/>
  <c r="Y91" i="3"/>
  <c r="Z91" i="3"/>
  <c r="Z94" i="3"/>
  <c r="Y94" i="3"/>
  <c r="Y128" i="3"/>
  <c r="AC131" i="3"/>
  <c r="AC97" i="3"/>
  <c r="AB97" i="3"/>
  <c r="Z131" i="3"/>
  <c r="Y97" i="3"/>
  <c r="AC143" i="3"/>
  <c r="AC109" i="3"/>
  <c r="AB143" i="3"/>
  <c r="AB109" i="3"/>
  <c r="Z143" i="3"/>
  <c r="Y109" i="3"/>
  <c r="AA148" i="3"/>
  <c r="Y148" i="3"/>
  <c r="AA114" i="3"/>
  <c r="AM103" i="3"/>
  <c r="AN103" i="3"/>
  <c r="AD94" i="3"/>
  <c r="AD128" i="3"/>
  <c r="X134" i="3"/>
  <c r="Y100" i="3"/>
  <c r="P113" i="3"/>
  <c r="Z140" i="3"/>
  <c r="Z106" i="3"/>
  <c r="F119" i="3"/>
  <c r="X146" i="3"/>
  <c r="Y112" i="3"/>
  <c r="Y146" i="3"/>
  <c r="AA112" i="3"/>
  <c r="AI94" i="3"/>
  <c r="AJ94" i="3"/>
  <c r="AO103" i="3"/>
  <c r="AI106" i="3"/>
  <c r="AJ106" i="3"/>
  <c r="AM112" i="3"/>
  <c r="AN112" i="3"/>
  <c r="Z109" i="3"/>
  <c r="X100" i="3"/>
  <c r="Z88" i="3"/>
  <c r="Z122" i="3"/>
  <c r="AB128" i="3"/>
  <c r="AC128" i="3"/>
  <c r="AB94" i="3"/>
  <c r="AC94" i="3"/>
  <c r="AD100" i="3"/>
  <c r="AD134" i="3"/>
  <c r="AA134" i="3"/>
  <c r="AA100" i="3"/>
  <c r="Y137" i="3"/>
  <c r="AC103" i="3"/>
  <c r="X103" i="3"/>
  <c r="X137" i="3"/>
  <c r="Y103" i="3"/>
  <c r="I121" i="3"/>
  <c r="AD148" i="3"/>
  <c r="AD114" i="3"/>
  <c r="AB125" i="3"/>
  <c r="AM91" i="3"/>
  <c r="AI97" i="3"/>
  <c r="AJ97" i="3"/>
  <c r="AJ109" i="3"/>
  <c r="AN109" i="3"/>
  <c r="AD109" i="3"/>
  <c r="Z103" i="3"/>
  <c r="X122" i="3"/>
  <c r="Y88" i="3"/>
  <c r="Y122" i="3"/>
  <c r="X88" i="3"/>
  <c r="AA128" i="3"/>
  <c r="AD131" i="3"/>
  <c r="AA97" i="3"/>
  <c r="AA131" i="3"/>
  <c r="H113" i="3"/>
  <c r="AB140" i="3"/>
  <c r="AC106" i="3"/>
  <c r="AC140" i="3"/>
  <c r="AD143" i="3"/>
  <c r="AA143" i="3"/>
  <c r="AA109" i="3"/>
  <c r="AC147" i="3"/>
  <c r="AC113" i="3"/>
  <c r="AB113" i="3"/>
  <c r="AB147" i="3"/>
  <c r="Z147" i="3"/>
  <c r="Y113" i="3"/>
  <c r="AM88" i="3"/>
  <c r="AN88" i="3"/>
  <c r="AO91" i="3"/>
  <c r="AM100" i="3"/>
  <c r="AN100" i="3"/>
  <c r="AO100" i="3"/>
  <c r="AI103" i="3"/>
  <c r="Z146" i="3"/>
  <c r="AK112" i="3"/>
  <c r="AO113" i="3"/>
  <c r="AI114" i="3"/>
  <c r="AJ114" i="3"/>
  <c r="AD106" i="3"/>
  <c r="Z112" i="3"/>
  <c r="AO88" i="3"/>
  <c r="AI91" i="3"/>
  <c r="AN97" i="3"/>
  <c r="AO112" i="3"/>
  <c r="AI113" i="3"/>
  <c r="AD113" i="3"/>
  <c r="Z97" i="3"/>
  <c r="AA94" i="3"/>
  <c r="AA91" i="3"/>
  <c r="AA88" i="3"/>
  <c r="AK94" i="3"/>
  <c r="AN91" i="3"/>
  <c r="AC146" i="3"/>
  <c r="X143" i="3"/>
  <c r="AA137" i="3"/>
  <c r="Y134" i="3"/>
  <c r="AB131" i="3"/>
  <c r="Z128" i="3"/>
  <c r="AB122" i="3"/>
  <c r="AC125" i="3"/>
  <c r="AB91" i="3"/>
  <c r="Z125" i="3"/>
  <c r="X128" i="3"/>
  <c r="Y131" i="3"/>
  <c r="AC137" i="3"/>
  <c r="Z137" i="3"/>
  <c r="AA140" i="3"/>
  <c r="Y143" i="3"/>
  <c r="AB146" i="3"/>
  <c r="F120" i="3"/>
  <c r="Y147" i="3"/>
  <c r="AB148" i="3"/>
  <c r="AK97" i="3"/>
  <c r="AK109" i="3"/>
  <c r="X113" i="3"/>
  <c r="AD112" i="3"/>
  <c r="X109" i="3"/>
  <c r="AB103" i="3"/>
  <c r="Z100" i="3"/>
  <c r="X97" i="3"/>
  <c r="X94" i="3"/>
  <c r="AC88" i="3"/>
  <c r="AJ113" i="3"/>
  <c r="AJ91" i="3"/>
  <c r="AA147" i="3"/>
  <c r="X131" i="3"/>
  <c r="AA122" i="3"/>
  <c r="AD125" i="3"/>
  <c r="AB134" i="3"/>
  <c r="AD137" i="3"/>
  <c r="X140" i="3"/>
  <c r="AA146" i="3"/>
  <c r="X148" i="3"/>
  <c r="AD147" i="3"/>
  <c r="AI88" i="3"/>
  <c r="AJ88" i="3"/>
  <c r="AM94" i="3"/>
  <c r="AN94" i="3"/>
  <c r="AL97" i="3"/>
  <c r="AI100" i="3"/>
  <c r="AJ100" i="3"/>
  <c r="AM106" i="3"/>
  <c r="AN106" i="3"/>
  <c r="AL109" i="3"/>
  <c r="AI112" i="3"/>
  <c r="AJ112" i="3"/>
  <c r="AM114" i="3"/>
  <c r="AN114" i="3"/>
  <c r="AC114" i="3"/>
  <c r="Y114" i="3"/>
  <c r="AC112" i="3"/>
  <c r="Y106" i="3"/>
  <c r="AC100" i="3"/>
  <c r="AC91" i="3"/>
  <c r="AB88" i="3"/>
  <c r="AC148" i="3"/>
  <c r="X147" i="3"/>
  <c r="Y140" i="3"/>
  <c r="AB137" i="3"/>
  <c r="R95" i="3"/>
  <c r="H121" i="3"/>
  <c r="L121" i="3"/>
  <c r="P121" i="3"/>
  <c r="R119" i="3"/>
  <c r="Q121" i="3"/>
  <c r="K95" i="3"/>
  <c r="O95" i="3"/>
  <c r="H98" i="3"/>
  <c r="L98" i="3"/>
  <c r="P98" i="3"/>
  <c r="F104" i="3"/>
  <c r="J104" i="3"/>
  <c r="N104" i="3"/>
  <c r="R104" i="3"/>
  <c r="G107" i="3"/>
  <c r="K107" i="3"/>
  <c r="O107" i="3"/>
  <c r="S107" i="3"/>
  <c r="H110" i="3"/>
  <c r="L110" i="3"/>
  <c r="P110" i="3"/>
  <c r="E113" i="3"/>
  <c r="I113" i="3"/>
  <c r="M113" i="3"/>
  <c r="Q113" i="3"/>
  <c r="F116" i="3"/>
  <c r="J116" i="3"/>
  <c r="N116" i="3"/>
  <c r="R116" i="3"/>
  <c r="P107" i="3"/>
  <c r="N113" i="3"/>
  <c r="S95" i="3"/>
  <c r="I101" i="3"/>
  <c r="M101" i="3"/>
  <c r="Q101" i="3"/>
  <c r="K119" i="3"/>
  <c r="O119" i="3"/>
  <c r="S119" i="3"/>
  <c r="L120" i="3"/>
  <c r="H107" i="3"/>
  <c r="F113" i="3"/>
  <c r="F121" i="3"/>
  <c r="H95" i="3"/>
  <c r="J101" i="3"/>
  <c r="R101" i="3"/>
  <c r="L119" i="3"/>
  <c r="E120" i="3"/>
  <c r="J121" i="3"/>
  <c r="N121" i="3"/>
  <c r="R121" i="3"/>
  <c r="J120" i="3"/>
  <c r="R120" i="3"/>
  <c r="L95" i="3"/>
  <c r="E98" i="3"/>
  <c r="I98" i="3"/>
  <c r="M98" i="3"/>
  <c r="Q98" i="3"/>
  <c r="G104" i="3"/>
  <c r="K104" i="3"/>
  <c r="O104" i="3"/>
  <c r="S104" i="3"/>
  <c r="L107" i="3"/>
  <c r="E110" i="3"/>
  <c r="I110" i="3"/>
  <c r="M110" i="3"/>
  <c r="Q110" i="3"/>
  <c r="J113" i="3"/>
  <c r="R113" i="3"/>
  <c r="G116" i="3"/>
  <c r="K116" i="3"/>
  <c r="O116" i="3"/>
  <c r="S116" i="3"/>
  <c r="I120" i="3"/>
  <c r="M120" i="3"/>
  <c r="Q120" i="3"/>
  <c r="C104" i="3"/>
  <c r="CG31" i="3" s="1"/>
  <c r="F95" i="3"/>
  <c r="F107" i="3"/>
  <c r="N107" i="3"/>
  <c r="L113" i="3"/>
  <c r="F101" i="3"/>
  <c r="N101" i="3"/>
  <c r="H119" i="3"/>
  <c r="P119" i="3"/>
  <c r="N120" i="3"/>
  <c r="P95" i="3"/>
  <c r="H101" i="3"/>
  <c r="L101" i="3"/>
  <c r="P101" i="3"/>
  <c r="J119" i="3"/>
  <c r="N119" i="3"/>
  <c r="H120" i="3"/>
  <c r="P120" i="3"/>
  <c r="G98" i="3"/>
  <c r="K98" i="3"/>
  <c r="O98" i="3"/>
  <c r="S98" i="3"/>
  <c r="E104" i="3"/>
  <c r="I104" i="3"/>
  <c r="M104" i="3"/>
  <c r="Q104" i="3"/>
  <c r="G110" i="3"/>
  <c r="K110" i="3"/>
  <c r="O110" i="3"/>
  <c r="S110" i="3"/>
  <c r="E116" i="3"/>
  <c r="I116" i="3"/>
  <c r="M116" i="3"/>
  <c r="Q116" i="3"/>
  <c r="G120" i="3"/>
  <c r="Q95" i="3"/>
  <c r="G95" i="3"/>
  <c r="G101" i="3"/>
  <c r="K101" i="3"/>
  <c r="O101" i="3"/>
  <c r="S101" i="3"/>
  <c r="I119" i="3"/>
  <c r="M119" i="3"/>
  <c r="Q119" i="3"/>
  <c r="E121" i="3"/>
  <c r="E95" i="3"/>
  <c r="I95" i="3"/>
  <c r="M95" i="3"/>
  <c r="F98" i="3"/>
  <c r="J98" i="3"/>
  <c r="N98" i="3"/>
  <c r="R98" i="3"/>
  <c r="H104" i="3"/>
  <c r="L104" i="3"/>
  <c r="P104" i="3"/>
  <c r="E107" i="3"/>
  <c r="I107" i="3"/>
  <c r="M107" i="3"/>
  <c r="Q107" i="3"/>
  <c r="F110" i="3"/>
  <c r="J110" i="3"/>
  <c r="N110" i="3"/>
  <c r="R110" i="3"/>
  <c r="G113" i="3"/>
  <c r="K113" i="3"/>
  <c r="O113" i="3"/>
  <c r="S113" i="3"/>
  <c r="H116" i="3"/>
  <c r="L116" i="3"/>
  <c r="P116" i="3"/>
  <c r="E119" i="3"/>
  <c r="G121" i="3"/>
  <c r="K121" i="3"/>
  <c r="O121" i="3"/>
  <c r="S121" i="3"/>
  <c r="S7" i="26"/>
  <c r="N7" i="26"/>
  <c r="J7" i="26" s="1"/>
  <c r="H7" i="26"/>
  <c r="P7" i="26"/>
  <c r="L7" i="26"/>
  <c r="S5" i="26"/>
  <c r="N5" i="26"/>
  <c r="L5" i="26"/>
  <c r="H5" i="26"/>
  <c r="S4" i="26"/>
  <c r="P4" i="26"/>
  <c r="H4" i="26"/>
  <c r="O4" i="26" s="1"/>
  <c r="L4" i="26"/>
  <c r="L10" i="26" s="1"/>
  <c r="N4" i="26"/>
  <c r="E10" i="26"/>
  <c r="P5" i="26"/>
  <c r="BQ115" i="3"/>
  <c r="BP115" i="3"/>
  <c r="BO115" i="3"/>
  <c r="BN115" i="3"/>
  <c r="BT115" i="3"/>
  <c r="BS115" i="3"/>
  <c r="BR115" i="3"/>
  <c r="AO115" i="3"/>
  <c r="Y149" i="3"/>
  <c r="X115" i="3"/>
  <c r="X149" i="3"/>
  <c r="Y115" i="3"/>
  <c r="AN115" i="3"/>
  <c r="AM115" i="3"/>
  <c r="AI115" i="3"/>
  <c r="AJ115" i="3"/>
  <c r="AL115" i="3"/>
  <c r="Z149" i="3"/>
  <c r="Z115" i="3"/>
  <c r="AD149" i="3"/>
  <c r="AD115" i="3"/>
  <c r="AA149" i="3"/>
  <c r="AA115" i="3"/>
  <c r="AC149" i="3"/>
  <c r="AB115" i="3"/>
  <c r="AC115" i="3"/>
  <c r="AB149" i="3"/>
  <c r="AK115" i="3"/>
  <c r="I122" i="3"/>
  <c r="H122" i="3"/>
  <c r="E122" i="3"/>
  <c r="R122" i="3"/>
  <c r="J122" i="3"/>
  <c r="K122" i="3"/>
  <c r="S122" i="3"/>
  <c r="P122" i="3"/>
  <c r="G122" i="3"/>
  <c r="O122" i="3"/>
  <c r="F122" i="3"/>
  <c r="M122" i="3"/>
  <c r="Q122" i="3"/>
  <c r="N122" i="3"/>
  <c r="L122" i="3"/>
  <c r="F9" i="26"/>
  <c r="F90" i="21"/>
  <c r="F96" i="21"/>
  <c r="F99" i="21"/>
  <c r="F109" i="21"/>
  <c r="F84" i="21"/>
  <c r="F87" i="21"/>
  <c r="F93" i="21"/>
  <c r="F110" i="21"/>
  <c r="E84" i="21"/>
  <c r="E87" i="21"/>
  <c r="E90" i="21"/>
  <c r="E93" i="21"/>
  <c r="E96" i="21"/>
  <c r="E99" i="21"/>
  <c r="E110" i="21"/>
  <c r="C73" i="21"/>
  <c r="C111" i="21" s="1"/>
  <c r="C55" i="21"/>
  <c r="C102" i="21" s="1"/>
  <c r="C49" i="21"/>
  <c r="C99" i="21" s="1"/>
  <c r="C37" i="21"/>
  <c r="C93" i="21" s="1"/>
  <c r="C43" i="21"/>
  <c r="C96" i="21" s="1"/>
  <c r="C31" i="21"/>
  <c r="C90" i="21" s="1"/>
  <c r="C25" i="21"/>
  <c r="C87" i="21" s="1"/>
  <c r="C19" i="21"/>
  <c r="E8" i="26"/>
  <c r="J89" i="21"/>
  <c r="J88" i="21"/>
  <c r="M102" i="21"/>
  <c r="O5" i="26"/>
  <c r="M7" i="26"/>
  <c r="AS110" i="3" l="1"/>
  <c r="D25" i="3"/>
  <c r="W86" i="3" s="1"/>
  <c r="F46" i="27"/>
  <c r="C107" i="3"/>
  <c r="CG34" i="3" s="1"/>
  <c r="C110" i="3"/>
  <c r="CG37" i="3" s="1"/>
  <c r="C26" i="26"/>
  <c r="E26" i="26" s="1"/>
  <c r="C113" i="3"/>
  <c r="CG40" i="3" s="1"/>
  <c r="F19" i="21"/>
  <c r="F47" i="1"/>
  <c r="F74" i="21" s="1"/>
  <c r="D96" i="21"/>
  <c r="O95" i="21" s="1"/>
  <c r="S10" i="26"/>
  <c r="F11" i="26"/>
  <c r="BL25" i="3"/>
  <c r="BX88" i="3" s="1"/>
  <c r="F47" i="27"/>
  <c r="D19" i="21"/>
  <c r="J83" i="21" s="1"/>
  <c r="F46" i="1"/>
  <c r="D74" i="21" s="1"/>
  <c r="C95" i="3"/>
  <c r="CG22" i="3" s="1"/>
  <c r="C98" i="3"/>
  <c r="CG25" i="3" s="1"/>
  <c r="AR37" i="3"/>
  <c r="BM127" i="3" s="1"/>
  <c r="X37" i="3"/>
  <c r="AH94" i="3" s="1"/>
  <c r="C9" i="26"/>
  <c r="E9" i="26" s="1"/>
  <c r="G9" i="26" s="1"/>
  <c r="M4" i="26"/>
  <c r="H10" i="26"/>
  <c r="M10" i="26" s="1"/>
  <c r="R4" i="26"/>
  <c r="C84" i="21"/>
  <c r="D67" i="3"/>
  <c r="W107" i="3" s="1"/>
  <c r="C116" i="3"/>
  <c r="CG43" i="3" s="1"/>
  <c r="G25" i="26"/>
  <c r="N6" i="26"/>
  <c r="G5" i="26"/>
  <c r="BL61" i="3"/>
  <c r="BX106" i="3" s="1"/>
  <c r="F19" i="28"/>
  <c r="D79" i="3"/>
  <c r="AH93" i="3"/>
  <c r="AR55" i="3"/>
  <c r="BM101" i="3" s="1"/>
  <c r="AR67" i="3"/>
  <c r="D43" i="3"/>
  <c r="W95" i="3" s="1"/>
  <c r="X49" i="3"/>
  <c r="AH98" i="3" s="1"/>
  <c r="F31" i="28"/>
  <c r="F43" i="28"/>
  <c r="AS95" i="3"/>
  <c r="AS101" i="3"/>
  <c r="AS113" i="3"/>
  <c r="K93" i="21"/>
  <c r="N92" i="21"/>
  <c r="N93" i="21"/>
  <c r="K92" i="21"/>
  <c r="AR49" i="3"/>
  <c r="AT107" i="3" s="1"/>
  <c r="D37" i="3"/>
  <c r="BX94" i="3"/>
  <c r="BX92" i="3"/>
  <c r="BX99" i="3"/>
  <c r="BX98" i="3"/>
  <c r="M110" i="21"/>
  <c r="J110" i="21"/>
  <c r="M87" i="21"/>
  <c r="J85" i="21"/>
  <c r="J97" i="21"/>
  <c r="M99" i="21"/>
  <c r="J99" i="21"/>
  <c r="N87" i="21"/>
  <c r="N85" i="21"/>
  <c r="K85" i="21"/>
  <c r="K87" i="21"/>
  <c r="N86" i="21"/>
  <c r="K86" i="21"/>
  <c r="K99" i="21"/>
  <c r="N97" i="21"/>
  <c r="K97" i="21"/>
  <c r="N99" i="21"/>
  <c r="N98" i="21"/>
  <c r="K98" i="21"/>
  <c r="W100" i="3"/>
  <c r="W99" i="3"/>
  <c r="K91" i="21"/>
  <c r="N91" i="21"/>
  <c r="AR61" i="3"/>
  <c r="BM138" i="3" s="1"/>
  <c r="AR31" i="3"/>
  <c r="BM89" i="3" s="1"/>
  <c r="AR43" i="3"/>
  <c r="BM129" i="3" s="1"/>
  <c r="D55" i="3"/>
  <c r="W101" i="3" s="1"/>
  <c r="D31" i="3"/>
  <c r="W90" i="3" s="1"/>
  <c r="D61" i="3"/>
  <c r="F55" i="28"/>
  <c r="X25" i="3"/>
  <c r="AH88" i="3" s="1"/>
  <c r="J5" i="26"/>
  <c r="T5" i="26"/>
  <c r="P10" i="26"/>
  <c r="S6" i="26"/>
  <c r="O7" i="26"/>
  <c r="T4" i="26"/>
  <c r="L6" i="26"/>
  <c r="M5" i="26"/>
  <c r="F6" i="26"/>
  <c r="G8" i="26"/>
  <c r="F10" i="26"/>
  <c r="I4" i="26"/>
  <c r="G10" i="26"/>
  <c r="C6" i="26"/>
  <c r="E6" i="26" s="1"/>
  <c r="D73" i="28"/>
  <c r="BM128" i="3"/>
  <c r="BX93" i="3"/>
  <c r="CL69" i="3"/>
  <c r="E11" i="26"/>
  <c r="G11" i="26" s="1"/>
  <c r="BL79" i="3"/>
  <c r="BM148" i="3" s="1"/>
  <c r="AH92" i="3"/>
  <c r="AS122" i="3"/>
  <c r="CL61" i="3"/>
  <c r="X43" i="3"/>
  <c r="W130" i="3" s="1"/>
  <c r="BM115" i="3"/>
  <c r="BM113" i="3"/>
  <c r="W94" i="3"/>
  <c r="W98" i="3"/>
  <c r="W92" i="3"/>
  <c r="W96" i="3"/>
  <c r="W126" i="3"/>
  <c r="BM134" i="3"/>
  <c r="CL63" i="3"/>
  <c r="BX90" i="3"/>
  <c r="X31" i="3"/>
  <c r="AH90" i="3" s="1"/>
  <c r="G22" i="26"/>
  <c r="G21" i="26"/>
  <c r="G23" i="26"/>
  <c r="D93" i="21"/>
  <c r="L92" i="21" s="1"/>
  <c r="M93" i="21"/>
  <c r="M92" i="21"/>
  <c r="M86" i="21"/>
  <c r="I7" i="26"/>
  <c r="N10" i="26"/>
  <c r="J4" i="26"/>
  <c r="K4" i="26" s="1"/>
  <c r="Q4" i="26"/>
  <c r="G7" i="26"/>
  <c r="G4" i="26"/>
  <c r="M97" i="21"/>
  <c r="D99" i="21"/>
  <c r="J86" i="21"/>
  <c r="M111" i="21"/>
  <c r="W88" i="3"/>
  <c r="BM114" i="3"/>
  <c r="D95" i="3"/>
  <c r="CH22" i="3" s="1"/>
  <c r="BX91" i="3"/>
  <c r="BX100" i="3"/>
  <c r="X79" i="3"/>
  <c r="AH115" i="3" s="1"/>
  <c r="F37" i="28"/>
  <c r="F25" i="28"/>
  <c r="BM94" i="3"/>
  <c r="BM126" i="3"/>
  <c r="BM124" i="3"/>
  <c r="BM125" i="3"/>
  <c r="AT122" i="3"/>
  <c r="W113" i="3"/>
  <c r="BM123" i="3"/>
  <c r="AH113" i="3"/>
  <c r="BM131" i="3"/>
  <c r="W103" i="3"/>
  <c r="W87" i="3"/>
  <c r="CL73" i="3"/>
  <c r="W105" i="3"/>
  <c r="AH95" i="3"/>
  <c r="AH105" i="3"/>
  <c r="AH106" i="3"/>
  <c r="BX97" i="3"/>
  <c r="BX96" i="3"/>
  <c r="X55" i="3"/>
  <c r="BL55" i="3"/>
  <c r="X67" i="3"/>
  <c r="BL67" i="3"/>
  <c r="F61" i="28"/>
  <c r="D19" i="28"/>
  <c r="AR25" i="3"/>
  <c r="L96" i="21"/>
  <c r="L94" i="21"/>
  <c r="L95" i="21"/>
  <c r="D84" i="21"/>
  <c r="M84" i="21"/>
  <c r="J84" i="21"/>
  <c r="M82" i="21"/>
  <c r="M88" i="21"/>
  <c r="M89" i="21"/>
  <c r="M90" i="21"/>
  <c r="J90" i="21"/>
  <c r="J94" i="21"/>
  <c r="M95" i="21"/>
  <c r="J95" i="21"/>
  <c r="J100" i="21"/>
  <c r="J102" i="21"/>
  <c r="J101" i="21"/>
  <c r="M100" i="21"/>
  <c r="D102" i="21"/>
  <c r="K82" i="21"/>
  <c r="N82" i="21"/>
  <c r="K84" i="21"/>
  <c r="N84" i="21"/>
  <c r="N83" i="21"/>
  <c r="K83" i="21"/>
  <c r="K90" i="21"/>
  <c r="K88" i="21"/>
  <c r="N88" i="21"/>
  <c r="N89" i="21"/>
  <c r="K89" i="21"/>
  <c r="N90" i="21"/>
  <c r="K95" i="21"/>
  <c r="K94" i="21"/>
  <c r="N96" i="21"/>
  <c r="K96" i="21"/>
  <c r="N94" i="21"/>
  <c r="N95" i="21"/>
  <c r="K102" i="21"/>
  <c r="K100" i="21"/>
  <c r="K101" i="21"/>
  <c r="N101" i="21"/>
  <c r="N100" i="21"/>
  <c r="N102" i="21"/>
  <c r="N110" i="21"/>
  <c r="K109" i="21"/>
  <c r="K111" i="21"/>
  <c r="N111" i="21"/>
  <c r="N109" i="21"/>
  <c r="K110" i="21"/>
  <c r="O96" i="21"/>
  <c r="O94" i="21"/>
  <c r="O98" i="21"/>
  <c r="O97" i="21"/>
  <c r="O99" i="21"/>
  <c r="M96" i="21"/>
  <c r="M94" i="21"/>
  <c r="M101" i="21"/>
  <c r="D90" i="21"/>
  <c r="M83" i="21"/>
  <c r="D111" i="21"/>
  <c r="M98" i="21"/>
  <c r="J98" i="21"/>
  <c r="D87" i="21"/>
  <c r="J87" i="21"/>
  <c r="J93" i="21"/>
  <c r="M91" i="21"/>
  <c r="J92" i="21"/>
  <c r="J109" i="21"/>
  <c r="M109" i="21"/>
  <c r="N105" i="21"/>
  <c r="N103" i="21"/>
  <c r="M104" i="21"/>
  <c r="J103" i="21"/>
  <c r="K103" i="21"/>
  <c r="K105" i="21"/>
  <c r="J104" i="21"/>
  <c r="N104" i="21"/>
  <c r="M105" i="21"/>
  <c r="M103" i="21"/>
  <c r="K104" i="21"/>
  <c r="J105" i="21"/>
  <c r="D105" i="21"/>
  <c r="L105" i="21" s="1"/>
  <c r="BY113" i="3"/>
  <c r="CC113" i="3"/>
  <c r="AV120" i="3"/>
  <c r="AX120" i="3"/>
  <c r="CB113" i="3"/>
  <c r="BN147" i="3"/>
  <c r="BP147" i="3"/>
  <c r="BR147" i="3"/>
  <c r="BQ147" i="3"/>
  <c r="CI40" i="3"/>
  <c r="CI22" i="3"/>
  <c r="CM40" i="3"/>
  <c r="CS75" i="3"/>
  <c r="CM34" i="3"/>
  <c r="CS69" i="3"/>
  <c r="CM22" i="3"/>
  <c r="CS57" i="3"/>
  <c r="CQ22" i="3"/>
  <c r="CP81" i="3"/>
  <c r="CU28" i="3"/>
  <c r="CP63" i="3"/>
  <c r="CU22" i="3"/>
  <c r="CP57" i="3"/>
  <c r="CN82" i="3"/>
  <c r="CP82" i="3"/>
  <c r="CL47" i="3"/>
  <c r="CQ82" i="3"/>
  <c r="CT47" i="3"/>
  <c r="CO82" i="3"/>
  <c r="CU48" i="3"/>
  <c r="CN83" i="3"/>
  <c r="CM75" i="3"/>
  <c r="CJ22" i="3"/>
  <c r="CM57" i="3"/>
  <c r="CR81" i="3"/>
  <c r="CL40" i="3"/>
  <c r="CQ75" i="3"/>
  <c r="CL34" i="3"/>
  <c r="CQ69" i="3"/>
  <c r="CL28" i="3"/>
  <c r="CR63" i="3"/>
  <c r="CQ57" i="3"/>
  <c r="CP22" i="3"/>
  <c r="CO81" i="3"/>
  <c r="CT34" i="3"/>
  <c r="CO69" i="3"/>
  <c r="CT22" i="3"/>
  <c r="J10" i="26"/>
  <c r="K10" i="26" s="1"/>
  <c r="K7" i="26"/>
  <c r="Q7" i="26"/>
  <c r="R7" i="26"/>
  <c r="T7" i="26"/>
  <c r="K5" i="26"/>
  <c r="R5" i="26"/>
  <c r="Q5" i="26"/>
  <c r="P6" i="26"/>
  <c r="I5" i="26"/>
  <c r="H6" i="26"/>
  <c r="X80" i="3" l="1"/>
  <c r="BL80" i="3"/>
  <c r="F74" i="28"/>
  <c r="AH86" i="3"/>
  <c r="R10" i="26"/>
  <c r="W132" i="3"/>
  <c r="O10" i="26"/>
  <c r="BX86" i="3"/>
  <c r="L91" i="21"/>
  <c r="W121" i="3"/>
  <c r="BX87" i="3"/>
  <c r="D74" i="28"/>
  <c r="D80" i="3"/>
  <c r="AR80" i="3"/>
  <c r="CL55" i="3"/>
  <c r="W97" i="3"/>
  <c r="I10" i="26"/>
  <c r="D101" i="3"/>
  <c r="CH28" i="3" s="1"/>
  <c r="W89" i="3"/>
  <c r="CL65" i="3"/>
  <c r="BM92" i="3"/>
  <c r="AT101" i="3"/>
  <c r="BM93" i="3"/>
  <c r="BM147" i="3"/>
  <c r="D107" i="3"/>
  <c r="CH34" i="3" s="1"/>
  <c r="W134" i="3"/>
  <c r="BX108" i="3"/>
  <c r="BX109" i="3"/>
  <c r="BX107" i="3"/>
  <c r="BM143" i="3"/>
  <c r="BM142" i="3"/>
  <c r="BM141" i="3"/>
  <c r="BM109" i="3"/>
  <c r="BM108" i="3"/>
  <c r="BM107" i="3"/>
  <c r="AH109" i="3"/>
  <c r="AH108" i="3"/>
  <c r="AH107" i="3"/>
  <c r="CL78" i="3"/>
  <c r="CL77" i="3"/>
  <c r="W109" i="3"/>
  <c r="W108" i="3"/>
  <c r="CL76" i="3"/>
  <c r="W143" i="3"/>
  <c r="W142" i="3"/>
  <c r="W141" i="3"/>
  <c r="T10" i="26"/>
  <c r="W138" i="3"/>
  <c r="W104" i="3"/>
  <c r="AH87" i="3"/>
  <c r="W140" i="3"/>
  <c r="W139" i="3"/>
  <c r="D113" i="3"/>
  <c r="CH40" i="3" s="1"/>
  <c r="W120" i="3"/>
  <c r="CL56" i="3"/>
  <c r="W125" i="3"/>
  <c r="CL60" i="3"/>
  <c r="W102" i="3"/>
  <c r="CL59" i="3"/>
  <c r="CL82" i="3"/>
  <c r="AT98" i="3"/>
  <c r="BM90" i="3"/>
  <c r="BM91" i="3"/>
  <c r="BM132" i="3"/>
  <c r="CL74" i="3"/>
  <c r="CL75" i="3"/>
  <c r="BM133" i="3"/>
  <c r="BM100" i="3"/>
  <c r="CL57" i="3"/>
  <c r="CL67" i="3"/>
  <c r="AH99" i="3"/>
  <c r="CL68" i="3"/>
  <c r="BX104" i="3"/>
  <c r="BX105" i="3"/>
  <c r="AH100" i="3"/>
  <c r="BM103" i="3"/>
  <c r="BM102" i="3"/>
  <c r="W115" i="3"/>
  <c r="W114" i="3"/>
  <c r="W133" i="3"/>
  <c r="W122" i="3"/>
  <c r="W106" i="3"/>
  <c r="BM99" i="3"/>
  <c r="BM98" i="3"/>
  <c r="W128" i="3"/>
  <c r="CL62" i="3"/>
  <c r="W127" i="3"/>
  <c r="W93" i="3"/>
  <c r="BM96" i="3"/>
  <c r="BM97" i="3"/>
  <c r="BM139" i="3"/>
  <c r="BM106" i="3"/>
  <c r="AT113" i="3"/>
  <c r="BM105" i="3"/>
  <c r="CL66" i="3"/>
  <c r="D104" i="3"/>
  <c r="CH31" i="3" s="1"/>
  <c r="AH97" i="3"/>
  <c r="W124" i="3"/>
  <c r="CL58" i="3"/>
  <c r="AT104" i="3"/>
  <c r="BM130" i="3"/>
  <c r="D98" i="3"/>
  <c r="CH25" i="3" s="1"/>
  <c r="BX114" i="3"/>
  <c r="W123" i="3"/>
  <c r="BX113" i="3"/>
  <c r="BM104" i="3"/>
  <c r="BM140" i="3"/>
  <c r="BM95" i="3"/>
  <c r="W91" i="3"/>
  <c r="J6" i="26"/>
  <c r="K6" i="26" s="1"/>
  <c r="G6" i="26"/>
  <c r="Q10" i="26"/>
  <c r="F12" i="26"/>
  <c r="G12" i="26" s="1"/>
  <c r="AH96" i="3"/>
  <c r="W129" i="3"/>
  <c r="W131" i="3"/>
  <c r="CL64" i="3"/>
  <c r="AH91" i="3"/>
  <c r="AH89" i="3"/>
  <c r="L93" i="21"/>
  <c r="O92" i="21"/>
  <c r="O93" i="21"/>
  <c r="O91" i="21"/>
  <c r="L97" i="21"/>
  <c r="L98" i="21"/>
  <c r="L99" i="21"/>
  <c r="CL83" i="3"/>
  <c r="D122" i="3"/>
  <c r="CH49" i="3" s="1"/>
  <c r="W147" i="3"/>
  <c r="W149" i="3"/>
  <c r="AH114" i="3"/>
  <c r="W148" i="3"/>
  <c r="BM122" i="3"/>
  <c r="BM120" i="3"/>
  <c r="BM121" i="3"/>
  <c r="AT95" i="3"/>
  <c r="BM86" i="3"/>
  <c r="BM88" i="3"/>
  <c r="BM87" i="3"/>
  <c r="D116" i="3"/>
  <c r="CH43" i="3" s="1"/>
  <c r="D110" i="3"/>
  <c r="CH37" i="3" s="1"/>
  <c r="AH103" i="3"/>
  <c r="W137" i="3"/>
  <c r="AH102" i="3"/>
  <c r="AH101" i="3"/>
  <c r="CL71" i="3"/>
  <c r="CL72" i="3"/>
  <c r="W135" i="3"/>
  <c r="AT116" i="3"/>
  <c r="BX101" i="3"/>
  <c r="BM137" i="3"/>
  <c r="BX103" i="3"/>
  <c r="AT110" i="3"/>
  <c r="BX102" i="3"/>
  <c r="BM136" i="3"/>
  <c r="BM135" i="3"/>
  <c r="CH46" i="3"/>
  <c r="W136" i="3"/>
  <c r="CL70" i="3"/>
  <c r="O110" i="21"/>
  <c r="O111" i="21"/>
  <c r="O109" i="21"/>
  <c r="L110" i="21"/>
  <c r="L109" i="21"/>
  <c r="L88" i="21"/>
  <c r="O88" i="21"/>
  <c r="L89" i="21"/>
  <c r="O90" i="21"/>
  <c r="O89" i="21"/>
  <c r="L90" i="21"/>
  <c r="O101" i="21"/>
  <c r="O102" i="21"/>
  <c r="O100" i="21"/>
  <c r="L101" i="21"/>
  <c r="L100" i="21"/>
  <c r="L102" i="21"/>
  <c r="O105" i="21"/>
  <c r="O103" i="21"/>
  <c r="O104" i="21"/>
  <c r="L103" i="21"/>
  <c r="L104" i="21"/>
  <c r="L86" i="21"/>
  <c r="O86" i="21"/>
  <c r="O85" i="21"/>
  <c r="O87" i="21"/>
  <c r="L85" i="21"/>
  <c r="L87" i="21"/>
  <c r="O84" i="21"/>
  <c r="L83" i="21"/>
  <c r="O82" i="21"/>
  <c r="O83" i="21"/>
  <c r="L82" i="21"/>
  <c r="L84" i="21"/>
  <c r="AZ122" i="3"/>
  <c r="CN49" i="3"/>
  <c r="P8" i="26"/>
  <c r="CL49" i="3"/>
  <c r="CR84" i="3"/>
  <c r="BS149" i="3"/>
  <c r="CD115" i="3"/>
  <c r="AX122" i="3"/>
  <c r="CQ84" i="3"/>
  <c r="BR149" i="3"/>
  <c r="CC115" i="3"/>
  <c r="CN84" i="3"/>
  <c r="H8" i="26"/>
  <c r="CJ49" i="3"/>
  <c r="CM84" i="3"/>
  <c r="BO149" i="3"/>
  <c r="AV122" i="3"/>
  <c r="BY115" i="3"/>
  <c r="BZ115" i="3"/>
  <c r="BN149" i="3"/>
  <c r="CW49" i="3"/>
  <c r="BI122" i="3"/>
  <c r="CO49" i="3"/>
  <c r="BA122" i="3"/>
  <c r="AW122" i="3"/>
  <c r="CK49" i="3"/>
  <c r="CI49" i="3"/>
  <c r="CL84" i="3"/>
  <c r="BX115" i="3"/>
  <c r="AU122" i="3"/>
  <c r="BM149" i="3"/>
  <c r="BH122" i="3"/>
  <c r="CV49" i="3"/>
  <c r="BP149" i="3"/>
  <c r="CO84" i="3"/>
  <c r="BF122" i="3"/>
  <c r="L8" i="26"/>
  <c r="CT49" i="3"/>
  <c r="CA115" i="3"/>
  <c r="CR49" i="3"/>
  <c r="BD122" i="3"/>
  <c r="CP49" i="3"/>
  <c r="BB122" i="3"/>
  <c r="N8" i="26"/>
  <c r="BQ149" i="3"/>
  <c r="CB115" i="3"/>
  <c r="BG122" i="3"/>
  <c r="CU49" i="3"/>
  <c r="CP84" i="3"/>
  <c r="BE122" i="3"/>
  <c r="CS49" i="3"/>
  <c r="CQ49" i="3"/>
  <c r="BC122" i="3"/>
  <c r="S8" i="26"/>
  <c r="CM49" i="3"/>
  <c r="CS84" i="3"/>
  <c r="BT149" i="3"/>
  <c r="CE115" i="3"/>
  <c r="AY122" i="3"/>
  <c r="I6" i="26"/>
  <c r="M6" i="26"/>
  <c r="Q6" i="26"/>
  <c r="R6" i="26"/>
  <c r="O6" i="26"/>
  <c r="T6" i="26"/>
  <c r="F18" i="26"/>
  <c r="E111" i="21"/>
  <c r="L111" i="21" s="1"/>
  <c r="J111" i="21"/>
  <c r="S11" i="26" l="1"/>
  <c r="T8" i="26"/>
  <c r="S9" i="26"/>
  <c r="N9" i="26"/>
  <c r="O8" i="26"/>
  <c r="N11" i="26"/>
  <c r="L9" i="26"/>
  <c r="L11" i="26"/>
  <c r="M8" i="26"/>
  <c r="I8" i="26"/>
  <c r="H9" i="26"/>
  <c r="I9" i="26" s="1"/>
  <c r="J8" i="26"/>
  <c r="H11" i="26"/>
  <c r="R8" i="26"/>
  <c r="Q8" i="26"/>
  <c r="P11" i="26"/>
  <c r="P9" i="26"/>
  <c r="F20" i="26"/>
  <c r="G20" i="26" s="1"/>
  <c r="F24" i="26"/>
  <c r="G18" i="26"/>
  <c r="O9" i="26" l="1"/>
  <c r="R11" i="26"/>
  <c r="P12" i="26"/>
  <c r="Q11" i="26"/>
  <c r="K8" i="26"/>
  <c r="J9" i="26"/>
  <c r="K9" i="26" s="1"/>
  <c r="J11" i="26"/>
  <c r="L12" i="26"/>
  <c r="M11" i="26"/>
  <c r="O11" i="26"/>
  <c r="N12" i="26"/>
  <c r="Q9" i="26"/>
  <c r="R9" i="26"/>
  <c r="H12" i="26"/>
  <c r="I12" i="26" s="1"/>
  <c r="I11" i="26"/>
  <c r="M9" i="26"/>
  <c r="T9" i="26"/>
  <c r="S12" i="26"/>
  <c r="T11" i="26"/>
  <c r="F26" i="26"/>
  <c r="G26" i="26" s="1"/>
  <c r="G24" i="26"/>
  <c r="O12" i="26" l="1"/>
  <c r="T12" i="26"/>
  <c r="J12" i="26"/>
  <c r="K12" i="26" s="1"/>
  <c r="K11" i="26"/>
  <c r="Q12" i="26"/>
  <c r="R12" i="26"/>
  <c r="M12" i="2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3" authorId="0" shapeId="0" xr:uid="{00000000-0006-0000-0000-000001000000}">
      <text>
        <r>
          <rPr>
            <b/>
            <sz val="9"/>
            <color indexed="81"/>
            <rFont val="MS P ゴシック"/>
            <family val="3"/>
            <charset val="128"/>
          </rPr>
          <t>区市町村名を記入してください。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61" authorId="0" shapeId="0" xr:uid="{00000000-0006-0000-0100-000001000000}">
      <text>
        <r>
          <rPr>
            <sz val="9"/>
            <color indexed="81"/>
            <rFont val="MS P ゴシック"/>
            <family val="3"/>
            <charset val="128"/>
          </rPr>
          <t>75歳以上の数値</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C61" authorId="0" shapeId="0" xr:uid="{00000000-0006-0000-0300-000001000000}">
      <text>
        <r>
          <rPr>
            <b/>
            <sz val="9"/>
            <color indexed="81"/>
            <rFont val="MS P ゴシック"/>
            <family val="3"/>
            <charset val="128"/>
          </rPr>
          <t>75歳以上数値</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C67" authorId="0" shapeId="0" xr:uid="{00000000-0006-0000-0400-000001000000}">
      <text>
        <r>
          <rPr>
            <b/>
            <sz val="12"/>
            <color indexed="81"/>
            <rFont val="MS P ゴシック"/>
            <family val="3"/>
            <charset val="128"/>
          </rPr>
          <t>75歳以上の数値</t>
        </r>
      </text>
    </comment>
    <comment ref="W67" authorId="0" shapeId="0" xr:uid="{00000000-0006-0000-0400-000002000000}">
      <text>
        <r>
          <rPr>
            <b/>
            <sz val="12"/>
            <color indexed="81"/>
            <rFont val="MS P ゴシック"/>
            <family val="3"/>
            <charset val="128"/>
          </rPr>
          <t>75歳以上の数値</t>
        </r>
      </text>
    </comment>
    <comment ref="AQ67" authorId="0" shapeId="0" xr:uid="{00000000-0006-0000-0400-000003000000}">
      <text>
        <r>
          <rPr>
            <b/>
            <sz val="12"/>
            <color indexed="81"/>
            <rFont val="MS P ゴシック"/>
            <family val="3"/>
            <charset val="128"/>
          </rPr>
          <t>75歳以上の数値</t>
        </r>
      </text>
    </comment>
    <comment ref="BK67" authorId="0" shapeId="0" xr:uid="{00000000-0006-0000-0400-000004000000}">
      <text>
        <r>
          <rPr>
            <b/>
            <sz val="12"/>
            <color indexed="81"/>
            <rFont val="MS P ゴシック"/>
            <family val="3"/>
            <charset val="128"/>
          </rPr>
          <t>75歳以上の数値</t>
        </r>
      </text>
    </comment>
    <comment ref="CL76" authorId="0" shapeId="0" xr:uid="{00000000-0006-0000-0400-000005000000}">
      <text>
        <r>
          <rPr>
            <b/>
            <sz val="9"/>
            <color indexed="81"/>
            <rFont val="MS P ゴシック"/>
            <family val="3"/>
            <charset val="128"/>
          </rPr>
          <t>75歳以上の数値</t>
        </r>
      </text>
    </comment>
    <comment ref="W107" authorId="0" shapeId="0" xr:uid="{00000000-0006-0000-0400-000006000000}">
      <text>
        <r>
          <rPr>
            <b/>
            <sz val="9"/>
            <color indexed="81"/>
            <rFont val="MS P ゴシック"/>
            <family val="3"/>
            <charset val="128"/>
          </rPr>
          <t>75歳以上の数値</t>
        </r>
      </text>
    </comment>
    <comment ref="AH107" authorId="0" shapeId="0" xr:uid="{00000000-0006-0000-0400-000007000000}">
      <text>
        <r>
          <rPr>
            <b/>
            <sz val="9"/>
            <color indexed="81"/>
            <rFont val="MS P ゴシック"/>
            <family val="3"/>
            <charset val="128"/>
          </rPr>
          <t>75歳以上の数値</t>
        </r>
      </text>
    </comment>
    <comment ref="BM107" authorId="0" shapeId="0" xr:uid="{00000000-0006-0000-0400-000008000000}">
      <text>
        <r>
          <rPr>
            <b/>
            <sz val="9"/>
            <color indexed="81"/>
            <rFont val="MS P ゴシック"/>
            <family val="3"/>
            <charset val="128"/>
          </rPr>
          <t>75歳以上の数値</t>
        </r>
      </text>
    </comment>
    <comment ref="BX107" authorId="0" shapeId="0" xr:uid="{00000000-0006-0000-0400-000009000000}">
      <text>
        <r>
          <rPr>
            <b/>
            <sz val="9"/>
            <color indexed="81"/>
            <rFont val="MS P ゴシック"/>
            <family val="3"/>
            <charset val="128"/>
          </rPr>
          <t>75歳以上の数値</t>
        </r>
      </text>
    </comment>
    <comment ref="W141" authorId="0" shapeId="0" xr:uid="{00000000-0006-0000-0400-00000A000000}">
      <text>
        <r>
          <rPr>
            <b/>
            <sz val="9"/>
            <color indexed="81"/>
            <rFont val="MS P ゴシック"/>
            <family val="3"/>
            <charset val="128"/>
          </rPr>
          <t>75歳以上の数値</t>
        </r>
      </text>
    </comment>
    <comment ref="BM141" authorId="0" shapeId="0" xr:uid="{00000000-0006-0000-0400-00000B000000}">
      <text>
        <r>
          <rPr>
            <b/>
            <sz val="9"/>
            <color indexed="81"/>
            <rFont val="MS P ゴシック"/>
            <family val="3"/>
            <charset val="128"/>
          </rPr>
          <t>75歳以上の数値</t>
        </r>
      </text>
    </comment>
  </commentList>
</comments>
</file>

<file path=xl/sharedStrings.xml><?xml version="1.0" encoding="utf-8"?>
<sst xmlns="http://schemas.openxmlformats.org/spreadsheetml/2006/main" count="1288" uniqueCount="165">
  <si>
    <t>40～44歳</t>
  </si>
  <si>
    <t>50～54歳</t>
  </si>
  <si>
    <t>55～59歳</t>
  </si>
  <si>
    <t>60～64歳</t>
  </si>
  <si>
    <t>65～69歳</t>
  </si>
  <si>
    <t>70～74歳</t>
  </si>
  <si>
    <t>45～49歳</t>
  </si>
  <si>
    <t>45～49歳</t>
    <phoneticPr fontId="3"/>
  </si>
  <si>
    <t>検診回数</t>
    <rPh sb="0" eb="2">
      <t>ケンシン</t>
    </rPh>
    <rPh sb="2" eb="4">
      <t>カイスウ</t>
    </rPh>
    <phoneticPr fontId="3"/>
  </si>
  <si>
    <t>精密検査受診の有無別人数</t>
  </si>
  <si>
    <t>偶発症の有無別人数</t>
  </si>
  <si>
    <t>精密検査受診者</t>
  </si>
  <si>
    <t>精密検査中／精密検査後</t>
  </si>
  <si>
    <t>40～44歳</t>
    <rPh sb="5" eb="6">
      <t>サイ</t>
    </rPh>
    <phoneticPr fontId="3"/>
  </si>
  <si>
    <t>初回</t>
    <rPh sb="0" eb="2">
      <t>ショカイ</t>
    </rPh>
    <phoneticPr fontId="3"/>
  </si>
  <si>
    <t>非初回</t>
    <rPh sb="0" eb="1">
      <t>ヒ</t>
    </rPh>
    <rPh sb="1" eb="3">
      <t>ショカイ</t>
    </rPh>
    <phoneticPr fontId="3"/>
  </si>
  <si>
    <t>計</t>
    <rPh sb="0" eb="1">
      <t>ケイ</t>
    </rPh>
    <phoneticPr fontId="3"/>
  </si>
  <si>
    <t>45～49歳</t>
    <rPh sb="5" eb="6">
      <t>サイ</t>
    </rPh>
    <phoneticPr fontId="3"/>
  </si>
  <si>
    <t>50～54歳</t>
    <rPh sb="5" eb="6">
      <t>サイ</t>
    </rPh>
    <phoneticPr fontId="3"/>
  </si>
  <si>
    <t>55～59歳</t>
    <rPh sb="5" eb="6">
      <t>サイ</t>
    </rPh>
    <phoneticPr fontId="3"/>
  </si>
  <si>
    <t>60～64歳</t>
    <rPh sb="5" eb="6">
      <t>サイ</t>
    </rPh>
    <phoneticPr fontId="3"/>
  </si>
  <si>
    <t>65～69歳</t>
    <rPh sb="5" eb="6">
      <t>サイ</t>
    </rPh>
    <phoneticPr fontId="3"/>
  </si>
  <si>
    <t>70～74歳</t>
    <rPh sb="5" eb="6">
      <t>サイ</t>
    </rPh>
    <phoneticPr fontId="3"/>
  </si>
  <si>
    <t>75～79歳</t>
    <rPh sb="5" eb="6">
      <t>サイ</t>
    </rPh>
    <phoneticPr fontId="3"/>
  </si>
  <si>
    <t>80歳以上</t>
    <rPh sb="2" eb="3">
      <t>サイ</t>
    </rPh>
    <rPh sb="3" eb="5">
      <t>イジョウ</t>
    </rPh>
    <phoneticPr fontId="3"/>
  </si>
  <si>
    <t>検査方法</t>
    <rPh sb="0" eb="2">
      <t>ケンサ</t>
    </rPh>
    <rPh sb="2" eb="4">
      <t>ホウホウ</t>
    </rPh>
    <phoneticPr fontId="2"/>
  </si>
  <si>
    <t>受診率</t>
    <rPh sb="0" eb="2">
      <t>ジュシン</t>
    </rPh>
    <rPh sb="2" eb="3">
      <t>リツ</t>
    </rPh>
    <phoneticPr fontId="2"/>
  </si>
  <si>
    <t>要精検率</t>
    <rPh sb="0" eb="1">
      <t>ヨウ</t>
    </rPh>
    <rPh sb="1" eb="3">
      <t>セイケン</t>
    </rPh>
    <rPh sb="3" eb="4">
      <t>リツ</t>
    </rPh>
    <phoneticPr fontId="2"/>
  </si>
  <si>
    <t>精検受診率</t>
    <rPh sb="0" eb="2">
      <t>セイケン</t>
    </rPh>
    <rPh sb="2" eb="4">
      <t>ジュシン</t>
    </rPh>
    <rPh sb="4" eb="5">
      <t>リツ</t>
    </rPh>
    <phoneticPr fontId="2"/>
  </si>
  <si>
    <t>精検未受診率</t>
    <rPh sb="0" eb="2">
      <t>セイケン</t>
    </rPh>
    <rPh sb="2" eb="3">
      <t>ミ</t>
    </rPh>
    <rPh sb="3" eb="5">
      <t>ジュシン</t>
    </rPh>
    <rPh sb="5" eb="6">
      <t>リツ</t>
    </rPh>
    <phoneticPr fontId="2"/>
  </si>
  <si>
    <t>精検未把握率</t>
    <rPh sb="0" eb="2">
      <t>セイケン</t>
    </rPh>
    <rPh sb="2" eb="3">
      <t>ミ</t>
    </rPh>
    <rPh sb="3" eb="5">
      <t>ハアク</t>
    </rPh>
    <rPh sb="5" eb="6">
      <t>リツ</t>
    </rPh>
    <phoneticPr fontId="2"/>
  </si>
  <si>
    <t>がん発見率</t>
    <rPh sb="2" eb="4">
      <t>ハッケン</t>
    </rPh>
    <rPh sb="4" eb="5">
      <t>リツ</t>
    </rPh>
    <phoneticPr fontId="2"/>
  </si>
  <si>
    <t>陽性反応適中度</t>
    <rPh sb="0" eb="2">
      <t>ヨウセイ</t>
    </rPh>
    <rPh sb="2" eb="4">
      <t>ハンノウ</t>
    </rPh>
    <rPh sb="4" eb="6">
      <t>テキチュウ</t>
    </rPh>
    <rPh sb="6" eb="7">
      <t>ド</t>
    </rPh>
    <phoneticPr fontId="2"/>
  </si>
  <si>
    <t>80歳以上</t>
    <rPh sb="2" eb="3">
      <t>サイ</t>
    </rPh>
    <rPh sb="3" eb="5">
      <t>イジョウ</t>
    </rPh>
    <phoneticPr fontId="2"/>
  </si>
  <si>
    <t>対象人口率に基づく対象者数</t>
    <phoneticPr fontId="2"/>
  </si>
  <si>
    <t>40～44歳</t>
    <phoneticPr fontId="2"/>
  </si>
  <si>
    <t>45～49歳</t>
    <phoneticPr fontId="2"/>
  </si>
  <si>
    <t>50～54歳</t>
    <phoneticPr fontId="2"/>
  </si>
  <si>
    <t>55～59歳</t>
    <phoneticPr fontId="2"/>
  </si>
  <si>
    <t>60～64歳</t>
    <rPh sb="5" eb="6">
      <t>サイ</t>
    </rPh>
    <phoneticPr fontId="2"/>
  </si>
  <si>
    <t>65～69歳</t>
    <rPh sb="5" eb="6">
      <t>サイ</t>
    </rPh>
    <phoneticPr fontId="2"/>
  </si>
  <si>
    <t>70～74歳</t>
    <rPh sb="5" eb="6">
      <t>サイ</t>
    </rPh>
    <phoneticPr fontId="2"/>
  </si>
  <si>
    <t>75～79歳</t>
    <rPh sb="5" eb="6">
      <t>サイ</t>
    </rPh>
    <phoneticPr fontId="2"/>
  </si>
  <si>
    <t>検診方式</t>
    <rPh sb="0" eb="2">
      <t>ケンシン</t>
    </rPh>
    <rPh sb="2" eb="4">
      <t>ホウシキ</t>
    </rPh>
    <phoneticPr fontId="2"/>
  </si>
  <si>
    <t>集団検診</t>
    <rPh sb="0" eb="2">
      <t>シュウダン</t>
    </rPh>
    <rPh sb="2" eb="4">
      <t>ケンシン</t>
    </rPh>
    <phoneticPr fontId="3"/>
  </si>
  <si>
    <t>個別検診</t>
    <rPh sb="0" eb="2">
      <t>コベツ</t>
    </rPh>
    <rPh sb="2" eb="4">
      <t>ケンシン</t>
    </rPh>
    <phoneticPr fontId="3"/>
  </si>
  <si>
    <t>集団</t>
    <rPh sb="0" eb="2">
      <t>シュウダン</t>
    </rPh>
    <phoneticPr fontId="2"/>
  </si>
  <si>
    <t>性別</t>
    <rPh sb="0" eb="1">
      <t>セイベツ</t>
    </rPh>
    <phoneticPr fontId="2"/>
  </si>
  <si>
    <t>対象人口率に基づく対象者</t>
    <rPh sb="0" eb="2">
      <t>タイショウ</t>
    </rPh>
    <rPh sb="2" eb="4">
      <t>ジンコウ</t>
    </rPh>
    <rPh sb="4" eb="5">
      <t>リツ</t>
    </rPh>
    <rPh sb="6" eb="7">
      <t>モト</t>
    </rPh>
    <rPh sb="9" eb="12">
      <t>タイショウシャ</t>
    </rPh>
    <phoneticPr fontId="2"/>
  </si>
  <si>
    <t>個別</t>
    <rPh sb="0" eb="2">
      <t>コベツ</t>
    </rPh>
    <phoneticPr fontId="2"/>
  </si>
  <si>
    <t>年齢階級</t>
    <rPh sb="0" eb="2">
      <t>ネンレイ</t>
    </rPh>
    <rPh sb="2" eb="4">
      <t>カイキュウ</t>
    </rPh>
    <phoneticPr fontId="2"/>
  </si>
  <si>
    <t>受診歴</t>
    <rPh sb="0" eb="2">
      <t>ジュシン</t>
    </rPh>
    <rPh sb="2" eb="3">
      <t>レキ</t>
    </rPh>
    <phoneticPr fontId="2"/>
  </si>
  <si>
    <t>早期がん割合</t>
    <rPh sb="0" eb="2">
      <t>ソウキ</t>
    </rPh>
    <rPh sb="4" eb="6">
      <t>ワリアイ</t>
    </rPh>
    <phoneticPr fontId="2"/>
  </si>
  <si>
    <t>合計</t>
    <rPh sb="0" eb="2">
      <t>ゴウケイ</t>
    </rPh>
    <phoneticPr fontId="2"/>
  </si>
  <si>
    <t>区市町村名</t>
    <rPh sb="0" eb="4">
      <t>クシチョウソン</t>
    </rPh>
    <rPh sb="4" eb="5">
      <t>メイ</t>
    </rPh>
    <phoneticPr fontId="2"/>
  </si>
  <si>
    <t>対象人口率に基づく対象者数</t>
    <rPh sb="0" eb="1">
      <t>タイショウ</t>
    </rPh>
    <rPh sb="1" eb="3">
      <t>ジンコウ</t>
    </rPh>
    <rPh sb="3" eb="4">
      <t>リツ</t>
    </rPh>
    <rPh sb="5" eb="6">
      <t>モト</t>
    </rPh>
    <rPh sb="8" eb="11">
      <t>タイショウシャ</t>
    </rPh>
    <rPh sb="11" eb="12">
      <t>スウ</t>
    </rPh>
    <phoneticPr fontId="3"/>
  </si>
  <si>
    <t>集団検診</t>
    <rPh sb="0" eb="2">
      <t>シュウダン</t>
    </rPh>
    <rPh sb="2" eb="4">
      <t>ケンシン</t>
    </rPh>
    <phoneticPr fontId="2"/>
  </si>
  <si>
    <t>男</t>
    <rPh sb="0" eb="1">
      <t>オトコ</t>
    </rPh>
    <phoneticPr fontId="2"/>
  </si>
  <si>
    <t>区市町村</t>
    <rPh sb="0" eb="4">
      <t>クシチョウソン</t>
    </rPh>
    <phoneticPr fontId="2"/>
  </si>
  <si>
    <t>個別検診</t>
    <rPh sb="0" eb="2">
      <t>コベツ</t>
    </rPh>
    <rPh sb="2" eb="4">
      <t>ケンシン</t>
    </rPh>
    <phoneticPr fontId="2"/>
  </si>
  <si>
    <t>女</t>
    <rPh sb="0" eb="1">
      <t>オンナ</t>
    </rPh>
    <phoneticPr fontId="2"/>
  </si>
  <si>
    <t>70～74歳</t>
    <phoneticPr fontId="3"/>
  </si>
  <si>
    <t>【プロセス指標一覧】</t>
    <phoneticPr fontId="2"/>
  </si>
  <si>
    <t>性別</t>
    <rPh sb="0" eb="2">
      <t>セイベツ</t>
    </rPh>
    <phoneticPr fontId="2"/>
  </si>
  <si>
    <t>住基台帳人口</t>
    <rPh sb="0" eb="1">
      <t>ジュウ</t>
    </rPh>
    <rPh sb="1" eb="2">
      <t>モト</t>
    </rPh>
    <rPh sb="2" eb="4">
      <t>ダイチョウ</t>
    </rPh>
    <rPh sb="4" eb="6">
      <t>ジンコウ</t>
    </rPh>
    <phoneticPr fontId="3"/>
  </si>
  <si>
    <t>対象人口率</t>
    <rPh sb="0" eb="2">
      <t>タイショウ</t>
    </rPh>
    <rPh sb="2" eb="4">
      <t>ジンコウ</t>
    </rPh>
    <rPh sb="4" eb="5">
      <t>リツ</t>
    </rPh>
    <phoneticPr fontId="3"/>
  </si>
  <si>
    <t>対象人口率に
基づく対象者数</t>
    <rPh sb="0" eb="2">
      <t>タイショウ</t>
    </rPh>
    <rPh sb="2" eb="4">
      <t>ジンコウ</t>
    </rPh>
    <rPh sb="4" eb="5">
      <t>リツ</t>
    </rPh>
    <rPh sb="7" eb="8">
      <t>モト</t>
    </rPh>
    <rPh sb="10" eb="13">
      <t>タイショウシャ</t>
    </rPh>
    <rPh sb="13" eb="14">
      <t>スウ</t>
    </rPh>
    <phoneticPr fontId="3"/>
  </si>
  <si>
    <t>受診率</t>
    <rPh sb="0" eb="2">
      <t>ジュシン</t>
    </rPh>
    <rPh sb="2" eb="3">
      <t>リツ</t>
    </rPh>
    <phoneticPr fontId="3"/>
  </si>
  <si>
    <t>要精検者数</t>
    <rPh sb="0" eb="1">
      <t>ヨウ</t>
    </rPh>
    <rPh sb="1" eb="4">
      <t>セイケンシャ</t>
    </rPh>
    <rPh sb="4" eb="5">
      <t>スウ</t>
    </rPh>
    <phoneticPr fontId="3"/>
  </si>
  <si>
    <t>要精検率</t>
    <rPh sb="0" eb="1">
      <t>ヨウ</t>
    </rPh>
    <rPh sb="1" eb="3">
      <t>セイケン</t>
    </rPh>
    <rPh sb="3" eb="4">
      <t>リツ</t>
    </rPh>
    <phoneticPr fontId="3"/>
  </si>
  <si>
    <t>精検
受診者数</t>
    <rPh sb="0" eb="1">
      <t>セイ</t>
    </rPh>
    <rPh sb="1" eb="2">
      <t>ケン</t>
    </rPh>
    <rPh sb="3" eb="6">
      <t>ジュシンシャ</t>
    </rPh>
    <rPh sb="6" eb="7">
      <t>スウ</t>
    </rPh>
    <phoneticPr fontId="3"/>
  </si>
  <si>
    <t>精検受診率</t>
    <rPh sb="0" eb="1">
      <t>セイ</t>
    </rPh>
    <rPh sb="1" eb="2">
      <t>ケン</t>
    </rPh>
    <rPh sb="2" eb="4">
      <t>ジュシン</t>
    </rPh>
    <rPh sb="4" eb="5">
      <t>リツ</t>
    </rPh>
    <phoneticPr fontId="3"/>
  </si>
  <si>
    <t>精検
未受診者数</t>
    <rPh sb="0" eb="2">
      <t>セイケン</t>
    </rPh>
    <rPh sb="3" eb="7">
      <t>ミジュシンシャ</t>
    </rPh>
    <rPh sb="7" eb="8">
      <t>スウ</t>
    </rPh>
    <phoneticPr fontId="3"/>
  </si>
  <si>
    <t>精検
未受診率</t>
    <rPh sb="0" eb="1">
      <t>セイ</t>
    </rPh>
    <rPh sb="1" eb="2">
      <t>ケン</t>
    </rPh>
    <rPh sb="3" eb="4">
      <t>ミ</t>
    </rPh>
    <rPh sb="4" eb="6">
      <t>ジュシン</t>
    </rPh>
    <rPh sb="6" eb="7">
      <t>リツ</t>
    </rPh>
    <phoneticPr fontId="3"/>
  </si>
  <si>
    <t>精検結果
未把握者数</t>
    <rPh sb="0" eb="2">
      <t>セイケン</t>
    </rPh>
    <rPh sb="2" eb="4">
      <t>ケッカ</t>
    </rPh>
    <rPh sb="5" eb="6">
      <t>ミ</t>
    </rPh>
    <rPh sb="6" eb="8">
      <t>ハアク</t>
    </rPh>
    <rPh sb="8" eb="9">
      <t>シャ</t>
    </rPh>
    <rPh sb="9" eb="10">
      <t>スウ</t>
    </rPh>
    <phoneticPr fontId="3"/>
  </si>
  <si>
    <t>精検結果
未把握率</t>
    <rPh sb="0" eb="2">
      <t>セイケン</t>
    </rPh>
    <rPh sb="2" eb="4">
      <t>ケッカ</t>
    </rPh>
    <rPh sb="5" eb="6">
      <t>ミ</t>
    </rPh>
    <rPh sb="6" eb="8">
      <t>ハアク</t>
    </rPh>
    <rPh sb="8" eb="9">
      <t>リツ</t>
    </rPh>
    <phoneticPr fontId="3"/>
  </si>
  <si>
    <t>がんで
あった者</t>
    <rPh sb="7" eb="8">
      <t>モノ</t>
    </rPh>
    <phoneticPr fontId="3"/>
  </si>
  <si>
    <t>がん発見率</t>
    <rPh sb="2" eb="5">
      <t>ハッケンリツ</t>
    </rPh>
    <phoneticPr fontId="3"/>
  </si>
  <si>
    <t>陽性反応
適中度</t>
    <rPh sb="0" eb="2">
      <t>ヨウセイ</t>
    </rPh>
    <rPh sb="2" eb="4">
      <t>ハンノウ</t>
    </rPh>
    <rPh sb="5" eb="7">
      <t>テキチュウ</t>
    </rPh>
    <rPh sb="7" eb="8">
      <t>ド</t>
    </rPh>
    <phoneticPr fontId="3"/>
  </si>
  <si>
    <t>（男性）</t>
    <rPh sb="1" eb="3">
      <t>ダンセイ</t>
    </rPh>
    <phoneticPr fontId="10"/>
  </si>
  <si>
    <t>（女性）</t>
    <rPh sb="1" eb="3">
      <t>ジョセイ</t>
    </rPh>
    <phoneticPr fontId="10"/>
  </si>
  <si>
    <t>合計</t>
    <phoneticPr fontId="2"/>
  </si>
  <si>
    <t>合計</t>
    <rPh sb="0" eb="2">
      <t>ゴウケイ</t>
    </rPh>
    <phoneticPr fontId="10"/>
  </si>
  <si>
    <t>【プロセス指標一覧】</t>
    <phoneticPr fontId="2"/>
  </si>
  <si>
    <t>男</t>
    <rPh sb="0" eb="1">
      <t>オトコ</t>
    </rPh>
    <phoneticPr fontId="3"/>
  </si>
  <si>
    <t>女</t>
    <rPh sb="0" eb="1">
      <t>オンナ</t>
    </rPh>
    <phoneticPr fontId="3"/>
  </si>
  <si>
    <t>年齢階級別・受診歴別・性別受診率集計表（自動計算）</t>
    <rPh sb="0" eb="2">
      <t>ネンレイ</t>
    </rPh>
    <rPh sb="2" eb="4">
      <t>カイキュウ</t>
    </rPh>
    <rPh sb="4" eb="5">
      <t>ベツ</t>
    </rPh>
    <rPh sb="6" eb="8">
      <t>ジュシン</t>
    </rPh>
    <rPh sb="8" eb="9">
      <t>レキ</t>
    </rPh>
    <rPh sb="9" eb="10">
      <t>ベツ</t>
    </rPh>
    <rPh sb="11" eb="13">
      <t>セイベツ</t>
    </rPh>
    <rPh sb="13" eb="15">
      <t>ジュシン</t>
    </rPh>
    <rPh sb="15" eb="16">
      <t>リツ</t>
    </rPh>
    <rPh sb="16" eb="18">
      <t>シュウケイ</t>
    </rPh>
    <rPh sb="18" eb="19">
      <t>ヒョウ</t>
    </rPh>
    <rPh sb="20" eb="22">
      <t>ジドウ</t>
    </rPh>
    <rPh sb="22" eb="24">
      <t>ケイサン</t>
    </rPh>
    <phoneticPr fontId="2"/>
  </si>
  <si>
    <t>男</t>
    <rPh sb="0" eb="1">
      <t>オトコ</t>
    </rPh>
    <phoneticPr fontId="2"/>
  </si>
  <si>
    <t>女</t>
    <rPh sb="0" eb="1">
      <t>オンナ</t>
    </rPh>
    <phoneticPr fontId="2"/>
  </si>
  <si>
    <t>男女計</t>
    <rPh sb="0" eb="3">
      <t>ダンジョケイ</t>
    </rPh>
    <phoneticPr fontId="2"/>
  </si>
  <si>
    <t>異常を認める</t>
  </si>
  <si>
    <t>大腸がんの
疑いのある
者 又 は
未 確 定</t>
    <rPh sb="0" eb="2">
      <t>ダイチョウ</t>
    </rPh>
    <rPh sb="6" eb="7">
      <t>ウタガ</t>
    </rPh>
    <rPh sb="12" eb="13">
      <t>モノ</t>
    </rPh>
    <rPh sb="14" eb="15">
      <t>マタ</t>
    </rPh>
    <rPh sb="18" eb="19">
      <t>ミ</t>
    </rPh>
    <rPh sb="20" eb="21">
      <t>アキラ</t>
    </rPh>
    <rPh sb="22" eb="23">
      <t>サダム</t>
    </rPh>
    <phoneticPr fontId="3"/>
  </si>
  <si>
    <t>大腸がん及び
腺腫以外の
疾患であった
者(転移性の
大腸がんを含む)</t>
    <rPh sb="0" eb="2">
      <t>ダイチョウ</t>
    </rPh>
    <rPh sb="13" eb="15">
      <t>シッカン</t>
    </rPh>
    <rPh sb="20" eb="21">
      <t>モノ</t>
    </rPh>
    <rPh sb="22" eb="25">
      <t>テンイセイ</t>
    </rPh>
    <rPh sb="32" eb="33">
      <t>フク</t>
    </rPh>
    <phoneticPr fontId="3"/>
  </si>
  <si>
    <t>未 受 診</t>
    <rPh sb="0" eb="1">
      <t>ミ</t>
    </rPh>
    <rPh sb="2" eb="3">
      <t>ウケ</t>
    </rPh>
    <rPh sb="4" eb="5">
      <t>ミ</t>
    </rPh>
    <phoneticPr fontId="3"/>
  </si>
  <si>
    <t>未 把 握</t>
    <rPh sb="2" eb="3">
      <t>タバ</t>
    </rPh>
    <rPh sb="4" eb="5">
      <t>アク</t>
    </rPh>
    <phoneticPr fontId="3"/>
  </si>
  <si>
    <t>大腸がんで
あった者
(転移性を
含まない)</t>
    <rPh sb="0" eb="2">
      <t>ダイチョウ</t>
    </rPh>
    <rPh sb="12" eb="15">
      <t>テンイセイ</t>
    </rPh>
    <rPh sb="17" eb="18">
      <t>フク</t>
    </rPh>
    <phoneticPr fontId="3"/>
  </si>
  <si>
    <t>腺腫の</t>
  </si>
  <si>
    <t>大腸がんの</t>
  </si>
  <si>
    <t>早期がん</t>
  </si>
  <si>
    <t>あった者</t>
  </si>
  <si>
    <t>直径10mm</t>
  </si>
  <si>
    <t>う　　　 ち</t>
  </si>
  <si>
    <t>のうち粘</t>
  </si>
  <si>
    <t>以上の</t>
  </si>
  <si>
    <t>未満の</t>
  </si>
  <si>
    <t>膜内がん</t>
  </si>
  <si>
    <t>異   常
認めず</t>
    <phoneticPr fontId="3"/>
  </si>
  <si>
    <t>最大の腺腫の大きさ別人数</t>
    <phoneticPr fontId="3"/>
  </si>
  <si>
    <t>重篤な
偶発症を
確認</t>
    <phoneticPr fontId="3"/>
  </si>
  <si>
    <t>偶発症
による
死亡あり</t>
    <phoneticPr fontId="3"/>
  </si>
  <si>
    <t>便潜血二日法</t>
    <rPh sb="0" eb="1">
      <t>ベン</t>
    </rPh>
    <rPh sb="1" eb="3">
      <t>センケツ</t>
    </rPh>
    <rPh sb="3" eb="5">
      <t>フツカ</t>
    </rPh>
    <rPh sb="5" eb="6">
      <t>ホウ</t>
    </rPh>
    <phoneticPr fontId="2"/>
  </si>
  <si>
    <t>早期がんの割合</t>
    <rPh sb="0" eb="2">
      <t>ソウキ</t>
    </rPh>
    <rPh sb="5" eb="7">
      <t>ワリアイ</t>
    </rPh>
    <phoneticPr fontId="2"/>
  </si>
  <si>
    <t>受診者数</t>
    <rPh sb="0" eb="3">
      <t>ジュシンシャ</t>
    </rPh>
    <rPh sb="3" eb="4">
      <t>スウ</t>
    </rPh>
    <phoneticPr fontId="3"/>
  </si>
  <si>
    <t>大腸がん及び腺腫以外の疾患であった者(転移性の大腸がんを含む)</t>
    <rPh sb="0" eb="2">
      <t>ダイチョウ</t>
    </rPh>
    <rPh sb="11" eb="13">
      <t>シッカン</t>
    </rPh>
    <rPh sb="17" eb="18">
      <t>モノ</t>
    </rPh>
    <rPh sb="19" eb="22">
      <t>テンイセイ</t>
    </rPh>
    <rPh sb="28" eb="29">
      <t>フク</t>
    </rPh>
    <phoneticPr fontId="3"/>
  </si>
  <si>
    <t>大腸がんの疑いのある者又は未 確定</t>
    <rPh sb="0" eb="2">
      <t>ダイチョウ</t>
    </rPh>
    <rPh sb="5" eb="6">
      <t>ウタガ</t>
    </rPh>
    <rPh sb="10" eb="11">
      <t>モノ</t>
    </rPh>
    <rPh sb="11" eb="12">
      <t>マタ</t>
    </rPh>
    <rPh sb="13" eb="14">
      <t>ミ</t>
    </rPh>
    <rPh sb="15" eb="16">
      <t>アキラ</t>
    </rPh>
    <rPh sb="16" eb="17">
      <t>サダム</t>
    </rPh>
    <phoneticPr fontId="3"/>
  </si>
  <si>
    <t>大腸がんのうち早期がん</t>
    <phoneticPr fontId="3"/>
  </si>
  <si>
    <t>大腸がんであった者
(転移性を
含まない)</t>
    <rPh sb="0" eb="2">
      <t>ダイチョウ</t>
    </rPh>
    <rPh sb="11" eb="14">
      <t>テンイセイ</t>
    </rPh>
    <rPh sb="16" eb="17">
      <t>フク</t>
    </rPh>
    <phoneticPr fontId="3"/>
  </si>
  <si>
    <t>合計
（40歳～）</t>
    <rPh sb="0" eb="2">
      <t>ゴウケイ</t>
    </rPh>
    <rPh sb="6" eb="7">
      <t>サイ</t>
    </rPh>
    <phoneticPr fontId="2"/>
  </si>
  <si>
    <t>年齢階級別・受診歴別人数集計表（自動計算）</t>
    <rPh sb="0" eb="2">
      <t>ネンレイ</t>
    </rPh>
    <rPh sb="2" eb="4">
      <t>カイキュウ</t>
    </rPh>
    <rPh sb="4" eb="5">
      <t>ベツ</t>
    </rPh>
    <rPh sb="6" eb="8">
      <t>ジュシン</t>
    </rPh>
    <rPh sb="8" eb="9">
      <t>レキ</t>
    </rPh>
    <rPh sb="9" eb="10">
      <t>ベツ</t>
    </rPh>
    <rPh sb="10" eb="12">
      <t>ニンズウ</t>
    </rPh>
    <rPh sb="12" eb="14">
      <t>シュウケイ</t>
    </rPh>
    <rPh sb="14" eb="15">
      <t>ヒョウ</t>
    </rPh>
    <rPh sb="16" eb="18">
      <t>ジドウ</t>
    </rPh>
    <rPh sb="18" eb="20">
      <t>ケイサン</t>
    </rPh>
    <phoneticPr fontId="2"/>
  </si>
  <si>
    <r>
      <t xml:space="preserve"> 【</t>
    </r>
    <r>
      <rPr>
        <b/>
        <sz val="14"/>
        <color theme="1"/>
        <rFont val="ＭＳ Ｐゴシック"/>
        <family val="3"/>
        <charset val="128"/>
        <scheme val="minor"/>
      </rPr>
      <t>集団・男</t>
    </r>
    <r>
      <rPr>
        <sz val="14"/>
        <color theme="1"/>
        <rFont val="ＭＳ Ｐゴシック"/>
        <family val="2"/>
        <scheme val="minor"/>
      </rPr>
      <t>】年齢階級別・受診歴別プロセス指標（自動計算）</t>
    </r>
    <rPh sb="2" eb="4">
      <t>シュウダン</t>
    </rPh>
    <rPh sb="5" eb="6">
      <t>オトコ</t>
    </rPh>
    <rPh sb="7" eb="9">
      <t>ネンレイ</t>
    </rPh>
    <rPh sb="9" eb="11">
      <t>カイキュウ</t>
    </rPh>
    <rPh sb="11" eb="12">
      <t>ベツ</t>
    </rPh>
    <rPh sb="13" eb="15">
      <t>ジュシン</t>
    </rPh>
    <rPh sb="15" eb="16">
      <t>レキ</t>
    </rPh>
    <rPh sb="16" eb="17">
      <t>ベツ</t>
    </rPh>
    <rPh sb="21" eb="23">
      <t>シヒョウ</t>
    </rPh>
    <rPh sb="24" eb="26">
      <t>ジドウ</t>
    </rPh>
    <rPh sb="26" eb="28">
      <t>ケイサン</t>
    </rPh>
    <phoneticPr fontId="2"/>
  </si>
  <si>
    <r>
      <t xml:space="preserve"> 【</t>
    </r>
    <r>
      <rPr>
        <b/>
        <sz val="14"/>
        <color theme="1"/>
        <rFont val="ＭＳ Ｐゴシック"/>
        <family val="3"/>
        <charset val="128"/>
        <scheme val="minor"/>
      </rPr>
      <t>集団・女</t>
    </r>
    <r>
      <rPr>
        <sz val="14"/>
        <color theme="1"/>
        <rFont val="ＭＳ Ｐゴシック"/>
        <family val="2"/>
        <scheme val="minor"/>
      </rPr>
      <t>】年齢階級別・受診歴別プロセス指標（自動計算）</t>
    </r>
    <rPh sb="2" eb="4">
      <t>シュウダン</t>
    </rPh>
    <rPh sb="5" eb="6">
      <t>オンナ</t>
    </rPh>
    <rPh sb="7" eb="9">
      <t>ネンレイ</t>
    </rPh>
    <rPh sb="9" eb="11">
      <t>カイキュウ</t>
    </rPh>
    <rPh sb="11" eb="12">
      <t>ベツ</t>
    </rPh>
    <rPh sb="13" eb="15">
      <t>ジュシン</t>
    </rPh>
    <rPh sb="15" eb="16">
      <t>レキ</t>
    </rPh>
    <rPh sb="16" eb="17">
      <t>ベツ</t>
    </rPh>
    <rPh sb="21" eb="23">
      <t>シヒョウ</t>
    </rPh>
    <rPh sb="24" eb="26">
      <t>ジドウ</t>
    </rPh>
    <rPh sb="26" eb="28">
      <t>ケイサン</t>
    </rPh>
    <phoneticPr fontId="2"/>
  </si>
  <si>
    <r>
      <t xml:space="preserve"> 【</t>
    </r>
    <r>
      <rPr>
        <b/>
        <sz val="14"/>
        <color theme="1"/>
        <rFont val="ＭＳ Ｐゴシック"/>
        <family val="3"/>
        <charset val="128"/>
        <scheme val="minor"/>
      </rPr>
      <t>集団・男女計</t>
    </r>
    <r>
      <rPr>
        <sz val="14"/>
        <color theme="1"/>
        <rFont val="ＭＳ Ｐゴシック"/>
        <family val="2"/>
        <scheme val="minor"/>
      </rPr>
      <t>】年齢階級別・受診歴別プロセス指標（自動計算）</t>
    </r>
    <rPh sb="2" eb="4">
      <t>シュウダン</t>
    </rPh>
    <rPh sb="5" eb="8">
      <t>ダンジョケイ</t>
    </rPh>
    <rPh sb="9" eb="11">
      <t>ネンレイ</t>
    </rPh>
    <rPh sb="11" eb="13">
      <t>カイキュウ</t>
    </rPh>
    <rPh sb="13" eb="14">
      <t>ベツ</t>
    </rPh>
    <rPh sb="15" eb="17">
      <t>ジュシン</t>
    </rPh>
    <rPh sb="17" eb="18">
      <t>レキ</t>
    </rPh>
    <rPh sb="18" eb="19">
      <t>ベツ</t>
    </rPh>
    <rPh sb="23" eb="25">
      <t>シヒョウ</t>
    </rPh>
    <rPh sb="26" eb="28">
      <t>ジドウ</t>
    </rPh>
    <rPh sb="28" eb="30">
      <t>ケイサン</t>
    </rPh>
    <phoneticPr fontId="2"/>
  </si>
  <si>
    <r>
      <t xml:space="preserve"> 【個別・男女計】</t>
    </r>
    <r>
      <rPr>
        <sz val="14"/>
        <color theme="1"/>
        <rFont val="ＭＳ Ｐゴシック"/>
        <family val="3"/>
        <charset val="128"/>
        <scheme val="minor"/>
      </rPr>
      <t>年齢階級別・受診歴別人数集計表（自動計算）</t>
    </r>
    <rPh sb="2" eb="4">
      <t>コベツ</t>
    </rPh>
    <rPh sb="7" eb="8">
      <t>ケイ</t>
    </rPh>
    <phoneticPr fontId="2"/>
  </si>
  <si>
    <r>
      <rPr>
        <b/>
        <sz val="14"/>
        <color theme="1"/>
        <rFont val="ＭＳ Ｐゴシック"/>
        <family val="3"/>
        <charset val="128"/>
        <scheme val="minor"/>
      </rPr>
      <t>【集団個別計・男女計】</t>
    </r>
    <r>
      <rPr>
        <sz val="14"/>
        <color theme="1"/>
        <rFont val="ＭＳ Ｐゴシック"/>
        <family val="2"/>
        <scheme val="minor"/>
      </rPr>
      <t xml:space="preserve">年齢階級別・受診歴別プロセス指標（自動計算）　 </t>
    </r>
    <rPh sb="1" eb="3">
      <t>シュウダン</t>
    </rPh>
    <rPh sb="3" eb="5">
      <t>コベツ</t>
    </rPh>
    <rPh sb="5" eb="6">
      <t>ケイ</t>
    </rPh>
    <rPh sb="7" eb="10">
      <t>ダンジョケイ</t>
    </rPh>
    <rPh sb="11" eb="13">
      <t>ネンレイ</t>
    </rPh>
    <rPh sb="13" eb="15">
      <t>カイキュウ</t>
    </rPh>
    <rPh sb="15" eb="16">
      <t>ベツ</t>
    </rPh>
    <rPh sb="17" eb="19">
      <t>ジュシン</t>
    </rPh>
    <rPh sb="19" eb="20">
      <t>レキ</t>
    </rPh>
    <rPh sb="20" eb="21">
      <t>ベツ</t>
    </rPh>
    <rPh sb="25" eb="27">
      <t>シヒョウ</t>
    </rPh>
    <rPh sb="28" eb="30">
      <t>ジドウ</t>
    </rPh>
    <rPh sb="30" eb="32">
      <t>ケイサン</t>
    </rPh>
    <phoneticPr fontId="2"/>
  </si>
  <si>
    <r>
      <t xml:space="preserve"> 【集団個別計・男女計】</t>
    </r>
    <r>
      <rPr>
        <sz val="14"/>
        <color theme="1"/>
        <rFont val="ＭＳ Ｐゴシック"/>
        <family val="3"/>
        <charset val="128"/>
        <scheme val="minor"/>
      </rPr>
      <t>年齢階級別・受診歴別人数集計表（自動計算）</t>
    </r>
    <rPh sb="4" eb="6">
      <t>コベツ</t>
    </rPh>
    <rPh sb="6" eb="7">
      <t>ケイ</t>
    </rPh>
    <rPh sb="10" eb="11">
      <t>ケイ</t>
    </rPh>
    <phoneticPr fontId="2"/>
  </si>
  <si>
    <r>
      <t xml:space="preserve"> 【</t>
    </r>
    <r>
      <rPr>
        <b/>
        <sz val="14"/>
        <color theme="1"/>
        <rFont val="ＭＳ Ｐゴシック"/>
        <family val="3"/>
        <charset val="128"/>
        <scheme val="minor"/>
      </rPr>
      <t>集団・男女計</t>
    </r>
    <r>
      <rPr>
        <sz val="14"/>
        <color theme="1"/>
        <rFont val="ＭＳ Ｐゴシック"/>
        <family val="2"/>
        <scheme val="minor"/>
      </rPr>
      <t>】年齢階級別・受診歴別人数集計表（自動計算）</t>
    </r>
    <rPh sb="2" eb="4">
      <t>シュウダン</t>
    </rPh>
    <rPh sb="5" eb="6">
      <t>オトコ</t>
    </rPh>
    <rPh sb="6" eb="7">
      <t>オンナ</t>
    </rPh>
    <rPh sb="7" eb="8">
      <t>ケイ</t>
    </rPh>
    <rPh sb="9" eb="11">
      <t>ネンレイ</t>
    </rPh>
    <rPh sb="11" eb="13">
      <t>カイキュウ</t>
    </rPh>
    <rPh sb="13" eb="14">
      <t>ベツ</t>
    </rPh>
    <rPh sb="15" eb="17">
      <t>ジュシン</t>
    </rPh>
    <rPh sb="17" eb="18">
      <t>レキ</t>
    </rPh>
    <rPh sb="18" eb="19">
      <t>ベツ</t>
    </rPh>
    <rPh sb="19" eb="21">
      <t>ニンズウ</t>
    </rPh>
    <rPh sb="21" eb="23">
      <t>シュウケイ</t>
    </rPh>
    <rPh sb="23" eb="24">
      <t>ヒョウ</t>
    </rPh>
    <rPh sb="25" eb="27">
      <t>ジドウ</t>
    </rPh>
    <rPh sb="27" eb="29">
      <t>ケイサン</t>
    </rPh>
    <phoneticPr fontId="2"/>
  </si>
  <si>
    <r>
      <rPr>
        <b/>
        <sz val="14"/>
        <color theme="1"/>
        <rFont val="ＭＳ Ｐゴシック"/>
        <family val="3"/>
        <charset val="128"/>
        <scheme val="minor"/>
      </rPr>
      <t>【個別・男】</t>
    </r>
    <r>
      <rPr>
        <sz val="14"/>
        <color theme="1"/>
        <rFont val="ＭＳ Ｐゴシック"/>
        <family val="2"/>
        <scheme val="minor"/>
      </rPr>
      <t xml:space="preserve">年齢階級別・受診歴別プロセス指標（自動計算） </t>
    </r>
    <rPh sb="1" eb="3">
      <t>コベツ</t>
    </rPh>
    <rPh sb="4" eb="5">
      <t>オトコ</t>
    </rPh>
    <rPh sb="6" eb="8">
      <t>ネンレイ</t>
    </rPh>
    <rPh sb="8" eb="10">
      <t>カイキュウ</t>
    </rPh>
    <rPh sb="10" eb="11">
      <t>ベツ</t>
    </rPh>
    <rPh sb="12" eb="14">
      <t>ジュシン</t>
    </rPh>
    <rPh sb="14" eb="15">
      <t>レキ</t>
    </rPh>
    <rPh sb="15" eb="16">
      <t>ベツ</t>
    </rPh>
    <rPh sb="20" eb="22">
      <t>シヒョウ</t>
    </rPh>
    <rPh sb="23" eb="25">
      <t>ジドウ</t>
    </rPh>
    <rPh sb="25" eb="27">
      <t>ケイサン</t>
    </rPh>
    <phoneticPr fontId="2"/>
  </si>
  <si>
    <r>
      <rPr>
        <b/>
        <sz val="14"/>
        <color theme="1"/>
        <rFont val="ＭＳ Ｐゴシック"/>
        <family val="3"/>
        <charset val="128"/>
        <scheme val="minor"/>
      </rPr>
      <t xml:space="preserve"> 【個別・女】</t>
    </r>
    <r>
      <rPr>
        <sz val="14"/>
        <color theme="1"/>
        <rFont val="ＭＳ Ｐゴシック"/>
        <family val="2"/>
        <scheme val="minor"/>
      </rPr>
      <t>年齢階級別・受診歴別プロセス指標（自動計算）　</t>
    </r>
    <rPh sb="2" eb="4">
      <t>コベツ</t>
    </rPh>
    <rPh sb="5" eb="6">
      <t>オンナ</t>
    </rPh>
    <rPh sb="7" eb="9">
      <t>ネンレイ</t>
    </rPh>
    <rPh sb="9" eb="11">
      <t>カイキュウ</t>
    </rPh>
    <rPh sb="11" eb="12">
      <t>ベツ</t>
    </rPh>
    <rPh sb="13" eb="15">
      <t>ジュシン</t>
    </rPh>
    <rPh sb="15" eb="16">
      <t>レキ</t>
    </rPh>
    <rPh sb="16" eb="17">
      <t>ベツ</t>
    </rPh>
    <rPh sb="21" eb="23">
      <t>シヒョウ</t>
    </rPh>
    <rPh sb="24" eb="26">
      <t>ジドウ</t>
    </rPh>
    <rPh sb="26" eb="28">
      <t>ケイサン</t>
    </rPh>
    <phoneticPr fontId="2"/>
  </si>
  <si>
    <r>
      <t xml:space="preserve"> 【</t>
    </r>
    <r>
      <rPr>
        <b/>
        <sz val="14"/>
        <color theme="1"/>
        <rFont val="ＭＳ Ｐゴシック"/>
        <family val="3"/>
        <charset val="128"/>
        <scheme val="minor"/>
      </rPr>
      <t>個別・男女計</t>
    </r>
    <r>
      <rPr>
        <sz val="14"/>
        <color theme="1"/>
        <rFont val="ＭＳ Ｐゴシック"/>
        <family val="2"/>
        <scheme val="minor"/>
      </rPr>
      <t>】年齢階級別・受診歴別プロセス指標（自動計算）</t>
    </r>
    <rPh sb="2" eb="4">
      <t>コベツ</t>
    </rPh>
    <rPh sb="5" eb="8">
      <t>ダンジョケイ</t>
    </rPh>
    <rPh sb="9" eb="11">
      <t>ネンレイ</t>
    </rPh>
    <rPh sb="11" eb="13">
      <t>カイキュウ</t>
    </rPh>
    <rPh sb="13" eb="14">
      <t>ベツ</t>
    </rPh>
    <rPh sb="15" eb="17">
      <t>ジュシン</t>
    </rPh>
    <rPh sb="17" eb="18">
      <t>レキ</t>
    </rPh>
    <rPh sb="18" eb="19">
      <t>ベツ</t>
    </rPh>
    <rPh sb="23" eb="25">
      <t>シヒョウ</t>
    </rPh>
    <rPh sb="26" eb="28">
      <t>ジドウ</t>
    </rPh>
    <rPh sb="28" eb="30">
      <t>ケイサン</t>
    </rPh>
    <phoneticPr fontId="2"/>
  </si>
  <si>
    <t>75歳以上</t>
    <rPh sb="3" eb="5">
      <t>イジョウ</t>
    </rPh>
    <phoneticPr fontId="3"/>
  </si>
  <si>
    <t>合計</t>
    <rPh sb="0" eb="1">
      <t>ア</t>
    </rPh>
    <phoneticPr fontId="3"/>
  </si>
  <si>
    <t>全住民|男</t>
    <phoneticPr fontId="3"/>
  </si>
  <si>
    <t>全住民|女</t>
    <rPh sb="4" eb="5">
      <t>オンナ</t>
    </rPh>
    <phoneticPr fontId="3"/>
  </si>
  <si>
    <t>全住民―男</t>
    <rPh sb="0" eb="3">
      <t>ゼンジュウミン</t>
    </rPh>
    <rPh sb="4" eb="5">
      <t>オトコ</t>
    </rPh>
    <phoneticPr fontId="2"/>
  </si>
  <si>
    <t>全住民―女</t>
    <rPh sb="0" eb="3">
      <t>ゼンジュウミン</t>
    </rPh>
    <rPh sb="4" eb="5">
      <t>オンナ</t>
    </rPh>
    <phoneticPr fontId="2"/>
  </si>
  <si>
    <t>合計</t>
    <rPh sb="0" eb="1">
      <t>ア</t>
    </rPh>
    <rPh sb="1" eb="2">
      <t>ケイ</t>
    </rPh>
    <phoneticPr fontId="3"/>
  </si>
  <si>
    <t>合計</t>
    <rPh sb="0" eb="2">
      <t>ゴウケイ</t>
    </rPh>
    <phoneticPr fontId="3"/>
  </si>
  <si>
    <t>80歳以上</t>
    <rPh sb="2" eb="5">
      <t>サイイジョウ</t>
    </rPh>
    <phoneticPr fontId="3"/>
  </si>
  <si>
    <t>区市町村名</t>
    <rPh sb="0" eb="5">
      <t>クシチョウソンメイ</t>
    </rPh>
    <phoneticPr fontId="2"/>
  </si>
  <si>
    <t>75歳以上</t>
    <rPh sb="2" eb="3">
      <t>サイ</t>
    </rPh>
    <rPh sb="3" eb="5">
      <t>イジョウ</t>
    </rPh>
    <phoneticPr fontId="3"/>
  </si>
  <si>
    <t>区部対象人口率</t>
    <rPh sb="0" eb="2">
      <t>クブ</t>
    </rPh>
    <rPh sb="2" eb="4">
      <t>タイショウ</t>
    </rPh>
    <rPh sb="4" eb="6">
      <t>ジンコウ</t>
    </rPh>
    <rPh sb="6" eb="7">
      <t>リツ</t>
    </rPh>
    <phoneticPr fontId="2"/>
  </si>
  <si>
    <t>対象人口率に基づく対象者数</t>
  </si>
  <si>
    <t>大腸がんのうち
早期がん</t>
    <rPh sb="0" eb="2">
      <t>ダイチョウ</t>
    </rPh>
    <rPh sb="8" eb="10">
      <t>ソウキ</t>
    </rPh>
    <phoneticPr fontId="2"/>
  </si>
  <si>
    <t>男</t>
    <rPh sb="0" eb="1">
      <t>オトコ</t>
    </rPh>
    <phoneticPr fontId="2"/>
  </si>
  <si>
    <t>女</t>
    <rPh sb="0" eb="1">
      <t>オンナ</t>
    </rPh>
    <phoneticPr fontId="2"/>
  </si>
  <si>
    <t>69歳以下</t>
    <rPh sb="2" eb="5">
      <t>サイイカ</t>
    </rPh>
    <phoneticPr fontId="2"/>
  </si>
  <si>
    <t>69歳以下</t>
    <rPh sb="2" eb="5">
      <t>サイイカ</t>
    </rPh>
    <phoneticPr fontId="2"/>
  </si>
  <si>
    <t>男</t>
    <rPh sb="0" eb="1">
      <t>オトコ</t>
    </rPh>
    <phoneticPr fontId="3"/>
  </si>
  <si>
    <t>女</t>
    <rPh sb="0" eb="1">
      <t>オンナ</t>
    </rPh>
    <phoneticPr fontId="3"/>
  </si>
  <si>
    <t>69歳以下</t>
    <rPh sb="2" eb="5">
      <t>サイイカ</t>
    </rPh>
    <phoneticPr fontId="3"/>
  </si>
  <si>
    <t>住基台帳人口(令和５年度)</t>
    <rPh sb="0" eb="2">
      <t>ジュウキ</t>
    </rPh>
    <rPh sb="2" eb="4">
      <t>ダイチョウ</t>
    </rPh>
    <rPh sb="4" eb="6">
      <t>ジンコウ</t>
    </rPh>
    <phoneticPr fontId="3"/>
  </si>
  <si>
    <t>大腸がん検診結果入力シート（令和５年度実施分）</t>
    <rPh sb="0" eb="2">
      <t>ダイチョウ</t>
    </rPh>
    <rPh sb="4" eb="6">
      <t>ケンシン</t>
    </rPh>
    <rPh sb="6" eb="8">
      <t>ケッカ</t>
    </rPh>
    <rPh sb="8" eb="10">
      <t>ニュウリョク</t>
    </rPh>
    <rPh sb="19" eb="21">
      <t>ジッシ</t>
    </rPh>
    <rPh sb="21" eb="22">
      <t>ブン</t>
    </rPh>
    <phoneticPr fontId="2"/>
  </si>
  <si>
    <t>住基台帳人口(令和５年度)</t>
    <rPh sb="0" eb="2">
      <t>ダイチョウ</t>
    </rPh>
    <rPh sb="2" eb="4">
      <t>ジンコウ</t>
    </rPh>
    <phoneticPr fontId="2"/>
  </si>
  <si>
    <t>受診者数(令和５年度中)</t>
    <rPh sb="0" eb="3">
      <t>ジュシンシャ</t>
    </rPh>
    <rPh sb="3" eb="4">
      <t>スウ</t>
    </rPh>
    <phoneticPr fontId="3"/>
  </si>
  <si>
    <t>令和６年度大腸がん検診対象者数</t>
    <rPh sb="3" eb="5">
      <t>ダイチョウ</t>
    </rPh>
    <phoneticPr fontId="3"/>
  </si>
  <si>
    <t>住基台帳人口(令和６年度)</t>
    <rPh sb="0" eb="2">
      <t>ジュウキ</t>
    </rPh>
    <rPh sb="2" eb="4">
      <t>ダイチョウ</t>
    </rPh>
    <rPh sb="4" eb="6">
      <t>ジンコウ</t>
    </rPh>
    <phoneticPr fontId="3"/>
  </si>
  <si>
    <t>大腸がん検診結果入力シート（令和６年度実施分）</t>
    <rPh sb="0" eb="2">
      <t>ダイチョウ</t>
    </rPh>
    <rPh sb="4" eb="6">
      <t>ケンシン</t>
    </rPh>
    <rPh sb="6" eb="8">
      <t>ケッカ</t>
    </rPh>
    <rPh sb="8" eb="10">
      <t>ニュウリョク</t>
    </rPh>
    <rPh sb="19" eb="21">
      <t>ジッシ</t>
    </rPh>
    <rPh sb="21" eb="22">
      <t>ブン</t>
    </rPh>
    <phoneticPr fontId="2"/>
  </si>
  <si>
    <t>住基台帳人口(令和６年度)</t>
    <rPh sb="0" eb="2">
      <t>ダイチョウ</t>
    </rPh>
    <rPh sb="2" eb="4">
      <t>ジンコウ</t>
    </rPh>
    <phoneticPr fontId="2"/>
  </si>
  <si>
    <t>受診者数(令和６年度中)</t>
    <rPh sb="0" eb="3">
      <t>ジュシンシャ</t>
    </rPh>
    <rPh sb="3" eb="4">
      <t>スウ</t>
    </rPh>
    <phoneticPr fontId="3"/>
  </si>
  <si>
    <t>令和５年度大腸がん検診対象者数</t>
    <rPh sb="4" eb="6">
      <t>ダイチョウ</t>
    </rPh>
    <phoneticPr fontId="3"/>
  </si>
  <si>
    <t>受診者数
（令和５年度）</t>
    <phoneticPr fontId="3"/>
  </si>
  <si>
    <t>要精密
検査者数
(令和５年度中）</t>
    <phoneticPr fontId="3"/>
  </si>
  <si>
    <t>令和５年度プロセス指標</t>
    <rPh sb="9" eb="11">
      <t>シヒョウ</t>
    </rPh>
    <phoneticPr fontId="2"/>
  </si>
  <si>
    <t>令和６年度受診率</t>
    <rPh sb="5" eb="7">
      <t>ジュシン</t>
    </rPh>
    <rPh sb="7" eb="8">
      <t>リツ</t>
    </rPh>
    <phoneticPr fontId="2"/>
  </si>
  <si>
    <t>受診率(令和６年度)</t>
    <rPh sb="0" eb="2">
      <t>ジュシン</t>
    </rPh>
    <rPh sb="2" eb="3">
      <t>リツ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</si>
</sst>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_ "/>
  </numFmts>
  <fonts count="28">
    <font>
      <sz val="11"/>
      <color theme="1"/>
      <name val="ＭＳ Ｐゴシック"/>
      <family val="2"/>
      <scheme val="minor"/>
    </font>
    <font>
      <b/>
      <sz val="11"/>
      <color indexed="8"/>
      <name val="ＭＳ Ｐゴシック"/>
      <family val="3"/>
      <charset val="128"/>
    </font>
    <font>
      <sz val="6"/>
      <name val="ＭＳ Ｐゴシック"/>
      <family val="3"/>
      <charset val="128"/>
      <scheme val="minor"/>
    </font>
    <font>
      <sz val="6"/>
      <name val="ＭＳ Ｐゴシック"/>
      <family val="3"/>
      <charset val="128"/>
    </font>
    <font>
      <sz val="11"/>
      <color indexed="8"/>
      <name val="ＭＳ Ｐゴシック"/>
      <family val="3"/>
      <charset val="128"/>
    </font>
    <font>
      <sz val="12"/>
      <color theme="1"/>
      <name val="ＭＳ Ｐゴシック"/>
      <family val="2"/>
      <scheme val="minor"/>
    </font>
    <font>
      <sz val="12"/>
      <color theme="1"/>
      <name val="ＭＳ Ｐゴシック"/>
      <family val="3"/>
      <charset val="128"/>
      <scheme val="minor"/>
    </font>
    <font>
      <b/>
      <sz val="12"/>
      <color indexed="8"/>
      <name val="ＭＳ Ｐゴシック"/>
      <family val="3"/>
      <charset val="128"/>
    </font>
    <font>
      <sz val="12"/>
      <color indexed="8"/>
      <name val="ＭＳ Ｐゴシック"/>
      <family val="3"/>
      <charset val="128"/>
    </font>
    <font>
      <sz val="11"/>
      <color theme="1"/>
      <name val="ＭＳ Ｐゴシック"/>
      <family val="3"/>
      <charset val="128"/>
      <scheme val="minor"/>
    </font>
    <font>
      <b/>
      <sz val="18"/>
      <color theme="3"/>
      <name val="ＭＳ Ｐゴシック"/>
      <family val="2"/>
      <charset val="128"/>
      <scheme val="major"/>
    </font>
    <font>
      <sz val="14"/>
      <color theme="1"/>
      <name val="ＭＳ Ｐゴシック"/>
      <family val="3"/>
      <charset val="128"/>
      <scheme val="minor"/>
    </font>
    <font>
      <sz val="18"/>
      <color theme="1"/>
      <name val="ＭＳ Ｐゴシック"/>
      <family val="3"/>
      <charset val="128"/>
      <scheme val="minor"/>
    </font>
    <font>
      <sz val="18"/>
      <color indexed="8"/>
      <name val="ＭＳ Ｐゴシック"/>
      <family val="3"/>
      <charset val="128"/>
    </font>
    <font>
      <b/>
      <sz val="18"/>
      <color theme="0"/>
      <name val="ＭＳ Ｐゴシック"/>
      <family val="3"/>
      <charset val="128"/>
    </font>
    <font>
      <b/>
      <sz val="18"/>
      <color theme="0"/>
      <name val="ＭＳ Ｐゴシック"/>
      <family val="3"/>
      <charset val="128"/>
      <scheme val="minor"/>
    </font>
    <font>
      <b/>
      <sz val="18"/>
      <color theme="1"/>
      <name val="ＭＳ Ｐゴシック"/>
      <family val="3"/>
      <charset val="128"/>
      <scheme val="minor"/>
    </font>
    <font>
      <sz val="14"/>
      <color theme="1"/>
      <name val="ＭＳ Ｐゴシック"/>
      <family val="2"/>
      <scheme val="minor"/>
    </font>
    <font>
      <b/>
      <sz val="16"/>
      <color theme="1"/>
      <name val="ＭＳ Ｐゴシック"/>
      <family val="3"/>
      <charset val="128"/>
      <scheme val="minor"/>
    </font>
    <font>
      <b/>
      <sz val="14"/>
      <color theme="1"/>
      <name val="ＭＳ Ｐゴシック"/>
      <family val="3"/>
      <charset val="128"/>
      <scheme val="minor"/>
    </font>
    <font>
      <sz val="11"/>
      <color theme="1"/>
      <name val="ＭＳ Ｐゴシック"/>
      <family val="2"/>
      <scheme val="minor"/>
    </font>
    <font>
      <sz val="11"/>
      <name val="ＭＳ Ｐゴシック"/>
      <family val="2"/>
      <scheme val="minor"/>
    </font>
    <font>
      <sz val="9"/>
      <color indexed="81"/>
      <name val="MS P ゴシック"/>
      <family val="3"/>
      <charset val="128"/>
    </font>
    <font>
      <b/>
      <sz val="9"/>
      <color indexed="81"/>
      <name val="MS P ゴシック"/>
      <family val="3"/>
      <charset val="128"/>
    </font>
    <font>
      <b/>
      <sz val="12"/>
      <color indexed="81"/>
      <name val="MS P ゴシック"/>
      <family val="3"/>
      <charset val="128"/>
    </font>
    <font>
      <sz val="12"/>
      <name val="ＭＳ Ｐゴシック"/>
      <family val="3"/>
      <charset val="128"/>
    </font>
    <font>
      <sz val="16"/>
      <color theme="1"/>
      <name val="ＭＳ Ｐゴシック"/>
      <family val="2"/>
      <scheme val="minor"/>
    </font>
    <font>
      <sz val="10"/>
      <color indexed="8"/>
      <name val="ＭＳ Ｐゴシック"/>
      <family val="3"/>
      <charset val="128"/>
    </font>
  </fonts>
  <fills count="16">
    <fill>
      <patternFill patternType="none"/>
    </fill>
    <fill>
      <patternFill patternType="gray125"/>
    </fill>
    <fill>
      <patternFill patternType="solid">
        <fgColor indexed="43"/>
        <bgColor indexed="64"/>
      </patternFill>
    </fill>
    <fill>
      <patternFill patternType="solid">
        <fgColor rgb="FFDDD9C4"/>
        <bgColor indexed="64"/>
      </patternFill>
    </fill>
    <fill>
      <patternFill patternType="solid">
        <fgColor theme="9" tint="0.59999389629810485"/>
        <bgColor indexed="64"/>
      </patternFill>
    </fill>
    <fill>
      <patternFill patternType="solid">
        <fgColor rgb="FFFFFF99"/>
        <bgColor indexed="64"/>
      </patternFill>
    </fill>
    <fill>
      <patternFill patternType="solid">
        <fgColor theme="1"/>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rgb="FF0000FF"/>
        <bgColor indexed="64"/>
      </patternFill>
    </fill>
    <fill>
      <patternFill patternType="solid">
        <fgColor rgb="FFFF0000"/>
        <bgColor indexed="64"/>
      </patternFill>
    </fill>
    <fill>
      <patternFill patternType="solid">
        <fgColor rgb="FFFF00FF"/>
        <bgColor indexed="64"/>
      </patternFill>
    </fill>
    <fill>
      <patternFill patternType="solid">
        <fgColor theme="1" tint="4.9989318521683403E-2"/>
        <bgColor indexed="64"/>
      </patternFill>
    </fill>
    <fill>
      <patternFill patternType="solid">
        <fgColor rgb="FFCCFFFF"/>
        <bgColor indexed="64"/>
      </patternFill>
    </fill>
    <fill>
      <patternFill patternType="solid">
        <fgColor rgb="FFCCFFCC"/>
        <bgColor indexed="64"/>
      </patternFill>
    </fill>
    <fill>
      <patternFill patternType="solid">
        <fgColor rgb="FFFFFF00"/>
        <bgColor indexed="64"/>
      </patternFill>
    </fill>
  </fills>
  <borders count="8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double">
        <color indexed="64"/>
      </right>
      <top style="thin">
        <color indexed="64"/>
      </top>
      <bottom/>
      <diagonal/>
    </border>
    <border>
      <left/>
      <right style="thin">
        <color indexed="64"/>
      </right>
      <top/>
      <bottom/>
      <diagonal/>
    </border>
    <border>
      <left style="thin">
        <color indexed="64"/>
      </left>
      <right style="double">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style="thin">
        <color indexed="64"/>
      </top>
      <bottom/>
      <diagonal/>
    </border>
    <border>
      <left style="double">
        <color indexed="64"/>
      </left>
      <right style="thin">
        <color indexed="64"/>
      </right>
      <top/>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double">
        <color indexed="64"/>
      </left>
      <right/>
      <top style="thin">
        <color indexed="64"/>
      </top>
      <bottom style="thin">
        <color indexed="64"/>
      </bottom>
      <diagonal/>
    </border>
    <border>
      <left style="double">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thick">
        <color rgb="FFFF0000"/>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double">
        <color indexed="64"/>
      </left>
      <right/>
      <top/>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ck">
        <color rgb="FFFF0000"/>
      </left>
      <right style="thick">
        <color rgb="FFFF0000"/>
      </right>
      <top style="thick">
        <color rgb="FFFF0000"/>
      </top>
      <bottom style="thin">
        <color indexed="64"/>
      </bottom>
      <diagonal/>
    </border>
    <border>
      <left style="thick">
        <color rgb="FFFF0000"/>
      </left>
      <right style="thick">
        <color rgb="FFFF0000"/>
      </right>
      <top/>
      <bottom style="thin">
        <color indexed="64"/>
      </bottom>
      <diagonal/>
    </border>
    <border>
      <left style="thick">
        <color rgb="FFFF0000"/>
      </left>
      <right style="thick">
        <color rgb="FFFF0000"/>
      </right>
      <top style="thin">
        <color indexed="64"/>
      </top>
      <bottom style="thin">
        <color indexed="64"/>
      </bottom>
      <diagonal/>
    </border>
    <border>
      <left style="thick">
        <color rgb="FFFF0000"/>
      </left>
      <right style="thick">
        <color rgb="FFFF0000"/>
      </right>
      <top/>
      <bottom style="thick">
        <color rgb="FFFF0000"/>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right style="thin">
        <color indexed="64"/>
      </right>
      <top style="thin">
        <color indexed="64"/>
      </top>
      <bottom style="thick">
        <color rgb="FFFF0000"/>
      </bottom>
      <diagonal/>
    </border>
    <border>
      <left/>
      <right style="thick">
        <color rgb="FFFF0000"/>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n">
        <color indexed="64"/>
      </left>
      <right style="double">
        <color indexed="64"/>
      </right>
      <top style="thick">
        <color rgb="FFFF0000"/>
      </top>
      <bottom style="thin">
        <color indexed="64"/>
      </bottom>
      <diagonal/>
    </border>
    <border>
      <left style="thin">
        <color indexed="64"/>
      </left>
      <right style="double">
        <color indexed="64"/>
      </right>
      <top style="thin">
        <color indexed="64"/>
      </top>
      <bottom style="thick">
        <color rgb="FFFF0000"/>
      </bottom>
      <diagonal/>
    </border>
    <border>
      <left style="thick">
        <color rgb="FF0070C0"/>
      </left>
      <right style="thick">
        <color rgb="FF0070C0"/>
      </right>
      <top style="thick">
        <color rgb="FF0070C0"/>
      </top>
      <bottom style="thin">
        <color indexed="64"/>
      </bottom>
      <diagonal/>
    </border>
    <border>
      <left style="thick">
        <color rgb="FF0070C0"/>
      </left>
      <right style="thick">
        <color rgb="FF0070C0"/>
      </right>
      <top/>
      <bottom style="thin">
        <color indexed="64"/>
      </bottom>
      <diagonal/>
    </border>
    <border>
      <left style="thick">
        <color rgb="FF0070C0"/>
      </left>
      <right style="thick">
        <color rgb="FF0070C0"/>
      </right>
      <top style="thin">
        <color indexed="64"/>
      </top>
      <bottom style="thin">
        <color indexed="64"/>
      </bottom>
      <diagonal/>
    </border>
    <border>
      <left style="thick">
        <color rgb="FF0070C0"/>
      </left>
      <right style="thick">
        <color rgb="FF0070C0"/>
      </right>
      <top/>
      <bottom style="thick">
        <color rgb="FF0070C0"/>
      </bottom>
      <diagonal/>
    </border>
    <border>
      <left style="thick">
        <color rgb="FF0070C0"/>
      </left>
      <right style="thick">
        <color rgb="FF0070C0"/>
      </right>
      <top style="thin">
        <color indexed="64"/>
      </top>
      <bottom style="thick">
        <color rgb="FF0070C0"/>
      </bottom>
      <diagonal/>
    </border>
    <border>
      <left style="thick">
        <color rgb="FF0070C0"/>
      </left>
      <right style="thin">
        <color indexed="64"/>
      </right>
      <top style="thick">
        <color rgb="FF0070C0"/>
      </top>
      <bottom style="thin">
        <color indexed="64"/>
      </bottom>
      <diagonal/>
    </border>
    <border>
      <left style="thin">
        <color indexed="64"/>
      </left>
      <right style="thin">
        <color indexed="64"/>
      </right>
      <top style="thick">
        <color rgb="FF0070C0"/>
      </top>
      <bottom style="thin">
        <color indexed="64"/>
      </bottom>
      <diagonal/>
    </border>
    <border>
      <left/>
      <right style="thin">
        <color indexed="64"/>
      </right>
      <top style="thick">
        <color rgb="FF0070C0"/>
      </top>
      <bottom style="thin">
        <color indexed="64"/>
      </bottom>
      <diagonal/>
    </border>
    <border>
      <left style="thin">
        <color indexed="64"/>
      </left>
      <right style="thick">
        <color rgb="FF0070C0"/>
      </right>
      <top style="thick">
        <color rgb="FF0070C0"/>
      </top>
      <bottom style="thin">
        <color indexed="64"/>
      </bottom>
      <diagonal/>
    </border>
    <border>
      <left style="thick">
        <color rgb="FF0070C0"/>
      </left>
      <right style="thin">
        <color indexed="64"/>
      </right>
      <top style="thin">
        <color indexed="64"/>
      </top>
      <bottom style="thin">
        <color indexed="64"/>
      </bottom>
      <diagonal/>
    </border>
    <border>
      <left style="thin">
        <color indexed="64"/>
      </left>
      <right style="thick">
        <color rgb="FF0070C0"/>
      </right>
      <top style="thin">
        <color indexed="64"/>
      </top>
      <bottom style="thin">
        <color indexed="64"/>
      </bottom>
      <diagonal/>
    </border>
    <border>
      <left style="thick">
        <color rgb="FF0070C0"/>
      </left>
      <right style="thin">
        <color indexed="64"/>
      </right>
      <top/>
      <bottom style="thin">
        <color indexed="64"/>
      </bottom>
      <diagonal/>
    </border>
    <border>
      <left style="thin">
        <color indexed="64"/>
      </left>
      <right style="thick">
        <color rgb="FF0070C0"/>
      </right>
      <top/>
      <bottom style="thin">
        <color indexed="64"/>
      </bottom>
      <diagonal/>
    </border>
    <border>
      <left style="thick">
        <color rgb="FF0070C0"/>
      </left>
      <right style="thin">
        <color indexed="64"/>
      </right>
      <top style="thin">
        <color indexed="64"/>
      </top>
      <bottom style="thick">
        <color rgb="FF0070C0"/>
      </bottom>
      <diagonal/>
    </border>
    <border>
      <left style="thin">
        <color indexed="64"/>
      </left>
      <right style="thin">
        <color indexed="64"/>
      </right>
      <top style="thin">
        <color indexed="64"/>
      </top>
      <bottom style="thick">
        <color rgb="FF0070C0"/>
      </bottom>
      <diagonal/>
    </border>
    <border>
      <left style="thin">
        <color indexed="64"/>
      </left>
      <right style="thick">
        <color rgb="FF0070C0"/>
      </right>
      <top style="thin">
        <color indexed="64"/>
      </top>
      <bottom style="thick">
        <color rgb="FF0070C0"/>
      </bottom>
      <diagonal/>
    </border>
    <border>
      <left/>
      <right/>
      <top style="thin">
        <color indexed="64"/>
      </top>
      <bottom style="thick">
        <color rgb="FFFF0000"/>
      </bottom>
      <diagonal/>
    </border>
    <border>
      <left style="medium">
        <color indexed="64"/>
      </left>
      <right style="medium">
        <color indexed="64"/>
      </right>
      <top style="medium">
        <color indexed="64"/>
      </top>
      <bottom style="medium">
        <color indexed="64"/>
      </bottom>
      <diagonal/>
    </border>
    <border diagonalDown="1">
      <left style="thin">
        <color indexed="64"/>
      </left>
      <right style="thick">
        <color rgb="FFFF0000"/>
      </right>
      <top style="thin">
        <color indexed="64"/>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ck">
        <color rgb="FF0000FF"/>
      </left>
      <right style="thin">
        <color indexed="64"/>
      </right>
      <top style="thin">
        <color indexed="64"/>
      </top>
      <bottom style="thin">
        <color indexed="64"/>
      </bottom>
      <diagonal/>
    </border>
  </borders>
  <cellStyleXfs count="2">
    <xf numFmtId="0" fontId="0" fillId="0" borderId="0"/>
    <xf numFmtId="9" fontId="20" fillId="0" borderId="0" applyFont="0" applyFill="0" applyBorder="0" applyAlignment="0" applyProtection="0">
      <alignment vertical="center"/>
    </xf>
  </cellStyleXfs>
  <cellXfs count="436">
    <xf numFmtId="0" fontId="0" fillId="0" borderId="0" xfId="0"/>
    <xf numFmtId="0" fontId="4" fillId="2" borderId="1" xfId="0" applyFont="1" applyFill="1" applyBorder="1" applyAlignment="1">
      <alignment horizontal="centerContinuous"/>
    </xf>
    <xf numFmtId="0" fontId="4" fillId="2" borderId="4" xfId="0" applyFont="1" applyFill="1" applyBorder="1" applyAlignment="1">
      <alignment horizontal="centerContinuous" vertical="center"/>
    </xf>
    <xf numFmtId="0" fontId="4" fillId="2" borderId="3" xfId="0" applyFont="1" applyFill="1" applyBorder="1" applyAlignment="1">
      <alignment horizontal="centerContinuous" vertical="center"/>
    </xf>
    <xf numFmtId="0" fontId="4" fillId="2" borderId="13" xfId="0" applyFont="1" applyFill="1" applyBorder="1" applyAlignment="1">
      <alignment horizontal="centerContinuous" vertical="center"/>
    </xf>
    <xf numFmtId="0" fontId="4" fillId="2" borderId="5" xfId="0" applyFont="1" applyFill="1" applyBorder="1" applyAlignment="1">
      <alignment horizontal="centerContinuous"/>
    </xf>
    <xf numFmtId="0" fontId="4" fillId="2" borderId="12" xfId="0" applyFont="1" applyFill="1" applyBorder="1" applyAlignment="1">
      <alignment horizontal="centerContinuous" vertical="center"/>
    </xf>
    <xf numFmtId="0" fontId="4" fillId="2" borderId="16" xfId="0" applyFont="1" applyFill="1" applyBorder="1" applyAlignment="1">
      <alignment horizontal="centerContinuous" vertical="center"/>
    </xf>
    <xf numFmtId="0" fontId="4" fillId="2" borderId="13" xfId="0" applyFont="1" applyFill="1" applyBorder="1" applyAlignment="1">
      <alignment horizontal="center" vertical="center"/>
    </xf>
    <xf numFmtId="0" fontId="4" fillId="2" borderId="18" xfId="0" applyFont="1" applyFill="1" applyBorder="1" applyAlignment="1">
      <alignment horizontal="centerContinuous" vertical="center"/>
    </xf>
    <xf numFmtId="0" fontId="4" fillId="2" borderId="0" xfId="0" applyFont="1" applyFill="1" applyAlignment="1">
      <alignment horizontal="center" vertical="top" wrapText="1"/>
    </xf>
    <xf numFmtId="0" fontId="4" fillId="2" borderId="14" xfId="0" applyFont="1" applyFill="1" applyBorder="1" applyAlignment="1">
      <alignment horizontal="center" vertical="top" wrapText="1"/>
    </xf>
    <xf numFmtId="0" fontId="4" fillId="2" borderId="7" xfId="0" applyFont="1" applyFill="1" applyBorder="1" applyAlignment="1">
      <alignment horizontal="center" vertical="top" wrapText="1"/>
    </xf>
    <xf numFmtId="0" fontId="4" fillId="2" borderId="14" xfId="0" applyFont="1" applyFill="1" applyBorder="1" applyAlignment="1">
      <alignment horizontal="distributed" vertical="top" wrapText="1" indent="1"/>
    </xf>
    <xf numFmtId="0" fontId="4" fillId="0" borderId="17" xfId="0" applyFont="1" applyBorder="1" applyAlignment="1" applyProtection="1">
      <alignment horizontal="right"/>
      <protection locked="0"/>
    </xf>
    <xf numFmtId="0" fontId="4" fillId="0" borderId="11" xfId="0" applyFont="1" applyBorder="1" applyAlignment="1" applyProtection="1">
      <alignment horizontal="right"/>
      <protection locked="0"/>
    </xf>
    <xf numFmtId="0" fontId="4" fillId="0" borderId="8" xfId="0" applyFont="1" applyBorder="1" applyAlignment="1" applyProtection="1">
      <alignment horizontal="right"/>
      <protection locked="0"/>
    </xf>
    <xf numFmtId="0" fontId="4" fillId="0" borderId="21" xfId="0" applyFont="1" applyBorder="1" applyAlignment="1" applyProtection="1">
      <alignment horizontal="right"/>
      <protection locked="0"/>
    </xf>
    <xf numFmtId="0" fontId="4" fillId="0" borderId="22" xfId="0" applyFont="1" applyBorder="1" applyAlignment="1" applyProtection="1">
      <alignment horizontal="right"/>
      <protection locked="0"/>
    </xf>
    <xf numFmtId="0" fontId="4" fillId="2" borderId="19" xfId="0" applyFont="1" applyFill="1" applyBorder="1" applyAlignment="1">
      <alignment horizontal="center" wrapText="1"/>
    </xf>
    <xf numFmtId="0" fontId="4" fillId="2" borderId="11" xfId="0" applyFont="1" applyFill="1" applyBorder="1" applyAlignment="1">
      <alignment horizontal="centerContinuous" vertical="center"/>
    </xf>
    <xf numFmtId="0" fontId="4" fillId="2" borderId="6" xfId="0" applyFont="1" applyFill="1" applyBorder="1" applyAlignment="1">
      <alignment horizontal="center" vertical="top" wrapText="1"/>
    </xf>
    <xf numFmtId="0" fontId="4" fillId="2" borderId="11" xfId="0" applyFont="1" applyFill="1" applyBorder="1" applyAlignment="1">
      <alignment horizontal="centerContinuous" vertical="center" wrapText="1"/>
    </xf>
    <xf numFmtId="0" fontId="4" fillId="0" borderId="17" xfId="0" quotePrefix="1" applyFont="1" applyBorder="1" applyAlignment="1" applyProtection="1">
      <alignment horizontal="right"/>
      <protection locked="0"/>
    </xf>
    <xf numFmtId="0" fontId="4" fillId="0" borderId="11" xfId="0" quotePrefix="1" applyFont="1" applyBorder="1" applyAlignment="1">
      <alignment horizontal="right"/>
    </xf>
    <xf numFmtId="0" fontId="4" fillId="5" borderId="4" xfId="0" applyFont="1" applyFill="1" applyBorder="1"/>
    <xf numFmtId="0" fontId="4" fillId="5" borderId="9" xfId="0" applyFont="1" applyFill="1" applyBorder="1"/>
    <xf numFmtId="0" fontId="4" fillId="13" borderId="10" xfId="0" applyFont="1" applyFill="1" applyBorder="1" applyAlignment="1">
      <alignment horizontal="right" vertical="center" wrapText="1"/>
    </xf>
    <xf numFmtId="0" fontId="4" fillId="13" borderId="11" xfId="0" applyFont="1" applyFill="1" applyBorder="1" applyAlignment="1">
      <alignment horizontal="right" vertical="center" wrapText="1"/>
    </xf>
    <xf numFmtId="0" fontId="4" fillId="2" borderId="4" xfId="0" applyFont="1" applyFill="1" applyBorder="1" applyAlignment="1">
      <alignment vertical="center" wrapText="1"/>
    </xf>
    <xf numFmtId="0" fontId="4" fillId="2" borderId="9" xfId="0" applyFont="1" applyFill="1" applyBorder="1" applyAlignment="1">
      <alignment vertical="center" wrapText="1"/>
    </xf>
    <xf numFmtId="0" fontId="4" fillId="2" borderId="11" xfId="0" applyFont="1" applyFill="1" applyBorder="1" applyAlignment="1">
      <alignment vertical="center" wrapText="1"/>
    </xf>
    <xf numFmtId="0" fontId="4" fillId="0" borderId="11" xfId="0" applyFont="1" applyBorder="1" applyAlignment="1">
      <alignment horizontal="right" vertical="center" wrapText="1"/>
    </xf>
    <xf numFmtId="0" fontId="4" fillId="0" borderId="21" xfId="0" applyFont="1" applyBorder="1" applyAlignment="1">
      <alignment horizontal="right" vertical="center" wrapText="1"/>
    </xf>
    <xf numFmtId="0" fontId="4" fillId="2" borderId="2" xfId="0" applyFont="1" applyFill="1" applyBorder="1" applyAlignment="1">
      <alignment horizontal="centerContinuous" vertical="center"/>
    </xf>
    <xf numFmtId="0" fontId="4" fillId="2" borderId="25" xfId="0" applyFont="1" applyFill="1" applyBorder="1" applyAlignment="1">
      <alignment horizontal="center" wrapText="1"/>
    </xf>
    <xf numFmtId="0" fontId="4" fillId="6" borderId="5" xfId="0" applyFont="1" applyFill="1" applyBorder="1" applyAlignment="1">
      <alignment horizontal="right" vertical="center" wrapText="1"/>
    </xf>
    <xf numFmtId="0" fontId="4" fillId="6" borderId="10" xfId="0" applyFont="1" applyFill="1" applyBorder="1" applyAlignment="1">
      <alignment horizontal="right" vertical="center" wrapText="1"/>
    </xf>
    <xf numFmtId="0" fontId="4" fillId="6" borderId="8" xfId="0" applyFont="1" applyFill="1" applyBorder="1" applyAlignment="1">
      <alignment horizontal="right" vertical="center" wrapText="1"/>
    </xf>
    <xf numFmtId="0" fontId="4" fillId="2" borderId="3"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5" xfId="0" applyFont="1" applyFill="1" applyBorder="1" applyAlignment="1">
      <alignment horizontal="center" vertical="top" wrapText="1"/>
    </xf>
    <xf numFmtId="0" fontId="4" fillId="2" borderId="1" xfId="0" applyFont="1" applyFill="1" applyBorder="1" applyAlignment="1">
      <alignment horizontal="center" vertical="top" wrapText="1"/>
    </xf>
    <xf numFmtId="0" fontId="4" fillId="2" borderId="15" xfId="0" applyFont="1" applyFill="1" applyBorder="1" applyAlignment="1">
      <alignment vertical="center" wrapText="1"/>
    </xf>
    <xf numFmtId="0" fontId="4" fillId="2" borderId="1" xfId="0" applyFont="1" applyFill="1" applyBorder="1" applyAlignment="1">
      <alignment vertical="center" wrapText="1"/>
    </xf>
    <xf numFmtId="0" fontId="4" fillId="12" borderId="37" xfId="0" applyFont="1" applyFill="1" applyBorder="1" applyAlignment="1">
      <alignment horizontal="center" vertical="center" wrapText="1"/>
    </xf>
    <xf numFmtId="0" fontId="4" fillId="2" borderId="8" xfId="0" applyFont="1" applyFill="1" applyBorder="1" applyAlignment="1">
      <alignment vertical="center" wrapText="1"/>
    </xf>
    <xf numFmtId="177" fontId="4" fillId="13" borderId="11" xfId="0" quotePrefix="1" applyNumberFormat="1" applyFont="1" applyFill="1" applyBorder="1" applyAlignment="1">
      <alignment horizontal="right"/>
    </xf>
    <xf numFmtId="177" fontId="4" fillId="13" borderId="17" xfId="0" quotePrefix="1" applyNumberFormat="1" applyFont="1" applyFill="1" applyBorder="1" applyAlignment="1">
      <alignment horizontal="right"/>
    </xf>
    <xf numFmtId="177" fontId="4" fillId="13" borderId="10" xfId="0" applyNumberFormat="1" applyFont="1" applyFill="1" applyBorder="1" applyAlignment="1">
      <alignment horizontal="right" vertical="center" wrapText="1"/>
    </xf>
    <xf numFmtId="177" fontId="4" fillId="13" borderId="11" xfId="0" applyNumberFormat="1" applyFont="1" applyFill="1" applyBorder="1" applyAlignment="1">
      <alignment horizontal="right" vertical="center" wrapText="1"/>
    </xf>
    <xf numFmtId="177" fontId="4" fillId="13" borderId="8" xfId="0" applyNumberFormat="1" applyFont="1" applyFill="1" applyBorder="1" applyAlignment="1">
      <alignment horizontal="right" vertical="center" wrapText="1"/>
    </xf>
    <xf numFmtId="177" fontId="4" fillId="13" borderId="12" xfId="0" applyNumberFormat="1" applyFont="1" applyFill="1" applyBorder="1" applyAlignment="1">
      <alignment horizontal="right" vertical="center" wrapText="1"/>
    </xf>
    <xf numFmtId="0" fontId="4" fillId="0" borderId="12" xfId="0" applyFont="1" applyBorder="1" applyAlignment="1">
      <alignment horizontal="right" vertical="center" wrapText="1"/>
    </xf>
    <xf numFmtId="0" fontId="4" fillId="0" borderId="22" xfId="0" applyFont="1" applyBorder="1" applyAlignment="1">
      <alignment horizontal="right" vertical="center" wrapText="1"/>
    </xf>
    <xf numFmtId="0" fontId="17" fillId="0" borderId="0" xfId="0" applyFont="1" applyAlignment="1">
      <alignment horizontal="left"/>
    </xf>
    <xf numFmtId="0" fontId="11" fillId="0" borderId="0" xfId="0" applyFont="1" applyAlignment="1">
      <alignment horizontal="left"/>
    </xf>
    <xf numFmtId="0" fontId="17" fillId="0" borderId="0" xfId="0" applyFont="1" applyAlignment="1" applyProtection="1">
      <alignment vertical="center"/>
      <protection locked="0"/>
    </xf>
    <xf numFmtId="0" fontId="11" fillId="0" borderId="0" xfId="0" applyFont="1" applyProtection="1">
      <protection locked="0"/>
    </xf>
    <xf numFmtId="0" fontId="6" fillId="0" borderId="0" xfId="0" applyFont="1" applyProtection="1">
      <protection locked="0"/>
    </xf>
    <xf numFmtId="0" fontId="0" fillId="0" borderId="0" xfId="0" applyProtection="1">
      <protection locked="0"/>
    </xf>
    <xf numFmtId="0" fontId="0" fillId="0" borderId="0" xfId="0" applyAlignment="1" applyProtection="1">
      <alignment vertical="center"/>
      <protection locked="0"/>
    </xf>
    <xf numFmtId="0" fontId="8" fillId="0" borderId="0" xfId="0" applyFont="1" applyProtection="1">
      <protection locked="0"/>
    </xf>
    <xf numFmtId="0" fontId="4" fillId="0" borderId="0" xfId="0" quotePrefix="1" applyFont="1" applyAlignment="1" applyProtection="1">
      <alignment horizontal="right"/>
      <protection locked="0"/>
    </xf>
    <xf numFmtId="0" fontId="4" fillId="3" borderId="17" xfId="0" applyFont="1" applyFill="1" applyBorder="1" applyAlignment="1" applyProtection="1">
      <alignment horizontal="right"/>
      <protection locked="0"/>
    </xf>
    <xf numFmtId="0" fontId="4" fillId="3" borderId="22" xfId="0" applyFont="1" applyFill="1" applyBorder="1" applyAlignment="1" applyProtection="1">
      <alignment horizontal="right"/>
      <protection locked="0"/>
    </xf>
    <xf numFmtId="0" fontId="4" fillId="3" borderId="17" xfId="0" quotePrefix="1" applyFont="1" applyFill="1" applyBorder="1" applyAlignment="1" applyProtection="1">
      <alignment horizontal="right"/>
      <protection locked="0"/>
    </xf>
    <xf numFmtId="0" fontId="4" fillId="3" borderId="22" xfId="0" quotePrefix="1" applyFont="1" applyFill="1" applyBorder="1" applyAlignment="1" applyProtection="1">
      <alignment horizontal="right"/>
      <protection locked="0"/>
    </xf>
    <xf numFmtId="0" fontId="4" fillId="14" borderId="11" xfId="0" quotePrefix="1" applyFont="1" applyFill="1" applyBorder="1" applyAlignment="1" applyProtection="1">
      <alignment horizontal="right"/>
      <protection locked="0"/>
    </xf>
    <xf numFmtId="0" fontId="4" fillId="14" borderId="21" xfId="0" quotePrefix="1" applyFont="1" applyFill="1" applyBorder="1" applyAlignment="1" applyProtection="1">
      <alignment horizontal="right"/>
      <protection locked="0"/>
    </xf>
    <xf numFmtId="0" fontId="4" fillId="14" borderId="17" xfId="0" quotePrefix="1" applyFont="1" applyFill="1" applyBorder="1" applyAlignment="1" applyProtection="1">
      <alignment horizontal="right"/>
      <protection locked="0"/>
    </xf>
    <xf numFmtId="0" fontId="4" fillId="3" borderId="11" xfId="0" applyFont="1" applyFill="1" applyBorder="1" applyAlignment="1" applyProtection="1">
      <alignment horizontal="right"/>
      <protection locked="0"/>
    </xf>
    <xf numFmtId="0" fontId="4" fillId="3" borderId="21" xfId="0" applyFont="1" applyFill="1" applyBorder="1" applyAlignment="1" applyProtection="1">
      <alignment horizontal="right"/>
      <protection locked="0"/>
    </xf>
    <xf numFmtId="0" fontId="4" fillId="3" borderId="11" xfId="0" quotePrefix="1" applyFont="1" applyFill="1" applyBorder="1" applyAlignment="1" applyProtection="1">
      <alignment horizontal="right"/>
      <protection locked="0"/>
    </xf>
    <xf numFmtId="0" fontId="4" fillId="3" borderId="21" xfId="0" quotePrefix="1" applyFont="1" applyFill="1" applyBorder="1" applyAlignment="1" applyProtection="1">
      <alignment horizontal="right"/>
      <protection locked="0"/>
    </xf>
    <xf numFmtId="0" fontId="4" fillId="3" borderId="8" xfId="0" quotePrefix="1" applyFont="1" applyFill="1" applyBorder="1" applyAlignment="1" applyProtection="1">
      <alignment horizontal="right"/>
      <protection locked="0"/>
    </xf>
    <xf numFmtId="0" fontId="4" fillId="3" borderId="20" xfId="0" quotePrefix="1" applyFont="1" applyFill="1" applyBorder="1" applyAlignment="1" applyProtection="1">
      <alignment horizontal="right"/>
      <protection locked="0"/>
    </xf>
    <xf numFmtId="0" fontId="4" fillId="3" borderId="7" xfId="0" quotePrefix="1" applyFont="1" applyFill="1" applyBorder="1" applyAlignment="1" applyProtection="1">
      <alignment horizontal="right"/>
      <protection locked="0"/>
    </xf>
    <xf numFmtId="0" fontId="18" fillId="0" borderId="0" xfId="0" applyFont="1" applyAlignment="1" applyProtection="1">
      <alignment vertical="center"/>
      <protection locked="0"/>
    </xf>
    <xf numFmtId="0" fontId="5" fillId="0" borderId="0" xfId="0" applyFont="1" applyAlignment="1" applyProtection="1">
      <alignment vertical="center"/>
      <protection locked="0"/>
    </xf>
    <xf numFmtId="0" fontId="6" fillId="0" borderId="0" xfId="0" applyFont="1" applyAlignment="1" applyProtection="1">
      <alignment horizontal="center" vertical="center"/>
      <protection locked="0"/>
    </xf>
    <xf numFmtId="10" fontId="6" fillId="0" borderId="0" xfId="0" applyNumberFormat="1" applyFont="1" applyAlignment="1" applyProtection="1">
      <alignment vertical="center"/>
      <protection locked="0"/>
    </xf>
    <xf numFmtId="0" fontId="4" fillId="3" borderId="8" xfId="0" applyFont="1" applyFill="1" applyBorder="1" applyAlignment="1" applyProtection="1">
      <alignment horizontal="right"/>
      <protection locked="0"/>
    </xf>
    <xf numFmtId="0" fontId="4" fillId="3" borderId="7" xfId="0" applyFont="1" applyFill="1" applyBorder="1" applyAlignment="1" applyProtection="1">
      <alignment horizontal="right"/>
      <protection locked="0"/>
    </xf>
    <xf numFmtId="0" fontId="5" fillId="0" borderId="0" xfId="0" quotePrefix="1" applyFont="1" applyAlignment="1" applyProtection="1">
      <alignment vertical="center"/>
      <protection locked="0"/>
    </xf>
    <xf numFmtId="0" fontId="19" fillId="0" borderId="0" xfId="0" applyFont="1" applyAlignment="1" applyProtection="1">
      <alignment vertical="center"/>
      <protection locked="0"/>
    </xf>
    <xf numFmtId="0" fontId="9" fillId="0" borderId="11" xfId="0" quotePrefix="1" applyFont="1" applyBorder="1" applyAlignment="1">
      <alignment horizontal="center" vertical="center" wrapText="1"/>
    </xf>
    <xf numFmtId="176" fontId="6" fillId="0" borderId="11" xfId="0" applyNumberFormat="1" applyFont="1" applyBorder="1" applyAlignment="1">
      <alignment vertical="center"/>
    </xf>
    <xf numFmtId="177" fontId="0" fillId="6" borderId="17" xfId="0" applyNumberFormat="1" applyFill="1" applyBorder="1"/>
    <xf numFmtId="177" fontId="0" fillId="0" borderId="17" xfId="0" applyNumberFormat="1" applyBorder="1"/>
    <xf numFmtId="177" fontId="0" fillId="6" borderId="11" xfId="0" applyNumberFormat="1" applyFill="1" applyBorder="1"/>
    <xf numFmtId="177" fontId="0" fillId="6" borderId="14" xfId="0" applyNumberFormat="1" applyFill="1" applyBorder="1"/>
    <xf numFmtId="177" fontId="0" fillId="13" borderId="11" xfId="0" applyNumberFormat="1" applyFill="1" applyBorder="1"/>
    <xf numFmtId="177" fontId="0" fillId="13" borderId="11" xfId="0" applyNumberFormat="1" applyFill="1" applyBorder="1" applyAlignment="1">
      <alignment horizontal="right"/>
    </xf>
    <xf numFmtId="0" fontId="19" fillId="0" borderId="0" xfId="0" applyFont="1" applyAlignment="1">
      <alignment vertical="center"/>
    </xf>
    <xf numFmtId="0" fontId="19" fillId="0" borderId="6" xfId="0" applyFont="1" applyBorder="1" applyAlignment="1">
      <alignment vertical="center"/>
    </xf>
    <xf numFmtId="177" fontId="0" fillId="6" borderId="37" xfId="0" applyNumberFormat="1" applyFill="1" applyBorder="1"/>
    <xf numFmtId="176" fontId="0" fillId="0" borderId="11" xfId="1" applyNumberFormat="1" applyFont="1" applyFill="1" applyBorder="1" applyAlignment="1" applyProtection="1"/>
    <xf numFmtId="176" fontId="0" fillId="0" borderId="11" xfId="0" applyNumberFormat="1" applyBorder="1"/>
    <xf numFmtId="0" fontId="0" fillId="5" borderId="11" xfId="0" applyFill="1" applyBorder="1" applyAlignment="1">
      <alignment horizontal="center" vertical="center"/>
    </xf>
    <xf numFmtId="177" fontId="0" fillId="6" borderId="9" xfId="0" applyNumberFormat="1" applyFill="1" applyBorder="1"/>
    <xf numFmtId="177" fontId="0" fillId="6" borderId="1" xfId="0" applyNumberFormat="1" applyFill="1" applyBorder="1"/>
    <xf numFmtId="177" fontId="0" fillId="6" borderId="5" xfId="0" applyNumberFormat="1" applyFill="1" applyBorder="1"/>
    <xf numFmtId="177" fontId="0" fillId="6" borderId="10" xfId="0" applyNumberFormat="1" applyFill="1" applyBorder="1"/>
    <xf numFmtId="177" fontId="0" fillId="13" borderId="10" xfId="0" applyNumberFormat="1" applyFill="1" applyBorder="1"/>
    <xf numFmtId="177" fontId="0" fillId="6" borderId="4" xfId="0" applyNumberFormat="1" applyFill="1" applyBorder="1"/>
    <xf numFmtId="177" fontId="0" fillId="6" borderId="8" xfId="0" applyNumberFormat="1" applyFill="1" applyBorder="1"/>
    <xf numFmtId="0" fontId="4" fillId="0" borderId="21" xfId="0" quotePrefix="1" applyFont="1" applyBorder="1" applyAlignment="1">
      <alignment horizontal="right"/>
    </xf>
    <xf numFmtId="0" fontId="4" fillId="0" borderId="17" xfId="0" quotePrefix="1" applyFont="1" applyBorder="1" applyAlignment="1">
      <alignment horizontal="right"/>
    </xf>
    <xf numFmtId="10" fontId="0" fillId="0" borderId="11" xfId="1" applyNumberFormat="1" applyFont="1" applyFill="1" applyBorder="1" applyAlignment="1" applyProtection="1"/>
    <xf numFmtId="176" fontId="0" fillId="0" borderId="11" xfId="1" applyNumberFormat="1" applyFont="1" applyBorder="1" applyAlignment="1" applyProtection="1"/>
    <xf numFmtId="0" fontId="0" fillId="5" borderId="4" xfId="0" applyFill="1" applyBorder="1" applyAlignment="1">
      <alignment vertical="center"/>
    </xf>
    <xf numFmtId="0" fontId="0" fillId="5" borderId="9" xfId="0" applyFill="1" applyBorder="1" applyAlignment="1">
      <alignment vertical="center"/>
    </xf>
    <xf numFmtId="0" fontId="0" fillId="5" borderId="8" xfId="0" applyFill="1" applyBorder="1" applyAlignment="1">
      <alignment vertical="center"/>
    </xf>
    <xf numFmtId="0" fontId="0" fillId="5" borderId="11" xfId="0" applyFill="1" applyBorder="1" applyAlignment="1">
      <alignment vertical="center"/>
    </xf>
    <xf numFmtId="0" fontId="17" fillId="0" borderId="0" xfId="0" applyFont="1"/>
    <xf numFmtId="0" fontId="19" fillId="0" borderId="0" xfId="0" applyFont="1" applyAlignment="1">
      <alignment horizontal="left" vertical="center"/>
    </xf>
    <xf numFmtId="0" fontId="0" fillId="0" borderId="5" xfId="0" applyBorder="1"/>
    <xf numFmtId="0" fontId="4" fillId="0" borderId="4" xfId="0" applyFont="1" applyBorder="1" applyAlignment="1">
      <alignment horizontal="center" vertical="center"/>
    </xf>
    <xf numFmtId="0" fontId="4" fillId="3" borderId="47" xfId="0" quotePrefix="1" applyFont="1" applyFill="1" applyBorder="1" applyAlignment="1" applyProtection="1">
      <alignment horizontal="right"/>
      <protection locked="0"/>
    </xf>
    <xf numFmtId="0" fontId="4" fillId="0" borderId="48" xfId="0" quotePrefix="1" applyFont="1" applyBorder="1" applyAlignment="1" applyProtection="1">
      <alignment horizontal="right"/>
      <protection locked="0"/>
    </xf>
    <xf numFmtId="0" fontId="4" fillId="3" borderId="48" xfId="0" quotePrefix="1" applyFont="1" applyFill="1" applyBorder="1" applyAlignment="1" applyProtection="1">
      <alignment horizontal="right"/>
      <protection locked="0"/>
    </xf>
    <xf numFmtId="0" fontId="4" fillId="0" borderId="49" xfId="0" quotePrefix="1" applyFont="1" applyBorder="1" applyAlignment="1" applyProtection="1">
      <alignment horizontal="right"/>
      <protection locked="0"/>
    </xf>
    <xf numFmtId="0" fontId="4" fillId="3" borderId="49" xfId="0" quotePrefix="1" applyFont="1" applyFill="1" applyBorder="1" applyAlignment="1" applyProtection="1">
      <alignment horizontal="right"/>
      <protection locked="0"/>
    </xf>
    <xf numFmtId="0" fontId="4" fillId="13" borderId="50" xfId="0" quotePrefix="1" applyFont="1" applyFill="1" applyBorder="1" applyAlignment="1" applyProtection="1">
      <alignment horizontal="right"/>
      <protection locked="0"/>
    </xf>
    <xf numFmtId="0" fontId="4" fillId="3" borderId="48" xfId="0" applyFont="1" applyFill="1" applyBorder="1" applyAlignment="1" applyProtection="1">
      <alignment horizontal="right"/>
      <protection locked="0"/>
    </xf>
    <xf numFmtId="177" fontId="0" fillId="6" borderId="0" xfId="0" applyNumberFormat="1" applyFill="1"/>
    <xf numFmtId="177" fontId="0" fillId="6" borderId="12" xfId="0" applyNumberFormat="1" applyFill="1" applyBorder="1"/>
    <xf numFmtId="0" fontId="4" fillId="2" borderId="4" xfId="0" applyFont="1" applyFill="1" applyBorder="1" applyAlignment="1">
      <alignment horizontal="distributed" vertical="center" wrapText="1"/>
    </xf>
    <xf numFmtId="0" fontId="4" fillId="3" borderId="51" xfId="0" quotePrefix="1" applyFont="1" applyFill="1" applyBorder="1" applyAlignment="1" applyProtection="1">
      <alignment horizontal="right"/>
      <protection locked="0"/>
    </xf>
    <xf numFmtId="0" fontId="4" fillId="3" borderId="52" xfId="0" applyFont="1" applyFill="1" applyBorder="1" applyAlignment="1" applyProtection="1">
      <alignment horizontal="right"/>
      <protection locked="0"/>
    </xf>
    <xf numFmtId="0" fontId="4" fillId="3" borderId="53" xfId="0" applyFont="1" applyFill="1" applyBorder="1" applyAlignment="1" applyProtection="1">
      <alignment horizontal="right"/>
      <protection locked="0"/>
    </xf>
    <xf numFmtId="0" fontId="4" fillId="3" borderId="54" xfId="0" applyFont="1" applyFill="1" applyBorder="1" applyAlignment="1" applyProtection="1">
      <alignment horizontal="right"/>
      <protection locked="0"/>
    </xf>
    <xf numFmtId="0" fontId="4" fillId="0" borderId="55" xfId="0" quotePrefix="1" applyFont="1" applyBorder="1" applyAlignment="1" applyProtection="1">
      <alignment horizontal="right"/>
      <protection locked="0"/>
    </xf>
    <xf numFmtId="0" fontId="4" fillId="0" borderId="56" xfId="0" applyFont="1" applyBorder="1" applyAlignment="1" applyProtection="1">
      <alignment horizontal="right"/>
      <protection locked="0"/>
    </xf>
    <xf numFmtId="0" fontId="4" fillId="3" borderId="55" xfId="0" quotePrefix="1" applyFont="1" applyFill="1" applyBorder="1" applyAlignment="1" applyProtection="1">
      <alignment horizontal="right"/>
      <protection locked="0"/>
    </xf>
    <xf numFmtId="0" fontId="4" fillId="3" borderId="56" xfId="0" applyFont="1" applyFill="1" applyBorder="1" applyAlignment="1" applyProtection="1">
      <alignment horizontal="right"/>
      <protection locked="0"/>
    </xf>
    <xf numFmtId="0" fontId="4" fillId="3" borderId="56" xfId="0" quotePrefix="1" applyFont="1" applyFill="1" applyBorder="1" applyAlignment="1" applyProtection="1">
      <alignment horizontal="right"/>
      <protection locked="0"/>
    </xf>
    <xf numFmtId="0" fontId="4" fillId="14" borderId="55" xfId="0" quotePrefix="1" applyFont="1" applyFill="1" applyBorder="1" applyAlignment="1" applyProtection="1">
      <alignment horizontal="right"/>
      <protection locked="0"/>
    </xf>
    <xf numFmtId="0" fontId="4" fillId="14" borderId="56" xfId="0" quotePrefix="1" applyFont="1" applyFill="1" applyBorder="1" applyAlignment="1" applyProtection="1">
      <alignment horizontal="right"/>
      <protection locked="0"/>
    </xf>
    <xf numFmtId="0" fontId="4" fillId="3" borderId="57" xfId="0" quotePrefix="1" applyFont="1" applyFill="1" applyBorder="1" applyAlignment="1" applyProtection="1">
      <alignment horizontal="right"/>
      <protection locked="0"/>
    </xf>
    <xf numFmtId="0" fontId="4" fillId="3" borderId="58" xfId="0" applyFont="1" applyFill="1" applyBorder="1" applyAlignment="1" applyProtection="1">
      <alignment horizontal="right"/>
      <protection locked="0"/>
    </xf>
    <xf numFmtId="0" fontId="4" fillId="14" borderId="59" xfId="0" quotePrefix="1" applyFont="1" applyFill="1" applyBorder="1" applyAlignment="1" applyProtection="1">
      <alignment horizontal="right"/>
      <protection locked="0"/>
    </xf>
    <xf numFmtId="0" fontId="4" fillId="14" borderId="60" xfId="0" quotePrefix="1" applyFont="1" applyFill="1" applyBorder="1" applyAlignment="1" applyProtection="1">
      <alignment horizontal="right"/>
      <protection locked="0"/>
    </xf>
    <xf numFmtId="0" fontId="4" fillId="14" borderId="61" xfId="0" quotePrefix="1" applyFont="1" applyFill="1" applyBorder="1" applyAlignment="1" applyProtection="1">
      <alignment horizontal="right"/>
      <protection locked="0"/>
    </xf>
    <xf numFmtId="0" fontId="4" fillId="14" borderId="62" xfId="0" quotePrefix="1" applyFont="1" applyFill="1" applyBorder="1" applyAlignment="1" applyProtection="1">
      <alignment horizontal="right"/>
      <protection locked="0"/>
    </xf>
    <xf numFmtId="177" fontId="0" fillId="13" borderId="12" xfId="0" applyNumberFormat="1" applyFill="1" applyBorder="1"/>
    <xf numFmtId="177" fontId="0" fillId="6" borderId="2" xfId="0" applyNumberFormat="1" applyFill="1" applyBorder="1"/>
    <xf numFmtId="0" fontId="4" fillId="14" borderId="63" xfId="0" quotePrefix="1" applyFont="1" applyFill="1" applyBorder="1" applyAlignment="1" applyProtection="1">
      <alignment horizontal="right"/>
      <protection locked="0"/>
    </xf>
    <xf numFmtId="0" fontId="4" fillId="14" borderId="64" xfId="0" quotePrefix="1" applyFont="1" applyFill="1" applyBorder="1" applyAlignment="1" applyProtection="1">
      <alignment horizontal="right"/>
      <protection locked="0"/>
    </xf>
    <xf numFmtId="0" fontId="4" fillId="14" borderId="16" xfId="0" quotePrefix="1" applyFont="1" applyFill="1" applyBorder="1" applyAlignment="1" applyProtection="1">
      <alignment horizontal="right"/>
      <protection locked="0"/>
    </xf>
    <xf numFmtId="0" fontId="4" fillId="3" borderId="65" xfId="0" applyFont="1" applyFill="1" applyBorder="1" applyAlignment="1" applyProtection="1">
      <alignment horizontal="right"/>
      <protection locked="0"/>
    </xf>
    <xf numFmtId="0" fontId="4" fillId="3" borderId="59" xfId="0" applyFont="1" applyFill="1" applyBorder="1" applyAlignment="1" applyProtection="1">
      <alignment horizontal="right"/>
      <protection locked="0"/>
    </xf>
    <xf numFmtId="0" fontId="4" fillId="0" borderId="59" xfId="0" applyFont="1" applyBorder="1" applyAlignment="1" applyProtection="1">
      <alignment horizontal="right"/>
      <protection locked="0"/>
    </xf>
    <xf numFmtId="0" fontId="4" fillId="3" borderId="59" xfId="0" quotePrefix="1" applyFont="1" applyFill="1" applyBorder="1" applyAlignment="1" applyProtection="1">
      <alignment horizontal="right"/>
      <protection locked="0"/>
    </xf>
    <xf numFmtId="0" fontId="4" fillId="14" borderId="66" xfId="0" quotePrefix="1" applyFont="1" applyFill="1" applyBorder="1" applyAlignment="1" applyProtection="1">
      <alignment horizontal="right"/>
      <protection locked="0"/>
    </xf>
    <xf numFmtId="0" fontId="4" fillId="3" borderId="58" xfId="0" quotePrefix="1" applyFont="1" applyFill="1" applyBorder="1" applyAlignment="1" applyProtection="1">
      <alignment horizontal="right"/>
      <protection locked="0"/>
    </xf>
    <xf numFmtId="0" fontId="4" fillId="3" borderId="67" xfId="0" quotePrefix="1" applyFont="1" applyFill="1" applyBorder="1" applyAlignment="1" applyProtection="1">
      <alignment horizontal="right"/>
      <protection locked="0"/>
    </xf>
    <xf numFmtId="0" fontId="4" fillId="0" borderId="68" xfId="0" quotePrefix="1" applyFont="1" applyBorder="1" applyAlignment="1" applyProtection="1">
      <alignment horizontal="right"/>
      <protection locked="0"/>
    </xf>
    <xf numFmtId="0" fontId="4" fillId="3" borderId="68" xfId="0" quotePrefix="1" applyFont="1" applyFill="1" applyBorder="1" applyAlignment="1" applyProtection="1">
      <alignment horizontal="right"/>
      <protection locked="0"/>
    </xf>
    <xf numFmtId="0" fontId="4" fillId="0" borderId="69" xfId="0" quotePrefix="1" applyFont="1" applyBorder="1" applyAlignment="1" applyProtection="1">
      <alignment horizontal="right"/>
      <protection locked="0"/>
    </xf>
    <xf numFmtId="0" fontId="4" fillId="3" borderId="69" xfId="0" quotePrefix="1" applyFont="1" applyFill="1" applyBorder="1" applyAlignment="1" applyProtection="1">
      <alignment horizontal="right"/>
      <protection locked="0"/>
    </xf>
    <xf numFmtId="0" fontId="4" fillId="13" borderId="70" xfId="0" quotePrefix="1" applyFont="1" applyFill="1" applyBorder="1" applyAlignment="1" applyProtection="1">
      <alignment horizontal="right"/>
      <protection locked="0"/>
    </xf>
    <xf numFmtId="0" fontId="4" fillId="3" borderId="68" xfId="0" applyFont="1" applyFill="1" applyBorder="1" applyAlignment="1" applyProtection="1">
      <alignment horizontal="right"/>
      <protection locked="0"/>
    </xf>
    <xf numFmtId="0" fontId="4" fillId="13" borderId="71" xfId="0" quotePrefix="1" applyFont="1" applyFill="1" applyBorder="1" applyAlignment="1" applyProtection="1">
      <alignment horizontal="right"/>
      <protection locked="0"/>
    </xf>
    <xf numFmtId="0" fontId="4" fillId="3" borderId="72" xfId="0" quotePrefix="1" applyFont="1" applyFill="1" applyBorder="1" applyAlignment="1" applyProtection="1">
      <alignment horizontal="right"/>
      <protection locked="0"/>
    </xf>
    <xf numFmtId="0" fontId="4" fillId="3" borderId="73" xfId="0" applyFont="1" applyFill="1" applyBorder="1" applyAlignment="1" applyProtection="1">
      <alignment horizontal="right"/>
      <protection locked="0"/>
    </xf>
    <xf numFmtId="0" fontId="4" fillId="3" borderId="74" xfId="0" applyFont="1" applyFill="1" applyBorder="1" applyAlignment="1" applyProtection="1">
      <alignment horizontal="right"/>
      <protection locked="0"/>
    </xf>
    <xf numFmtId="0" fontId="4" fillId="3" borderId="75" xfId="0" applyFont="1" applyFill="1" applyBorder="1" applyAlignment="1" applyProtection="1">
      <alignment horizontal="right"/>
      <protection locked="0"/>
    </xf>
    <xf numFmtId="0" fontId="4" fillId="0" borderId="76" xfId="0" quotePrefix="1" applyFont="1" applyBorder="1" applyAlignment="1" applyProtection="1">
      <alignment horizontal="right"/>
      <protection locked="0"/>
    </xf>
    <xf numFmtId="0" fontId="4" fillId="0" borderId="77" xfId="0" applyFont="1" applyBorder="1" applyAlignment="1" applyProtection="1">
      <alignment horizontal="right"/>
      <protection locked="0"/>
    </xf>
    <xf numFmtId="0" fontId="4" fillId="3" borderId="76" xfId="0" quotePrefix="1" applyFont="1" applyFill="1" applyBorder="1" applyAlignment="1" applyProtection="1">
      <alignment horizontal="right"/>
      <protection locked="0"/>
    </xf>
    <xf numFmtId="0" fontId="4" fillId="3" borderId="77" xfId="0" applyFont="1" applyFill="1" applyBorder="1" applyAlignment="1" applyProtection="1">
      <alignment horizontal="right"/>
      <protection locked="0"/>
    </xf>
    <xf numFmtId="0" fontId="4" fillId="3" borderId="77" xfId="0" quotePrefix="1" applyFont="1" applyFill="1" applyBorder="1" applyAlignment="1" applyProtection="1">
      <alignment horizontal="right"/>
      <protection locked="0"/>
    </xf>
    <xf numFmtId="0" fontId="4" fillId="14" borderId="76" xfId="0" quotePrefix="1" applyFont="1" applyFill="1" applyBorder="1" applyAlignment="1" applyProtection="1">
      <alignment horizontal="right"/>
      <protection locked="0"/>
    </xf>
    <xf numFmtId="0" fontId="4" fillId="14" borderId="77" xfId="0" quotePrefix="1" applyFont="1" applyFill="1" applyBorder="1" applyAlignment="1" applyProtection="1">
      <alignment horizontal="right"/>
      <protection locked="0"/>
    </xf>
    <xf numFmtId="0" fontId="4" fillId="3" borderId="78" xfId="0" quotePrefix="1" applyFont="1" applyFill="1" applyBorder="1" applyAlignment="1" applyProtection="1">
      <alignment horizontal="right"/>
      <protection locked="0"/>
    </xf>
    <xf numFmtId="0" fontId="4" fillId="3" borderId="79" xfId="0" applyFont="1" applyFill="1" applyBorder="1" applyAlignment="1" applyProtection="1">
      <alignment horizontal="right"/>
      <protection locked="0"/>
    </xf>
    <xf numFmtId="0" fontId="4" fillId="14" borderId="80" xfId="0" quotePrefix="1" applyFont="1" applyFill="1" applyBorder="1" applyAlignment="1" applyProtection="1">
      <alignment horizontal="right"/>
      <protection locked="0"/>
    </xf>
    <xf numFmtId="0" fontId="4" fillId="14" borderId="81" xfId="0" quotePrefix="1" applyFont="1" applyFill="1" applyBorder="1" applyAlignment="1" applyProtection="1">
      <alignment horizontal="right"/>
      <protection locked="0"/>
    </xf>
    <xf numFmtId="0" fontId="4" fillId="14" borderId="82" xfId="0" quotePrefix="1" applyFont="1" applyFill="1" applyBorder="1" applyAlignment="1" applyProtection="1">
      <alignment horizontal="right"/>
      <protection locked="0"/>
    </xf>
    <xf numFmtId="0" fontId="11" fillId="0" borderId="0" xfId="0" applyFont="1"/>
    <xf numFmtId="0" fontId="4" fillId="0" borderId="0" xfId="0" applyFont="1" applyAlignment="1" applyProtection="1">
      <alignment horizontal="center" vertical="center" wrapText="1"/>
      <protection locked="0"/>
    </xf>
    <xf numFmtId="0" fontId="4" fillId="0" borderId="0" xfId="0" applyFont="1" applyAlignment="1" applyProtection="1">
      <alignment horizontal="right" vertical="center" wrapText="1"/>
      <protection locked="0"/>
    </xf>
    <xf numFmtId="0" fontId="4" fillId="15" borderId="10" xfId="0" applyFont="1" applyFill="1" applyBorder="1" applyAlignment="1">
      <alignment horizontal="right" vertical="center" wrapText="1"/>
    </xf>
    <xf numFmtId="177" fontId="0" fillId="15" borderId="11" xfId="0" applyNumberFormat="1" applyFill="1" applyBorder="1"/>
    <xf numFmtId="177" fontId="4" fillId="15" borderId="10" xfId="0" applyNumberFormat="1" applyFont="1" applyFill="1" applyBorder="1" applyAlignment="1">
      <alignment horizontal="right" vertical="center" wrapText="1"/>
    </xf>
    <xf numFmtId="0" fontId="4" fillId="14" borderId="83" xfId="0" quotePrefix="1" applyFont="1" applyFill="1" applyBorder="1" applyAlignment="1" applyProtection="1">
      <alignment horizontal="right"/>
      <protection locked="0"/>
    </xf>
    <xf numFmtId="0" fontId="4" fillId="2" borderId="4"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0" fillId="7" borderId="11" xfId="0" applyFill="1" applyBorder="1" applyAlignment="1">
      <alignment horizontal="center" vertical="center"/>
    </xf>
    <xf numFmtId="0" fontId="4" fillId="2" borderId="4" xfId="0" applyFont="1" applyFill="1" applyBorder="1" applyAlignment="1">
      <alignment horizontal="center" vertical="center"/>
    </xf>
    <xf numFmtId="0" fontId="4" fillId="2" borderId="9" xfId="0" applyFont="1" applyFill="1" applyBorder="1" applyAlignment="1">
      <alignment horizontal="center" vertical="top" wrapText="1"/>
    </xf>
    <xf numFmtId="0" fontId="4" fillId="2" borderId="1"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6" fillId="0" borderId="84" xfId="0" applyFont="1" applyBorder="1" applyAlignment="1" applyProtection="1">
      <alignment shrinkToFit="1"/>
      <protection locked="0"/>
    </xf>
    <xf numFmtId="0" fontId="6" fillId="0" borderId="0" xfId="0" applyFont="1" applyAlignment="1">
      <alignment horizontal="center"/>
    </xf>
    <xf numFmtId="0" fontId="6" fillId="0" borderId="12" xfId="0" applyFont="1" applyBorder="1" applyAlignment="1">
      <alignment vertical="center"/>
    </xf>
    <xf numFmtId="0" fontId="5" fillId="0" borderId="0" xfId="0" quotePrefix="1" applyFont="1" applyAlignment="1">
      <alignment horizontal="center" vertical="center"/>
    </xf>
    <xf numFmtId="0" fontId="6" fillId="0" borderId="0" xfId="0" quotePrefix="1" applyFont="1" applyAlignment="1">
      <alignment horizontal="center" vertical="center"/>
    </xf>
    <xf numFmtId="0" fontId="4" fillId="0" borderId="0" xfId="0" quotePrefix="1" applyFont="1" applyAlignment="1">
      <alignment horizontal="left"/>
    </xf>
    <xf numFmtId="0" fontId="1" fillId="0" borderId="0" xfId="0" quotePrefix="1" applyFont="1" applyAlignment="1">
      <alignment horizontal="left"/>
    </xf>
    <xf numFmtId="176" fontId="6" fillId="0" borderId="11" xfId="0" applyNumberFormat="1" applyFont="1" applyBorder="1" applyAlignment="1" applyProtection="1">
      <alignment vertical="center"/>
      <protection locked="0"/>
    </xf>
    <xf numFmtId="0" fontId="17" fillId="0" borderId="0" xfId="0" applyFont="1" applyAlignment="1">
      <alignment vertical="center"/>
    </xf>
    <xf numFmtId="0" fontId="6" fillId="0" borderId="0" xfId="0" applyFont="1"/>
    <xf numFmtId="0" fontId="8" fillId="0" borderId="0" xfId="0" applyFont="1"/>
    <xf numFmtId="0" fontId="8" fillId="0" borderId="0" xfId="0" quotePrefix="1" applyFont="1" applyAlignment="1">
      <alignment horizontal="center"/>
    </xf>
    <xf numFmtId="0" fontId="8" fillId="0" borderId="0" xfId="0" applyFont="1" applyAlignment="1">
      <alignment horizontal="center"/>
    </xf>
    <xf numFmtId="0" fontId="6" fillId="0" borderId="0" xfId="0" applyFont="1" applyAlignment="1">
      <alignment horizontal="center" vertical="center"/>
    </xf>
    <xf numFmtId="10" fontId="6" fillId="0" borderId="0" xfId="0" applyNumberFormat="1" applyFont="1" applyAlignment="1">
      <alignment vertical="center"/>
    </xf>
    <xf numFmtId="0" fontId="4" fillId="0" borderId="0" xfId="0" applyFont="1"/>
    <xf numFmtId="0" fontId="4" fillId="0" borderId="0" xfId="0" applyFont="1" applyAlignment="1">
      <alignment horizontal="center" vertical="center" wrapText="1"/>
    </xf>
    <xf numFmtId="0" fontId="4" fillId="0" borderId="0" xfId="0" applyFont="1" applyAlignment="1">
      <alignment horizontal="right" vertical="center" wrapText="1"/>
    </xf>
    <xf numFmtId="0" fontId="4" fillId="0" borderId="0" xfId="0" quotePrefix="1" applyFont="1" applyAlignment="1">
      <alignment horizontal="right"/>
    </xf>
    <xf numFmtId="0" fontId="4" fillId="0" borderId="2" xfId="0" quotePrefix="1" applyFont="1" applyBorder="1" applyAlignment="1">
      <alignment horizontal="right"/>
    </xf>
    <xf numFmtId="0" fontId="4" fillId="0" borderId="0" xfId="0" applyFont="1" applyAlignment="1">
      <alignment vertical="center"/>
    </xf>
    <xf numFmtId="0" fontId="6" fillId="0" borderId="11" xfId="0" applyFont="1" applyBorder="1"/>
    <xf numFmtId="0" fontId="18" fillId="0" borderId="0" xfId="0" applyFont="1" applyAlignment="1">
      <alignment vertical="center"/>
    </xf>
    <xf numFmtId="0" fontId="6" fillId="0" borderId="5" xfId="0" applyFont="1" applyBorder="1" applyAlignment="1">
      <alignment vertical="center"/>
    </xf>
    <xf numFmtId="0" fontId="6" fillId="0" borderId="0" xfId="0" applyFont="1" applyAlignment="1">
      <alignment vertical="center"/>
    </xf>
    <xf numFmtId="0" fontId="12" fillId="0" borderId="12" xfId="0" applyFont="1" applyBorder="1" applyAlignment="1">
      <alignment vertical="center"/>
    </xf>
    <xf numFmtId="0" fontId="12" fillId="0" borderId="16" xfId="0" applyFont="1" applyBorder="1" applyAlignment="1">
      <alignment vertical="center"/>
    </xf>
    <xf numFmtId="0" fontId="12" fillId="0" borderId="17" xfId="0" applyFont="1" applyBorder="1" applyAlignment="1">
      <alignment vertical="center"/>
    </xf>
    <xf numFmtId="0" fontId="6" fillId="0" borderId="14" xfId="0" applyFont="1" applyBorder="1" applyAlignment="1">
      <alignment vertical="center"/>
    </xf>
    <xf numFmtId="0" fontId="0" fillId="0" borderId="0" xfId="0" applyAlignment="1">
      <alignment vertical="center"/>
    </xf>
    <xf numFmtId="0" fontId="6" fillId="0" borderId="16" xfId="0" applyFont="1" applyBorder="1" applyAlignment="1">
      <alignment vertical="center"/>
    </xf>
    <xf numFmtId="0" fontId="0" fillId="0" borderId="5" xfId="0" applyBorder="1" applyAlignment="1">
      <alignment vertical="center"/>
    </xf>
    <xf numFmtId="0" fontId="12" fillId="0" borderId="0" xfId="0" applyFont="1" applyAlignment="1">
      <alignment horizontal="center" vertical="center"/>
    </xf>
    <xf numFmtId="0" fontId="0" fillId="0" borderId="14" xfId="0" applyBorder="1" applyAlignment="1">
      <alignment vertical="center"/>
    </xf>
    <xf numFmtId="0" fontId="16" fillId="11" borderId="16" xfId="0" applyFont="1" applyFill="1" applyBorder="1" applyAlignment="1">
      <alignment vertical="center"/>
    </xf>
    <xf numFmtId="0" fontId="16" fillId="11" borderId="17" xfId="0" applyFont="1" applyFill="1" applyBorder="1" applyAlignment="1">
      <alignment vertical="center"/>
    </xf>
    <xf numFmtId="0" fontId="8" fillId="0" borderId="2" xfId="0" applyFont="1" applyBorder="1" applyAlignment="1">
      <alignment vertical="center"/>
    </xf>
    <xf numFmtId="0" fontId="8" fillId="0" borderId="0" xfId="0" applyFont="1" applyAlignment="1">
      <alignment vertical="center"/>
    </xf>
    <xf numFmtId="0" fontId="8" fillId="0" borderId="2" xfId="0" applyFont="1" applyBorder="1"/>
    <xf numFmtId="0" fontId="8" fillId="0" borderId="0" xfId="0" quotePrefix="1" applyFont="1"/>
    <xf numFmtId="0" fontId="8" fillId="0" borderId="2" xfId="0" quotePrefix="1" applyFont="1" applyBorder="1"/>
    <xf numFmtId="0" fontId="7" fillId="0" borderId="0" xfId="0" quotePrefix="1" applyFont="1" applyAlignment="1">
      <alignment horizontal="left"/>
    </xf>
    <xf numFmtId="0" fontId="0" fillId="0" borderId="6" xfId="0" applyBorder="1"/>
    <xf numFmtId="0" fontId="4" fillId="0" borderId="0" xfId="0" applyFont="1" applyAlignment="1">
      <alignment horizontal="centerContinuous" vertical="center"/>
    </xf>
    <xf numFmtId="0" fontId="4" fillId="0" borderId="0" xfId="0" applyFont="1" applyAlignment="1">
      <alignment horizontal="center" vertical="center"/>
    </xf>
    <xf numFmtId="0" fontId="4" fillId="0" borderId="0" xfId="0" applyFont="1" applyAlignment="1">
      <alignment horizontal="center" vertical="top" wrapText="1"/>
    </xf>
    <xf numFmtId="0" fontId="4" fillId="0" borderId="0" xfId="0" applyFont="1" applyAlignment="1">
      <alignment horizontal="distributed" vertical="center" wrapText="1" indent="1"/>
    </xf>
    <xf numFmtId="0" fontId="4" fillId="0" borderId="5" xfId="0" applyFont="1" applyBorder="1" applyAlignment="1">
      <alignment horizontal="distributed" vertical="center" wrapText="1" indent="1"/>
    </xf>
    <xf numFmtId="0" fontId="4" fillId="0" borderId="5" xfId="0" applyFont="1" applyBorder="1" applyAlignment="1">
      <alignment horizontal="center" vertical="top" wrapText="1"/>
    </xf>
    <xf numFmtId="0" fontId="4" fillId="0" borderId="0" xfId="0" applyFont="1" applyAlignment="1">
      <alignment horizontal="right"/>
    </xf>
    <xf numFmtId="177" fontId="0" fillId="13" borderId="8" xfId="0" applyNumberFormat="1" applyFill="1" applyBorder="1"/>
    <xf numFmtId="0" fontId="19" fillId="0" borderId="0" xfId="0" applyFont="1"/>
    <xf numFmtId="10" fontId="0" fillId="0" borderId="0" xfId="0" applyNumberFormat="1"/>
    <xf numFmtId="0" fontId="0" fillId="0" borderId="31" xfId="0" applyBorder="1"/>
    <xf numFmtId="0" fontId="4" fillId="15" borderId="86" xfId="0" applyFont="1" applyFill="1" applyBorder="1" applyAlignment="1">
      <alignment horizontal="right" vertical="center" wrapText="1"/>
    </xf>
    <xf numFmtId="177" fontId="0" fillId="15" borderId="37" xfId="0" applyNumberFormat="1" applyFill="1" applyBorder="1"/>
    <xf numFmtId="177" fontId="4" fillId="15" borderId="85" xfId="0" applyNumberFormat="1" applyFont="1" applyFill="1" applyBorder="1" applyAlignment="1">
      <alignment horizontal="right" vertical="center" wrapText="1"/>
    </xf>
    <xf numFmtId="177" fontId="0" fillId="15" borderId="10" xfId="0" applyNumberFormat="1" applyFill="1" applyBorder="1"/>
    <xf numFmtId="176" fontId="0" fillId="0" borderId="87" xfId="1" applyNumberFormat="1" applyFont="1" applyFill="1" applyBorder="1" applyAlignment="1" applyProtection="1"/>
    <xf numFmtId="176" fontId="0" fillId="15" borderId="87" xfId="1" applyNumberFormat="1" applyFont="1" applyFill="1" applyBorder="1" applyAlignment="1" applyProtection="1"/>
    <xf numFmtId="0" fontId="6" fillId="0" borderId="43" xfId="0" applyFont="1" applyBorder="1" applyAlignment="1">
      <alignment horizontal="center" vertical="center"/>
    </xf>
    <xf numFmtId="0" fontId="25" fillId="0" borderId="44" xfId="0" applyFont="1" applyBorder="1" applyAlignment="1">
      <alignment horizontal="center" vertical="center"/>
    </xf>
    <xf numFmtId="0" fontId="25" fillId="0" borderId="44" xfId="0" applyFont="1" applyBorder="1" applyAlignment="1">
      <alignment horizontal="center" vertical="center" wrapText="1"/>
    </xf>
    <xf numFmtId="0" fontId="25" fillId="0" borderId="45" xfId="0" applyFont="1" applyBorder="1" applyAlignment="1">
      <alignment horizontal="center" vertical="center"/>
    </xf>
    <xf numFmtId="0" fontId="25" fillId="8" borderId="43" xfId="0" applyFont="1" applyFill="1" applyBorder="1" applyAlignment="1">
      <alignment horizontal="center" vertical="center"/>
    </xf>
    <xf numFmtId="0" fontId="25" fillId="8" borderId="44" xfId="0" applyFont="1" applyFill="1" applyBorder="1" applyAlignment="1">
      <alignment horizontal="center" vertical="center"/>
    </xf>
    <xf numFmtId="176" fontId="25" fillId="8" borderId="44" xfId="0" applyNumberFormat="1" applyFont="1" applyFill="1" applyBorder="1" applyAlignment="1">
      <alignment horizontal="center" vertical="center" wrapText="1"/>
    </xf>
    <xf numFmtId="176" fontId="25" fillId="8" borderId="44" xfId="0" applyNumberFormat="1" applyFont="1" applyFill="1" applyBorder="1" applyAlignment="1">
      <alignment horizontal="center" vertical="center"/>
    </xf>
    <xf numFmtId="176" fontId="25" fillId="8" borderId="46" xfId="0" applyNumberFormat="1" applyFont="1" applyFill="1" applyBorder="1" applyAlignment="1">
      <alignment horizontal="center" vertical="center" wrapText="1"/>
    </xf>
    <xf numFmtId="0" fontId="6" fillId="0" borderId="8" xfId="0" applyFont="1" applyBorder="1"/>
    <xf numFmtId="0" fontId="6" fillId="0" borderId="4" xfId="0" applyFont="1" applyBorder="1"/>
    <xf numFmtId="0" fontId="6" fillId="0" borderId="26" xfId="0" applyFont="1" applyBorder="1"/>
    <xf numFmtId="0" fontId="6" fillId="0" borderId="27" xfId="0" applyFont="1" applyBorder="1"/>
    <xf numFmtId="0" fontId="6" fillId="0" borderId="29" xfId="0" applyFont="1" applyBorder="1"/>
    <xf numFmtId="0" fontId="6" fillId="0" borderId="32" xfId="0" applyFont="1" applyBorder="1"/>
    <xf numFmtId="0" fontId="6" fillId="0" borderId="33" xfId="0" applyFont="1" applyBorder="1"/>
    <xf numFmtId="0" fontId="6" fillId="0" borderId="9" xfId="0" applyFont="1" applyBorder="1"/>
    <xf numFmtId="0" fontId="25" fillId="0" borderId="46" xfId="0" applyFont="1" applyBorder="1" applyAlignment="1">
      <alignment horizontal="center" vertical="center"/>
    </xf>
    <xf numFmtId="0" fontId="5" fillId="0" borderId="8" xfId="0" applyFont="1" applyBorder="1"/>
    <xf numFmtId="177" fontId="26" fillId="0" borderId="8" xfId="0" applyNumberFormat="1" applyFont="1" applyBorder="1"/>
    <xf numFmtId="176" fontId="26" fillId="0" borderId="8" xfId="0" applyNumberFormat="1" applyFont="1" applyBorder="1"/>
    <xf numFmtId="176" fontId="26" fillId="0" borderId="10" xfId="0" applyNumberFormat="1" applyFont="1" applyBorder="1"/>
    <xf numFmtId="177" fontId="26" fillId="8" borderId="42" xfId="0" applyNumberFormat="1" applyFont="1" applyFill="1" applyBorder="1"/>
    <xf numFmtId="176" fontId="26" fillId="8" borderId="8" xfId="0" applyNumberFormat="1" applyFont="1" applyFill="1" applyBorder="1"/>
    <xf numFmtId="177" fontId="26" fillId="8" borderId="8" xfId="0" applyNumberFormat="1" applyFont="1" applyFill="1" applyBorder="1"/>
    <xf numFmtId="0" fontId="26" fillId="8" borderId="8" xfId="0" applyFont="1" applyFill="1" applyBorder="1"/>
    <xf numFmtId="10" fontId="26" fillId="8" borderId="8" xfId="0" applyNumberFormat="1" applyFont="1" applyFill="1" applyBorder="1"/>
    <xf numFmtId="176" fontId="26" fillId="8" borderId="40" xfId="0" applyNumberFormat="1" applyFont="1" applyFill="1" applyBorder="1"/>
    <xf numFmtId="177" fontId="26" fillId="0" borderId="11" xfId="0" applyNumberFormat="1" applyFont="1" applyBorder="1"/>
    <xf numFmtId="176" fontId="26" fillId="0" borderId="11" xfId="0" applyNumberFormat="1" applyFont="1" applyBorder="1"/>
    <xf numFmtId="176" fontId="26" fillId="0" borderId="12" xfId="0" applyNumberFormat="1" applyFont="1" applyBorder="1"/>
    <xf numFmtId="177" fontId="26" fillId="8" borderId="29" xfId="0" applyNumberFormat="1" applyFont="1" applyFill="1" applyBorder="1"/>
    <xf numFmtId="176" fontId="26" fillId="8" borderId="11" xfId="0" applyNumberFormat="1" applyFont="1" applyFill="1" applyBorder="1"/>
    <xf numFmtId="177" fontId="26" fillId="8" borderId="11" xfId="0" applyNumberFormat="1" applyFont="1" applyFill="1" applyBorder="1"/>
    <xf numFmtId="0" fontId="26" fillId="8" borderId="11" xfId="0" applyFont="1" applyFill="1" applyBorder="1"/>
    <xf numFmtId="10" fontId="26" fillId="8" borderId="11" xfId="0" applyNumberFormat="1" applyFont="1" applyFill="1" applyBorder="1"/>
    <xf numFmtId="176" fontId="26" fillId="8" borderId="23" xfId="0" applyNumberFormat="1" applyFont="1" applyFill="1" applyBorder="1"/>
    <xf numFmtId="177" fontId="26" fillId="0" borderId="4" xfId="0" applyNumberFormat="1" applyFont="1" applyBorder="1"/>
    <xf numFmtId="176" fontId="26" fillId="0" borderId="4" xfId="0" applyNumberFormat="1" applyFont="1" applyBorder="1"/>
    <xf numFmtId="176" fontId="26" fillId="0" borderId="1" xfId="0" applyNumberFormat="1" applyFont="1" applyBorder="1"/>
    <xf numFmtId="177" fontId="26" fillId="8" borderId="35" xfId="0" applyNumberFormat="1" applyFont="1" applyFill="1" applyBorder="1"/>
    <xf numFmtId="176" fontId="26" fillId="8" borderId="4" xfId="0" applyNumberFormat="1" applyFont="1" applyFill="1" applyBorder="1"/>
    <xf numFmtId="177" fontId="26" fillId="8" borderId="4" xfId="0" applyNumberFormat="1" applyFont="1" applyFill="1" applyBorder="1"/>
    <xf numFmtId="0" fontId="26" fillId="8" borderId="4" xfId="0" applyFont="1" applyFill="1" applyBorder="1"/>
    <xf numFmtId="10" fontId="26" fillId="8" borderId="4" xfId="0" applyNumberFormat="1" applyFont="1" applyFill="1" applyBorder="1"/>
    <xf numFmtId="176" fontId="26" fillId="8" borderId="38" xfId="0" applyNumberFormat="1" applyFont="1" applyFill="1" applyBorder="1"/>
    <xf numFmtId="177" fontId="26" fillId="0" borderId="27" xfId="0" applyNumberFormat="1" applyFont="1" applyBorder="1"/>
    <xf numFmtId="176" fontId="26" fillId="0" borderId="27" xfId="0" applyNumberFormat="1" applyFont="1" applyBorder="1"/>
    <xf numFmtId="176" fontId="26" fillId="0" borderId="30" xfId="0" applyNumberFormat="1" applyFont="1" applyBorder="1"/>
    <xf numFmtId="177" fontId="26" fillId="8" borderId="26" xfId="0" applyNumberFormat="1" applyFont="1" applyFill="1" applyBorder="1"/>
    <xf numFmtId="176" fontId="26" fillId="8" borderId="27" xfId="0" applyNumberFormat="1" applyFont="1" applyFill="1" applyBorder="1"/>
    <xf numFmtId="177" fontId="26" fillId="8" borderId="27" xfId="0" applyNumberFormat="1" applyFont="1" applyFill="1" applyBorder="1"/>
    <xf numFmtId="0" fontId="26" fillId="8" borderId="27" xfId="0" applyFont="1" applyFill="1" applyBorder="1"/>
    <xf numFmtId="10" fontId="26" fillId="8" borderId="27" xfId="0" applyNumberFormat="1" applyFont="1" applyFill="1" applyBorder="1"/>
    <xf numFmtId="176" fontId="26" fillId="8" borderId="28" xfId="0" applyNumberFormat="1" applyFont="1" applyFill="1" applyBorder="1"/>
    <xf numFmtId="177" fontId="26" fillId="0" borderId="33" xfId="0" applyNumberFormat="1" applyFont="1" applyBorder="1"/>
    <xf numFmtId="176" fontId="26" fillId="0" borderId="33" xfId="0" applyNumberFormat="1" applyFont="1" applyBorder="1"/>
    <xf numFmtId="176" fontId="26" fillId="0" borderId="41" xfId="0" applyNumberFormat="1" applyFont="1" applyBorder="1"/>
    <xf numFmtId="177" fontId="26" fillId="8" borderId="32" xfId="0" applyNumberFormat="1" applyFont="1" applyFill="1" applyBorder="1"/>
    <xf numFmtId="176" fontId="26" fillId="8" borderId="33" xfId="0" applyNumberFormat="1" applyFont="1" applyFill="1" applyBorder="1"/>
    <xf numFmtId="177" fontId="26" fillId="8" borderId="33" xfId="0" applyNumberFormat="1" applyFont="1" applyFill="1" applyBorder="1"/>
    <xf numFmtId="0" fontId="26" fillId="8" borderId="33" xfId="0" applyFont="1" applyFill="1" applyBorder="1"/>
    <xf numFmtId="10" fontId="26" fillId="8" borderId="33" xfId="0" applyNumberFormat="1" applyFont="1" applyFill="1" applyBorder="1"/>
    <xf numFmtId="176" fontId="26" fillId="8" borderId="34" xfId="0" applyNumberFormat="1" applyFont="1" applyFill="1" applyBorder="1"/>
    <xf numFmtId="177" fontId="26" fillId="0" borderId="9" xfId="0" applyNumberFormat="1" applyFont="1" applyBorder="1"/>
    <xf numFmtId="177" fontId="26" fillId="8" borderId="39" xfId="0" applyNumberFormat="1" applyFont="1" applyFill="1" applyBorder="1"/>
    <xf numFmtId="177" fontId="26" fillId="8" borderId="9" xfId="0" applyNumberFormat="1" applyFont="1" applyFill="1" applyBorder="1"/>
    <xf numFmtId="0" fontId="26" fillId="8" borderId="9" xfId="0" applyFont="1" applyFill="1" applyBorder="1"/>
    <xf numFmtId="176" fontId="26" fillId="0" borderId="34" xfId="0" applyNumberFormat="1" applyFont="1" applyBorder="1"/>
    <xf numFmtId="176" fontId="26" fillId="0" borderId="40" xfId="0" applyNumberFormat="1" applyFont="1" applyBorder="1"/>
    <xf numFmtId="176" fontId="26" fillId="0" borderId="23" xfId="0" applyNumberFormat="1" applyFont="1" applyBorder="1"/>
    <xf numFmtId="176" fontId="26" fillId="0" borderId="38" xfId="0" applyNumberFormat="1" applyFont="1" applyBorder="1"/>
    <xf numFmtId="176" fontId="26" fillId="0" borderId="28" xfId="0" applyNumberFormat="1" applyFont="1" applyBorder="1"/>
    <xf numFmtId="0" fontId="6" fillId="0" borderId="11" xfId="0" applyFont="1" applyBorder="1" applyAlignment="1">
      <alignment horizontal="center" vertical="center"/>
    </xf>
    <xf numFmtId="177" fontId="4" fillId="15" borderId="86" xfId="0" applyNumberFormat="1" applyFont="1" applyFill="1" applyBorder="1" applyAlignment="1">
      <alignment horizontal="right" vertical="center" wrapText="1"/>
    </xf>
    <xf numFmtId="0" fontId="4" fillId="14" borderId="88" xfId="0" quotePrefix="1" applyFont="1" applyFill="1" applyBorder="1" applyAlignment="1" applyProtection="1">
      <alignment horizontal="right"/>
      <protection locked="0"/>
    </xf>
    <xf numFmtId="0" fontId="16" fillId="11" borderId="12" xfId="0" applyFont="1" applyFill="1" applyBorder="1" applyAlignment="1">
      <alignment horizontal="left" vertical="center"/>
    </xf>
    <xf numFmtId="0" fontId="9" fillId="0" borderId="0" xfId="0" applyFont="1"/>
    <xf numFmtId="177" fontId="0" fillId="0" borderId="0" xfId="0" applyNumberFormat="1" applyProtection="1">
      <protection locked="0"/>
    </xf>
    <xf numFmtId="177" fontId="0" fillId="0" borderId="0" xfId="0" applyNumberFormat="1"/>
    <xf numFmtId="0" fontId="19" fillId="0" borderId="0" xfId="0" quotePrefix="1" applyFont="1" applyAlignment="1">
      <alignment horizontal="center" vertical="center"/>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9" xfId="0" applyFont="1" applyFill="1" applyBorder="1" applyAlignment="1">
      <alignment horizontal="center" vertical="center" textRotation="255"/>
    </xf>
    <xf numFmtId="0" fontId="4" fillId="2" borderId="8" xfId="0" applyFont="1" applyFill="1" applyBorder="1" applyAlignment="1">
      <alignment horizontal="center" vertical="center" textRotation="255"/>
    </xf>
    <xf numFmtId="0" fontId="6" fillId="0" borderId="12" xfId="0" applyFont="1" applyBorder="1" applyAlignment="1">
      <alignment horizontal="center" vertical="center"/>
    </xf>
    <xf numFmtId="0" fontId="6" fillId="0" borderId="17" xfId="0" applyFont="1" applyBorder="1" applyAlignment="1">
      <alignment horizontal="center" vertical="center"/>
    </xf>
    <xf numFmtId="0" fontId="4" fillId="2" borderId="12" xfId="0" applyFont="1" applyFill="1" applyBorder="1" applyAlignment="1">
      <alignment horizontal="center" vertical="center" textRotation="255"/>
    </xf>
    <xf numFmtId="0" fontId="4" fillId="2" borderId="12" xfId="0" applyFont="1" applyFill="1" applyBorder="1" applyAlignment="1">
      <alignment horizontal="center" vertical="center"/>
    </xf>
    <xf numFmtId="0" fontId="4" fillId="2" borderId="16" xfId="0" applyFont="1" applyFill="1" applyBorder="1" applyAlignment="1">
      <alignment horizontal="center" vertical="center"/>
    </xf>
    <xf numFmtId="0" fontId="4" fillId="2" borderId="4"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5" borderId="4" xfId="0" applyFont="1" applyFill="1" applyBorder="1" applyAlignment="1">
      <alignment horizontal="center"/>
    </xf>
    <xf numFmtId="0" fontId="4" fillId="5" borderId="9" xfId="0" applyFont="1" applyFill="1" applyBorder="1" applyAlignment="1">
      <alignment horizontal="center"/>
    </xf>
    <xf numFmtId="0" fontId="4" fillId="5" borderId="8" xfId="0" applyFont="1" applyFill="1" applyBorder="1" applyAlignment="1">
      <alignment horizontal="center"/>
    </xf>
    <xf numFmtId="0" fontId="4" fillId="2" borderId="11" xfId="0" applyFont="1" applyFill="1" applyBorder="1" applyAlignment="1">
      <alignment horizontal="center" vertical="center"/>
    </xf>
    <xf numFmtId="0" fontId="11" fillId="0" borderId="0" xfId="0" applyFont="1" applyAlignment="1">
      <alignment horizontal="left" vertical="center"/>
    </xf>
    <xf numFmtId="0" fontId="11" fillId="0" borderId="6" xfId="0" applyFont="1" applyBorder="1" applyAlignment="1">
      <alignment horizontal="left" vertical="center"/>
    </xf>
    <xf numFmtId="0" fontId="4" fillId="7" borderId="4" xfId="0" quotePrefix="1" applyFont="1" applyFill="1" applyBorder="1" applyAlignment="1">
      <alignment horizontal="center" vertical="center" wrapText="1"/>
    </xf>
    <xf numFmtId="0" fontId="4" fillId="7" borderId="9" xfId="0" quotePrefix="1" applyFont="1" applyFill="1" applyBorder="1" applyAlignment="1">
      <alignment horizontal="center" vertical="center" wrapText="1"/>
    </xf>
    <xf numFmtId="0" fontId="4" fillId="7" borderId="8" xfId="0" quotePrefix="1" applyFont="1" applyFill="1" applyBorder="1" applyAlignment="1">
      <alignment horizontal="center" vertical="center" wrapText="1"/>
    </xf>
    <xf numFmtId="0" fontId="4" fillId="2" borderId="11" xfId="0" applyFont="1" applyFill="1" applyBorder="1" applyAlignment="1">
      <alignment horizontal="center" shrinkToFit="1"/>
    </xf>
    <xf numFmtId="0" fontId="21" fillId="5" borderId="4" xfId="0" applyFont="1" applyFill="1" applyBorder="1" applyAlignment="1">
      <alignment horizontal="center"/>
    </xf>
    <xf numFmtId="0" fontId="21" fillId="5" borderId="9" xfId="0" applyFont="1" applyFill="1" applyBorder="1" applyAlignment="1">
      <alignment horizontal="center"/>
    </xf>
    <xf numFmtId="0" fontId="21" fillId="5" borderId="8" xfId="0" applyFont="1" applyFill="1" applyBorder="1" applyAlignment="1">
      <alignment horizontal="center"/>
    </xf>
    <xf numFmtId="0" fontId="18" fillId="0" borderId="0" xfId="0" applyFont="1" applyAlignment="1">
      <alignment horizontal="left" vertical="center"/>
    </xf>
    <xf numFmtId="0" fontId="0" fillId="7" borderId="11" xfId="0" applyFill="1" applyBorder="1" applyAlignment="1">
      <alignment horizontal="center" vertical="center"/>
    </xf>
    <xf numFmtId="0" fontId="4" fillId="7" borderId="11" xfId="0" applyFont="1" applyFill="1" applyBorder="1" applyAlignment="1">
      <alignment horizontal="center" vertical="center"/>
    </xf>
    <xf numFmtId="0" fontId="0" fillId="7" borderId="12" xfId="0" applyFill="1" applyBorder="1" applyAlignment="1">
      <alignment horizontal="center" vertical="center"/>
    </xf>
    <xf numFmtId="0" fontId="0" fillId="7" borderId="16" xfId="0" applyFill="1" applyBorder="1" applyAlignment="1">
      <alignment horizontal="center" vertical="center"/>
    </xf>
    <xf numFmtId="0" fontId="0" fillId="7" borderId="17" xfId="0" applyFill="1" applyBorder="1" applyAlignment="1">
      <alignment horizontal="center" vertical="center"/>
    </xf>
    <xf numFmtId="0" fontId="18" fillId="0" borderId="0" xfId="0" applyFont="1" applyAlignment="1">
      <alignment horizontal="center" vertical="center"/>
    </xf>
    <xf numFmtId="0" fontId="4" fillId="7" borderId="11" xfId="0" quotePrefix="1" applyFont="1" applyFill="1" applyBorder="1" applyAlignment="1">
      <alignment horizontal="center" vertical="center" wrapText="1"/>
    </xf>
    <xf numFmtId="0" fontId="4" fillId="7" borderId="11" xfId="0" applyFont="1" applyFill="1" applyBorder="1" applyAlignment="1">
      <alignment horizontal="center" vertical="center" wrapText="1"/>
    </xf>
    <xf numFmtId="0" fontId="12" fillId="0" borderId="11" xfId="0" applyFont="1" applyBorder="1" applyAlignment="1">
      <alignment horizontal="center" vertical="center"/>
    </xf>
    <xf numFmtId="0" fontId="4" fillId="2" borderId="3"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8" xfId="0" applyFont="1" applyFill="1" applyBorder="1" applyAlignment="1">
      <alignment horizontal="center" vertical="center"/>
    </xf>
    <xf numFmtId="0" fontId="12" fillId="0" borderId="12" xfId="0" applyFont="1" applyBorder="1" applyAlignment="1">
      <alignment horizontal="center" vertical="center"/>
    </xf>
    <xf numFmtId="0" fontId="12" fillId="0" borderId="16" xfId="0" applyFont="1" applyBorder="1" applyAlignment="1">
      <alignment horizontal="center" vertical="center"/>
    </xf>
    <xf numFmtId="0" fontId="12" fillId="0" borderId="17" xfId="0" applyFont="1" applyBorder="1" applyAlignment="1">
      <alignment horizontal="center" vertical="center"/>
    </xf>
    <xf numFmtId="0" fontId="4" fillId="2" borderId="12" xfId="0" applyFont="1" applyFill="1" applyBorder="1" applyAlignment="1">
      <alignment horizontal="center" vertical="center" wrapText="1"/>
    </xf>
    <xf numFmtId="0" fontId="13" fillId="0" borderId="11" xfId="0" quotePrefix="1" applyFont="1" applyBorder="1" applyAlignment="1">
      <alignment horizontal="center" vertical="center"/>
    </xf>
    <xf numFmtId="0" fontId="14" fillId="9" borderId="12" xfId="0" applyFont="1" applyFill="1" applyBorder="1" applyAlignment="1">
      <alignment horizontal="center" vertical="center"/>
    </xf>
    <xf numFmtId="0" fontId="14" fillId="9" borderId="17" xfId="0" applyFont="1" applyFill="1" applyBorder="1" applyAlignment="1">
      <alignment horizontal="center" vertical="center"/>
    </xf>
    <xf numFmtId="0" fontId="14" fillId="10" borderId="12" xfId="0" applyFont="1" applyFill="1" applyBorder="1" applyAlignment="1">
      <alignment horizontal="center" vertical="center"/>
    </xf>
    <xf numFmtId="0" fontId="14" fillId="10" borderId="17" xfId="0" applyFont="1" applyFill="1" applyBorder="1" applyAlignment="1">
      <alignment horizontal="center" vertical="center"/>
    </xf>
    <xf numFmtId="0" fontId="4" fillId="2" borderId="14" xfId="0" applyFont="1" applyFill="1" applyBorder="1" applyAlignment="1">
      <alignment horizontal="distributed" vertical="center" wrapText="1" indent="1"/>
    </xf>
    <xf numFmtId="0" fontId="4" fillId="2" borderId="4" xfId="0" applyFont="1" applyFill="1" applyBorder="1" applyAlignment="1">
      <alignment horizontal="distributed" vertical="center" wrapText="1" indent="1"/>
    </xf>
    <xf numFmtId="0" fontId="4" fillId="2" borderId="9" xfId="0" applyFont="1" applyFill="1" applyBorder="1" applyAlignment="1">
      <alignment horizontal="distributed" vertical="center" wrapText="1" indent="1"/>
    </xf>
    <xf numFmtId="0" fontId="4" fillId="2" borderId="9" xfId="0" applyFont="1" applyFill="1" applyBorder="1" applyAlignment="1">
      <alignment horizontal="center" vertical="top" wrapText="1"/>
    </xf>
    <xf numFmtId="0" fontId="4" fillId="2" borderId="1"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4" fillId="2" borderId="5" xfId="0" applyFont="1" applyFill="1" applyBorder="1" applyAlignment="1">
      <alignment horizontal="center" vertical="center"/>
    </xf>
    <xf numFmtId="0" fontId="0" fillId="7" borderId="11" xfId="0" applyFill="1" applyBorder="1" applyAlignment="1">
      <alignment horizontal="center" vertical="center" wrapText="1"/>
    </xf>
    <xf numFmtId="0" fontId="0" fillId="5" borderId="4" xfId="0" applyFill="1" applyBorder="1" applyAlignment="1">
      <alignment horizontal="center" vertical="center"/>
    </xf>
    <xf numFmtId="0" fontId="0" fillId="5" borderId="9" xfId="0" applyFill="1" applyBorder="1" applyAlignment="1">
      <alignment horizontal="center" vertical="center"/>
    </xf>
    <xf numFmtId="0" fontId="4" fillId="4" borderId="4" xfId="0" applyFont="1" applyFill="1" applyBorder="1" applyAlignment="1">
      <alignment horizontal="center" vertical="center"/>
    </xf>
    <xf numFmtId="0" fontId="4" fillId="4" borderId="9" xfId="0" applyFont="1" applyFill="1" applyBorder="1" applyAlignment="1">
      <alignment horizontal="center" vertical="center"/>
    </xf>
    <xf numFmtId="0" fontId="0" fillId="4" borderId="4" xfId="0" applyFill="1" applyBorder="1" applyAlignment="1">
      <alignment horizontal="center" wrapText="1"/>
    </xf>
    <xf numFmtId="0" fontId="0" fillId="4" borderId="9" xfId="0" applyFill="1" applyBorder="1" applyAlignment="1">
      <alignment horizontal="center" wrapText="1"/>
    </xf>
    <xf numFmtId="0" fontId="0" fillId="4" borderId="4" xfId="0" applyFill="1" applyBorder="1" applyAlignment="1">
      <alignment horizontal="center" vertical="center" wrapText="1"/>
    </xf>
    <xf numFmtId="0" fontId="0" fillId="4" borderId="9" xfId="0" applyFill="1" applyBorder="1" applyAlignment="1">
      <alignment horizontal="center" vertical="center" wrapText="1"/>
    </xf>
    <xf numFmtId="0" fontId="15" fillId="6" borderId="12" xfId="0" applyFont="1" applyFill="1" applyBorder="1" applyAlignment="1">
      <alignment horizontal="center" vertical="center"/>
    </xf>
    <xf numFmtId="0" fontId="15" fillId="6" borderId="16" xfId="0" applyFont="1" applyFill="1" applyBorder="1" applyAlignment="1">
      <alignment horizontal="center" vertical="center"/>
    </xf>
    <xf numFmtId="0" fontId="15" fillId="6" borderId="17" xfId="0" applyFont="1" applyFill="1" applyBorder="1" applyAlignment="1">
      <alignment horizontal="center" vertical="center"/>
    </xf>
    <xf numFmtId="0" fontId="4" fillId="2" borderId="19" xfId="0" applyFont="1" applyFill="1" applyBorder="1" applyAlignment="1">
      <alignment horizontal="center" vertical="top" wrapText="1"/>
    </xf>
    <xf numFmtId="0" fontId="17" fillId="0" borderId="0" xfId="0" applyFont="1" applyAlignment="1">
      <alignment horizontal="left" vertical="center"/>
    </xf>
    <xf numFmtId="0" fontId="17" fillId="0" borderId="6" xfId="0" applyFont="1" applyBorder="1" applyAlignment="1">
      <alignment horizontal="left" vertical="center"/>
    </xf>
    <xf numFmtId="0" fontId="0" fillId="5" borderId="4" xfId="0" applyFill="1" applyBorder="1" applyAlignment="1">
      <alignment horizontal="center" vertical="center" wrapText="1"/>
    </xf>
    <xf numFmtId="0" fontId="0" fillId="5" borderId="9" xfId="0" applyFill="1" applyBorder="1" applyAlignment="1">
      <alignment horizontal="center" vertical="center" wrapText="1"/>
    </xf>
    <xf numFmtId="0" fontId="0" fillId="5" borderId="8" xfId="0"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24" xfId="0" applyFont="1" applyFill="1" applyBorder="1" applyAlignment="1">
      <alignment horizontal="center" vertical="center" shrinkToFit="1"/>
    </xf>
    <xf numFmtId="0" fontId="4" fillId="2" borderId="17" xfId="0" applyFont="1" applyFill="1" applyBorder="1" applyAlignment="1">
      <alignment horizontal="center" vertical="center" shrinkToFit="1"/>
    </xf>
    <xf numFmtId="0" fontId="4" fillId="2" borderId="17" xfId="0" applyFont="1" applyFill="1" applyBorder="1" applyAlignment="1">
      <alignment horizontal="center" vertical="center"/>
    </xf>
    <xf numFmtId="0" fontId="4" fillId="2" borderId="24" xfId="0" applyFont="1" applyFill="1" applyBorder="1" applyAlignment="1">
      <alignment horizontal="center" vertical="center"/>
    </xf>
    <xf numFmtId="0" fontId="27" fillId="2" borderId="4" xfId="0" applyFont="1" applyFill="1" applyBorder="1" applyAlignment="1">
      <alignment horizontal="center" vertical="center" wrapText="1"/>
    </xf>
    <xf numFmtId="0" fontId="27" fillId="2" borderId="9"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4" fillId="2" borderId="36" xfId="0" applyFont="1" applyFill="1" applyBorder="1" applyAlignment="1">
      <alignment horizontal="center" vertical="center" wrapText="1"/>
    </xf>
    <xf numFmtId="0" fontId="19" fillId="0" borderId="0" xfId="0" applyFont="1" applyAlignment="1">
      <alignment horizontal="left" vertical="center"/>
    </xf>
    <xf numFmtId="0" fontId="19" fillId="0" borderId="6" xfId="0" applyFont="1" applyBorder="1" applyAlignment="1">
      <alignment horizontal="left" vertical="center"/>
    </xf>
    <xf numFmtId="0" fontId="16" fillId="11" borderId="12" xfId="0" applyFont="1" applyFill="1" applyBorder="1" applyAlignment="1">
      <alignment horizontal="center" vertical="center"/>
    </xf>
    <xf numFmtId="0" fontId="16" fillId="11" borderId="16" xfId="0" applyFont="1" applyFill="1" applyBorder="1" applyAlignment="1">
      <alignment horizontal="center" vertical="center"/>
    </xf>
    <xf numFmtId="0" fontId="16" fillId="11" borderId="17" xfId="0" applyFont="1" applyFill="1" applyBorder="1" applyAlignment="1">
      <alignment horizontal="center" vertical="center"/>
    </xf>
    <xf numFmtId="0" fontId="4" fillId="2" borderId="19" xfId="0" applyFont="1" applyFill="1" applyBorder="1" applyAlignment="1">
      <alignment horizontal="distributed" vertical="center" wrapText="1" indent="1"/>
    </xf>
    <xf numFmtId="0" fontId="4" fillId="5" borderId="4" xfId="0" applyFont="1" applyFill="1" applyBorder="1" applyAlignment="1">
      <alignment horizontal="center" vertical="center" wrapText="1"/>
    </xf>
    <xf numFmtId="0" fontId="4" fillId="5" borderId="9" xfId="0" applyFont="1" applyFill="1" applyBorder="1" applyAlignment="1">
      <alignment horizontal="center" vertical="center" wrapText="1"/>
    </xf>
    <xf numFmtId="0" fontId="4" fillId="5" borderId="8" xfId="0" applyFont="1" applyFill="1" applyBorder="1" applyAlignment="1">
      <alignment horizontal="center" vertical="center" wrapText="1"/>
    </xf>
    <xf numFmtId="0" fontId="17" fillId="0" borderId="0" xfId="0" applyFont="1" applyAlignment="1">
      <alignment horizontal="left"/>
    </xf>
    <xf numFmtId="0" fontId="11" fillId="0" borderId="0" xfId="0" applyFont="1" applyAlignment="1">
      <alignment horizontal="left"/>
    </xf>
  </cellXfs>
  <cellStyles count="2">
    <cellStyle name="パーセント" xfId="1" builtinId="5"/>
    <cellStyle name="標準" xfId="0" builtinId="0"/>
  </cellStyles>
  <dxfs count="0"/>
  <tableStyles count="0" defaultTableStyle="TableStyleMedium2" defaultPivotStyle="PivotStyleMedium9"/>
  <colors>
    <mruColors>
      <color rgb="FF0000FF"/>
      <color rgb="FFFFFF99"/>
      <color rgb="FFCCFFFF"/>
      <color rgb="FF66FFCC"/>
      <color rgb="FF99FFCC"/>
      <color rgb="FFFF00FF"/>
      <color rgb="FF00CC00"/>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16.xml.rels><?xml version="1.0" encoding="UTF-8" standalone="yes"?>
<Relationships xmlns="http://schemas.openxmlformats.org/package/2006/relationships"><Relationship Id="rId1" Type="http://schemas.microsoft.com/office/2006/relationships/activeXControlBinary" Target="activeX16.bin"/></Relationships>
</file>

<file path=xl/activeX/_rels/activeX17.xml.rels><?xml version="1.0" encoding="UTF-8" standalone="yes"?>
<Relationships xmlns="http://schemas.openxmlformats.org/package/2006/relationships"><Relationship Id="rId1" Type="http://schemas.microsoft.com/office/2006/relationships/activeXControlBinary" Target="activeX17.bin"/></Relationships>
</file>

<file path=xl/activeX/_rels/activeX18.xml.rels><?xml version="1.0" encoding="UTF-8" standalone="yes"?>
<Relationships xmlns="http://schemas.openxmlformats.org/package/2006/relationships"><Relationship Id="rId1" Type="http://schemas.microsoft.com/office/2006/relationships/activeXControlBinary" Target="activeX18.bin"/></Relationships>
</file>

<file path=xl/activeX/_rels/activeX19.xml.rels><?xml version="1.0" encoding="UTF-8" standalone="yes"?>
<Relationships xmlns="http://schemas.openxmlformats.org/package/2006/relationships"><Relationship Id="rId1" Type="http://schemas.microsoft.com/office/2006/relationships/activeXControlBinary" Target="activeX19.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10.xml><?xml version="1.0" encoding="utf-8"?>
<ax:ocx xmlns:ax="http://schemas.microsoft.com/office/2006/activeX" xmlns:r="http://schemas.openxmlformats.org/officeDocument/2006/relationships" ax:classid="{8BD21D40-EC42-11CE-9E0D-00AA006002F3}" ax:persistence="persistStreamInit" r:id="rId1"/>
</file>

<file path=xl/activeX/activeX11.xml><?xml version="1.0" encoding="utf-8"?>
<ax:ocx xmlns:ax="http://schemas.microsoft.com/office/2006/activeX" xmlns:r="http://schemas.openxmlformats.org/officeDocument/2006/relationships" ax:classid="{8BD21D40-EC42-11CE-9E0D-00AA006002F3}" ax:persistence="persistStreamInit" r:id="rId1"/>
</file>

<file path=xl/activeX/activeX12.xml><?xml version="1.0" encoding="utf-8"?>
<ax:ocx xmlns:ax="http://schemas.microsoft.com/office/2006/activeX" xmlns:r="http://schemas.openxmlformats.org/officeDocument/2006/relationships" ax:classid="{8BD21D40-EC42-11CE-9E0D-00AA006002F3}" ax:persistence="persistStreamInit" r:id="rId1"/>
</file>

<file path=xl/activeX/activeX13.xml><?xml version="1.0" encoding="utf-8"?>
<ax:ocx xmlns:ax="http://schemas.microsoft.com/office/2006/activeX" xmlns:r="http://schemas.openxmlformats.org/officeDocument/2006/relationships" ax:classid="{8BD21D40-EC42-11CE-9E0D-00AA006002F3}" ax:persistence="persistStreamInit" r:id="rId1"/>
</file>

<file path=xl/activeX/activeX14.xml><?xml version="1.0" encoding="utf-8"?>
<ax:ocx xmlns:ax="http://schemas.microsoft.com/office/2006/activeX" xmlns:r="http://schemas.openxmlformats.org/officeDocument/2006/relationships" ax:classid="{8BD21D40-EC42-11CE-9E0D-00AA006002F3}" ax:persistence="persistStreamInit" r:id="rId1"/>
</file>

<file path=xl/activeX/activeX15.xml><?xml version="1.0" encoding="utf-8"?>
<ax:ocx xmlns:ax="http://schemas.microsoft.com/office/2006/activeX" xmlns:r="http://schemas.openxmlformats.org/officeDocument/2006/relationships" ax:classid="{8BD21D40-EC42-11CE-9E0D-00AA006002F3}" ax:persistence="persistStreamInit" r:id="rId1"/>
</file>

<file path=xl/activeX/activeX16.xml><?xml version="1.0" encoding="utf-8"?>
<ax:ocx xmlns:ax="http://schemas.microsoft.com/office/2006/activeX" xmlns:r="http://schemas.openxmlformats.org/officeDocument/2006/relationships" ax:classid="{8BD21D40-EC42-11CE-9E0D-00AA006002F3}" ax:persistence="persistStreamInit" r:id="rId1"/>
</file>

<file path=xl/activeX/activeX17.xml><?xml version="1.0" encoding="utf-8"?>
<ax:ocx xmlns:ax="http://schemas.microsoft.com/office/2006/activeX" xmlns:r="http://schemas.openxmlformats.org/officeDocument/2006/relationships" ax:classid="{8BD21D40-EC42-11CE-9E0D-00AA006002F3}" ax:persistence="persistStreamInit" r:id="rId1"/>
</file>

<file path=xl/activeX/activeX18.xml><?xml version="1.0" encoding="utf-8"?>
<ax:ocx xmlns:ax="http://schemas.microsoft.com/office/2006/activeX" xmlns:r="http://schemas.openxmlformats.org/officeDocument/2006/relationships" ax:classid="{8BD21D40-EC42-11CE-9E0D-00AA006002F3}" ax:persistence="persistStreamInit" r:id="rId1"/>
</file>

<file path=xl/activeX/activeX19.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activeX/activeX7.xml><?xml version="1.0" encoding="utf-8"?>
<ax:ocx xmlns:ax="http://schemas.microsoft.com/office/2006/activeX" xmlns:r="http://schemas.openxmlformats.org/officeDocument/2006/relationships" ax:classid="{8BD21D40-EC42-11CE-9E0D-00AA006002F3}" ax:persistence="persistStreamInit" r:id="rId1"/>
</file>

<file path=xl/activeX/activeX8.xml><?xml version="1.0" encoding="utf-8"?>
<ax:ocx xmlns:ax="http://schemas.microsoft.com/office/2006/activeX" xmlns:r="http://schemas.openxmlformats.org/officeDocument/2006/relationships" ax:classid="{8BD21D40-EC42-11CE-9E0D-00AA006002F3}" ax:persistence="persistStreamInit" r:id="rId1"/>
</file>

<file path=xl/activeX/activeX9.xml><?xml version="1.0" encoding="utf-8"?>
<ax:ocx xmlns:ax="http://schemas.microsoft.com/office/2006/activeX" xmlns:r="http://schemas.openxmlformats.org/officeDocument/2006/relationships" ax:classid="{8BD21D40-EC42-11CE-9E0D-00AA006002F3}" ax:persistence="persistStreamInit" r:id="rId1"/>
</file>

<file path=xl/drawings/_rels/vmlDrawing4.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49695</xdr:colOff>
      <xdr:row>4</xdr:row>
      <xdr:rowOff>215347</xdr:rowOff>
    </xdr:from>
    <xdr:to>
      <xdr:col>6</xdr:col>
      <xdr:colOff>637760</xdr:colOff>
      <xdr:row>7</xdr:row>
      <xdr:rowOff>249047</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49695" y="1068456"/>
          <a:ext cx="8125239" cy="704591"/>
        </a:xfrm>
        <a:prstGeom prst="rect">
          <a:avLst/>
        </a:prstGeom>
        <a:solidFill>
          <a:srgbClr val="FFFF0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90000" tIns="36000" bIns="36000" rtlCol="0" anchor="ctr"/>
        <a:lstStyle/>
        <a:p>
          <a:r>
            <a:rPr kumimoji="1" lang="ja-JP" altLang="en-US" sz="1100" b="1">
              <a:solidFill>
                <a:schemeClr val="dk1"/>
              </a:solidFill>
              <a:effectLst/>
              <a:latin typeface="+mn-lt"/>
              <a:ea typeface="+mn-ea"/>
              <a:cs typeface="+mn-cs"/>
            </a:rPr>
            <a:t>大腸がん検診の対象者</a:t>
          </a:r>
          <a:r>
            <a:rPr kumimoji="1" lang="en-US" altLang="ja-JP" sz="1100" b="1">
              <a:solidFill>
                <a:schemeClr val="dk1"/>
              </a:solidFill>
              <a:effectLst/>
              <a:latin typeface="+mn-lt"/>
              <a:ea typeface="+mn-ea"/>
              <a:cs typeface="+mn-cs"/>
            </a:rPr>
            <a:t>40</a:t>
          </a:r>
          <a:r>
            <a:rPr kumimoji="1" lang="ja-JP" altLang="ja-JP" sz="1100" b="1">
              <a:solidFill>
                <a:schemeClr val="dk1"/>
              </a:solidFill>
              <a:effectLst/>
              <a:latin typeface="+mn-lt"/>
              <a:ea typeface="+mn-ea"/>
              <a:cs typeface="+mn-cs"/>
            </a:rPr>
            <a:t>歳以上</a:t>
          </a:r>
          <a:r>
            <a:rPr kumimoji="1" lang="ja-JP" altLang="en-US" sz="1100" b="1">
              <a:solidFill>
                <a:schemeClr val="dk1"/>
              </a:solidFill>
              <a:effectLst/>
              <a:latin typeface="+mn-lt"/>
              <a:ea typeface="+mn-ea"/>
              <a:cs typeface="+mn-cs"/>
            </a:rPr>
            <a:t>のデータが</a:t>
          </a:r>
          <a:r>
            <a:rPr kumimoji="1" lang="ja-JP" altLang="en-US" sz="1100" b="1"/>
            <a:t>国の指針に基づくがん検診のデータとなります。</a:t>
          </a:r>
          <a:endParaRPr kumimoji="1" lang="en-US" altLang="ja-JP" sz="1100" b="1"/>
        </a:p>
        <a:p>
          <a:r>
            <a:rPr kumimoji="1" lang="ja-JP" altLang="en-US" sz="1100" b="1"/>
            <a:t>区市町村が実施するがん検診について、東京都では、国の指針に基づく検診の実施を推奨しています。</a:t>
          </a:r>
          <a:endParaRPr kumimoji="1" lang="en-US" altLang="ja-JP" sz="1100" b="1"/>
        </a:p>
        <a:p>
          <a:r>
            <a:rPr kumimoji="1" lang="ja-JP" altLang="en-US" sz="1100" b="1"/>
            <a:t>太枠内は、</a:t>
          </a:r>
          <a:r>
            <a:rPr kumimoji="1" lang="ja-JP" altLang="en-US" sz="1100" b="1">
              <a:solidFill>
                <a:srgbClr val="FF0000"/>
              </a:solidFill>
            </a:rPr>
            <a:t>本年度回答した令和６年度地域保健・健康増進事業報告の内容をコピー</a:t>
          </a:r>
          <a:r>
            <a:rPr kumimoji="1" lang="en-US" altLang="ja-JP" sz="1100" b="1">
              <a:solidFill>
                <a:srgbClr val="FF0000"/>
              </a:solidFill>
            </a:rPr>
            <a:t>&amp;</a:t>
          </a:r>
          <a:r>
            <a:rPr kumimoji="1" lang="ja-JP" altLang="en-US" sz="1100" b="1">
              <a:solidFill>
                <a:srgbClr val="FF0000"/>
              </a:solidFill>
            </a:rPr>
            <a:t>ペースト</a:t>
          </a:r>
          <a:r>
            <a:rPr kumimoji="1" lang="ja-JP" altLang="en-US" sz="1100" b="1"/>
            <a:t>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44824</xdr:colOff>
      <xdr:row>4</xdr:row>
      <xdr:rowOff>0</xdr:rowOff>
    </xdr:from>
    <xdr:to>
      <xdr:col>10</xdr:col>
      <xdr:colOff>438004</xdr:colOff>
      <xdr:row>7</xdr:row>
      <xdr:rowOff>166709</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44824" y="896471"/>
          <a:ext cx="8125239" cy="704591"/>
        </a:xfrm>
        <a:prstGeom prst="rect">
          <a:avLst/>
        </a:prstGeom>
        <a:solidFill>
          <a:srgbClr val="FFFF0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90000" tIns="36000" bIns="36000" rtlCol="0" anchor="ctr"/>
        <a:lstStyle/>
        <a:p>
          <a:r>
            <a:rPr kumimoji="1" lang="ja-JP" altLang="en-US" sz="1100" b="1">
              <a:solidFill>
                <a:schemeClr val="dk1"/>
              </a:solidFill>
              <a:effectLst/>
              <a:latin typeface="+mn-lt"/>
              <a:ea typeface="+mn-ea"/>
              <a:cs typeface="+mn-cs"/>
            </a:rPr>
            <a:t>大腸がん検診の対象者</a:t>
          </a:r>
          <a:r>
            <a:rPr kumimoji="1" lang="en-US" altLang="ja-JP" sz="1100" b="1">
              <a:solidFill>
                <a:schemeClr val="dk1"/>
              </a:solidFill>
              <a:effectLst/>
              <a:latin typeface="+mn-lt"/>
              <a:ea typeface="+mn-ea"/>
              <a:cs typeface="+mn-cs"/>
            </a:rPr>
            <a:t>40</a:t>
          </a:r>
          <a:r>
            <a:rPr kumimoji="1" lang="ja-JP" altLang="ja-JP" sz="1100" b="1">
              <a:solidFill>
                <a:schemeClr val="dk1"/>
              </a:solidFill>
              <a:effectLst/>
              <a:latin typeface="+mn-lt"/>
              <a:ea typeface="+mn-ea"/>
              <a:cs typeface="+mn-cs"/>
            </a:rPr>
            <a:t>歳以上</a:t>
          </a:r>
          <a:r>
            <a:rPr kumimoji="1" lang="ja-JP" altLang="en-US" sz="1100" b="1">
              <a:solidFill>
                <a:schemeClr val="dk1"/>
              </a:solidFill>
              <a:effectLst/>
              <a:latin typeface="+mn-lt"/>
              <a:ea typeface="+mn-ea"/>
              <a:cs typeface="+mn-cs"/>
            </a:rPr>
            <a:t>のデータが</a:t>
          </a:r>
          <a:r>
            <a:rPr kumimoji="1" lang="ja-JP" altLang="en-US" sz="1100" b="1"/>
            <a:t>国の指針に基づくがん検診のデータとなります。</a:t>
          </a:r>
          <a:endParaRPr kumimoji="1" lang="en-US" altLang="ja-JP" sz="1100" b="1"/>
        </a:p>
        <a:p>
          <a:r>
            <a:rPr kumimoji="1" lang="ja-JP" altLang="en-US" sz="1100" b="1"/>
            <a:t>区市町村が実施するがん検診について、東京都では、国の指針に基づく検診の実施を推奨しています。</a:t>
          </a:r>
          <a:endParaRPr kumimoji="1" lang="en-US" altLang="ja-JP" sz="1100" b="1"/>
        </a:p>
        <a:p>
          <a:r>
            <a:rPr kumimoji="1" lang="ja-JP" altLang="en-US" sz="1100" b="1"/>
            <a:t>太枠内は、</a:t>
          </a:r>
          <a:r>
            <a:rPr kumimoji="1" lang="ja-JP" altLang="en-US" sz="1100" b="1">
              <a:solidFill>
                <a:srgbClr val="FF0000"/>
              </a:solidFill>
            </a:rPr>
            <a:t>本年度回答した令和６年度地域保健・健康増進事業報告の内容をコピー</a:t>
          </a:r>
          <a:r>
            <a:rPr kumimoji="1" lang="en-US" altLang="ja-JP" sz="1100" b="1">
              <a:solidFill>
                <a:srgbClr val="FF0000"/>
              </a:solidFill>
            </a:rPr>
            <a:t>&amp;</a:t>
          </a:r>
          <a:r>
            <a:rPr kumimoji="1" lang="ja-JP" altLang="en-US" sz="1100" b="1">
              <a:solidFill>
                <a:srgbClr val="FF0000"/>
              </a:solidFill>
            </a:rPr>
            <a:t>ペースト</a:t>
          </a:r>
          <a:r>
            <a:rPr kumimoji="1" lang="ja-JP" altLang="en-US" sz="1100" b="1"/>
            <a:t>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49696</xdr:colOff>
      <xdr:row>4</xdr:row>
      <xdr:rowOff>124238</xdr:rowOff>
    </xdr:from>
    <xdr:to>
      <xdr:col>6</xdr:col>
      <xdr:colOff>637761</xdr:colOff>
      <xdr:row>7</xdr:row>
      <xdr:rowOff>157938</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49696" y="977347"/>
          <a:ext cx="8125239" cy="704591"/>
        </a:xfrm>
        <a:prstGeom prst="rect">
          <a:avLst/>
        </a:prstGeom>
        <a:solidFill>
          <a:srgbClr val="FFFF0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90000" tIns="36000" bIns="36000" rtlCol="0" anchor="ctr"/>
        <a:lstStyle/>
        <a:p>
          <a:r>
            <a:rPr kumimoji="1" lang="ja-JP" altLang="en-US" sz="1100" b="1">
              <a:solidFill>
                <a:schemeClr val="dk1"/>
              </a:solidFill>
              <a:effectLst/>
              <a:latin typeface="+mn-lt"/>
              <a:ea typeface="+mn-ea"/>
              <a:cs typeface="+mn-cs"/>
            </a:rPr>
            <a:t>大腸がん検診の対象者</a:t>
          </a:r>
          <a:r>
            <a:rPr kumimoji="1" lang="en-US" altLang="ja-JP" sz="1100" b="1">
              <a:solidFill>
                <a:schemeClr val="dk1"/>
              </a:solidFill>
              <a:effectLst/>
              <a:latin typeface="+mn-lt"/>
              <a:ea typeface="+mn-ea"/>
              <a:cs typeface="+mn-cs"/>
            </a:rPr>
            <a:t>40</a:t>
          </a:r>
          <a:r>
            <a:rPr kumimoji="1" lang="ja-JP" altLang="ja-JP" sz="1100" b="1">
              <a:solidFill>
                <a:schemeClr val="dk1"/>
              </a:solidFill>
              <a:effectLst/>
              <a:latin typeface="+mn-lt"/>
              <a:ea typeface="+mn-ea"/>
              <a:cs typeface="+mn-cs"/>
            </a:rPr>
            <a:t>歳以上</a:t>
          </a:r>
          <a:r>
            <a:rPr kumimoji="1" lang="ja-JP" altLang="en-US" sz="1100" b="1">
              <a:solidFill>
                <a:schemeClr val="dk1"/>
              </a:solidFill>
              <a:effectLst/>
              <a:latin typeface="+mn-lt"/>
              <a:ea typeface="+mn-ea"/>
              <a:cs typeface="+mn-cs"/>
            </a:rPr>
            <a:t>のデータが</a:t>
          </a:r>
          <a:r>
            <a:rPr kumimoji="1" lang="ja-JP" altLang="en-US" sz="1100" b="1"/>
            <a:t>国の指針に基づくがん検診のデータとなります。</a:t>
          </a:r>
          <a:endParaRPr kumimoji="1" lang="en-US" altLang="ja-JP" sz="1100" b="1"/>
        </a:p>
        <a:p>
          <a:r>
            <a:rPr kumimoji="1" lang="ja-JP" altLang="en-US" sz="1100" b="1"/>
            <a:t>区市町村が実施するがん検診について、東京都では、国の指針に基づく検診の実施を推奨しています。</a:t>
          </a:r>
          <a:endParaRPr kumimoji="1" lang="en-US" altLang="ja-JP" sz="1100" b="1"/>
        </a:p>
        <a:p>
          <a:r>
            <a:rPr kumimoji="1" lang="ja-JP" altLang="en-US" sz="1100" b="1"/>
            <a:t>太枠内は、</a:t>
          </a:r>
          <a:r>
            <a:rPr kumimoji="1" lang="ja-JP" altLang="en-US" sz="1100" b="1" i="0" u="none" strike="noStrike" kern="0" cap="none" spc="0" normalizeH="0" baseline="0" noProof="0">
              <a:ln>
                <a:noFill/>
              </a:ln>
              <a:solidFill>
                <a:srgbClr val="0070C0"/>
              </a:solidFill>
              <a:effectLst/>
              <a:uLnTx/>
              <a:uFillTx/>
              <a:latin typeface="+mn-lt"/>
              <a:ea typeface="+mn-ea"/>
              <a:cs typeface="+mn-cs"/>
            </a:rPr>
            <a:t>昨年度回答した都の令和６年度精度管理評価事業プロセス指標調査票の内容</a:t>
          </a:r>
          <a:r>
            <a:rPr kumimoji="1" lang="ja-JP" altLang="ja-JP" sz="1100" b="1" i="0" baseline="0">
              <a:solidFill>
                <a:srgbClr val="0070C0"/>
              </a:solidFill>
              <a:effectLst/>
              <a:latin typeface="+mn-lt"/>
              <a:ea typeface="+mn-ea"/>
              <a:cs typeface="+mn-cs"/>
            </a:rPr>
            <a:t>をコピー</a:t>
          </a:r>
          <a:r>
            <a:rPr kumimoji="1" lang="en-US" altLang="ja-JP" sz="1100" b="1" i="0" baseline="0">
              <a:solidFill>
                <a:srgbClr val="0070C0"/>
              </a:solidFill>
              <a:effectLst/>
              <a:latin typeface="+mn-lt"/>
              <a:ea typeface="+mn-ea"/>
              <a:cs typeface="+mn-cs"/>
            </a:rPr>
            <a:t>&amp;</a:t>
          </a:r>
          <a:r>
            <a:rPr kumimoji="1" lang="ja-JP" altLang="ja-JP" sz="1100" b="1" i="0" baseline="0">
              <a:solidFill>
                <a:srgbClr val="0070C0"/>
              </a:solidFill>
              <a:effectLst/>
              <a:latin typeface="+mn-lt"/>
              <a:ea typeface="+mn-ea"/>
              <a:cs typeface="+mn-cs"/>
            </a:rPr>
            <a:t>ペースト</a:t>
          </a:r>
          <a:r>
            <a:rPr kumimoji="1" lang="ja-JP" altLang="ja-JP" sz="1100" b="1" i="0" baseline="0">
              <a:solidFill>
                <a:schemeClr val="dk1"/>
              </a:solidFill>
              <a:effectLst/>
              <a:latin typeface="+mn-lt"/>
              <a:ea typeface="+mn-ea"/>
              <a:cs typeface="+mn-cs"/>
            </a:rPr>
            <a:t>してください。</a:t>
          </a:r>
          <a:endParaRPr kumimoji="1" lang="ja-JP" altLang="en-US" sz="1100" b="1">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56029</xdr:colOff>
      <xdr:row>3</xdr:row>
      <xdr:rowOff>94876</xdr:rowOff>
    </xdr:from>
    <xdr:to>
      <xdr:col>9</xdr:col>
      <xdr:colOff>670560</xdr:colOff>
      <xdr:row>8</xdr:row>
      <xdr:rowOff>91439</xdr:rowOff>
    </xdr:to>
    <xdr:sp macro="" textlink="">
      <xdr:nvSpPr>
        <xdr:cNvPr id="5" name="テキスト ボックス 4">
          <a:extLst>
            <a:ext uri="{FF2B5EF4-FFF2-40B4-BE49-F238E27FC236}">
              <a16:creationId xmlns:a16="http://schemas.microsoft.com/office/drawing/2014/main" id="{00000000-0008-0000-0300-000005000000}"/>
            </a:ext>
          </a:extLst>
        </xdr:cNvPr>
        <xdr:cNvSpPr txBox="1"/>
      </xdr:nvSpPr>
      <xdr:spPr>
        <a:xfrm>
          <a:off x="56029" y="806076"/>
          <a:ext cx="6832451" cy="910963"/>
        </a:xfrm>
        <a:prstGeom prst="rect">
          <a:avLst/>
        </a:prstGeom>
        <a:solidFill>
          <a:srgbClr val="FFFF0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90000" tIns="36000" bIns="36000" rtlCol="0" anchor="ctr"/>
        <a:lstStyle/>
        <a:p>
          <a:r>
            <a:rPr kumimoji="1" lang="ja-JP" altLang="en-US" sz="1100" b="1">
              <a:solidFill>
                <a:schemeClr val="dk1"/>
              </a:solidFill>
              <a:effectLst/>
              <a:latin typeface="+mn-lt"/>
              <a:ea typeface="+mn-ea"/>
              <a:cs typeface="+mn-cs"/>
            </a:rPr>
            <a:t>大腸がん検診の対象者</a:t>
          </a:r>
          <a:r>
            <a:rPr kumimoji="1" lang="en-US" altLang="ja-JP" sz="1100" b="1">
              <a:solidFill>
                <a:schemeClr val="dk1"/>
              </a:solidFill>
              <a:effectLst/>
              <a:latin typeface="+mn-lt"/>
              <a:ea typeface="+mn-ea"/>
              <a:cs typeface="+mn-cs"/>
            </a:rPr>
            <a:t>40</a:t>
          </a:r>
          <a:r>
            <a:rPr kumimoji="1" lang="ja-JP" altLang="ja-JP" sz="1100" b="1">
              <a:solidFill>
                <a:schemeClr val="dk1"/>
              </a:solidFill>
              <a:effectLst/>
              <a:latin typeface="+mn-lt"/>
              <a:ea typeface="+mn-ea"/>
              <a:cs typeface="+mn-cs"/>
            </a:rPr>
            <a:t>歳以上</a:t>
          </a:r>
          <a:r>
            <a:rPr kumimoji="1" lang="ja-JP" altLang="en-US" sz="1100" b="1">
              <a:solidFill>
                <a:schemeClr val="dk1"/>
              </a:solidFill>
              <a:effectLst/>
              <a:latin typeface="+mn-lt"/>
              <a:ea typeface="+mn-ea"/>
              <a:cs typeface="+mn-cs"/>
            </a:rPr>
            <a:t>のデータが</a:t>
          </a:r>
          <a:r>
            <a:rPr kumimoji="1" lang="ja-JP" altLang="en-US" sz="1100" b="1"/>
            <a:t>国の指針に基づくがん検診のデータとなります。</a:t>
          </a:r>
          <a:endParaRPr kumimoji="1" lang="en-US" altLang="ja-JP" sz="1100" b="1"/>
        </a:p>
        <a:p>
          <a:r>
            <a:rPr kumimoji="1" lang="ja-JP" altLang="en-US" sz="1100" b="1"/>
            <a:t>区市町村が実施するがん検診について、東京都では、国の指針に基づく検診の実施を推奨しています。</a:t>
          </a:r>
          <a:endParaRPr kumimoji="1" lang="en-US" altLang="ja-JP" sz="1100" b="1"/>
        </a:p>
        <a:p>
          <a:r>
            <a:rPr kumimoji="1" lang="ja-JP" altLang="en-US" sz="1100" b="1"/>
            <a:t>太枠内は、</a:t>
          </a:r>
          <a:r>
            <a:rPr kumimoji="1" lang="ja-JP" altLang="en-US" sz="1100" b="1" i="0" u="none" strike="noStrike" kern="0" cap="none" spc="0" normalizeH="0" baseline="0" noProof="0">
              <a:ln>
                <a:noFill/>
              </a:ln>
              <a:solidFill>
                <a:srgbClr val="0070C0"/>
              </a:solidFill>
              <a:effectLst/>
              <a:uLnTx/>
              <a:uFillTx/>
              <a:latin typeface="+mn-lt"/>
              <a:ea typeface="+mn-ea"/>
              <a:cs typeface="+mn-cs"/>
            </a:rPr>
            <a:t>昨年度回答した都の令和６年度精度管理評価事業プロセス指標調査票の内容</a:t>
          </a:r>
          <a:r>
            <a:rPr kumimoji="1" lang="ja-JP" altLang="ja-JP" sz="1100" b="1" i="0" baseline="0">
              <a:solidFill>
                <a:srgbClr val="0070C0"/>
              </a:solidFill>
              <a:effectLst/>
              <a:latin typeface="+mn-lt"/>
              <a:ea typeface="+mn-ea"/>
              <a:cs typeface="+mn-cs"/>
            </a:rPr>
            <a:t>をコピー</a:t>
          </a:r>
          <a:r>
            <a:rPr kumimoji="1" lang="en-US" altLang="ja-JP" sz="1100" b="1" i="0" baseline="0">
              <a:solidFill>
                <a:srgbClr val="0070C0"/>
              </a:solidFill>
              <a:effectLst/>
              <a:latin typeface="+mn-lt"/>
              <a:ea typeface="+mn-ea"/>
              <a:cs typeface="+mn-cs"/>
            </a:rPr>
            <a:t>&amp;</a:t>
          </a:r>
          <a:r>
            <a:rPr kumimoji="1" lang="ja-JP" altLang="ja-JP" sz="1100" b="1" i="0" baseline="0">
              <a:solidFill>
                <a:srgbClr val="0070C0"/>
              </a:solidFill>
              <a:effectLst/>
              <a:latin typeface="+mn-lt"/>
              <a:ea typeface="+mn-ea"/>
              <a:cs typeface="+mn-cs"/>
            </a:rPr>
            <a:t>ペースト</a:t>
          </a:r>
          <a:r>
            <a:rPr kumimoji="1" lang="ja-JP" altLang="ja-JP" sz="1100" b="1" i="0" baseline="0">
              <a:solidFill>
                <a:schemeClr val="dk1"/>
              </a:solidFill>
              <a:effectLst/>
              <a:latin typeface="+mn-lt"/>
              <a:ea typeface="+mn-ea"/>
              <a:cs typeface="+mn-cs"/>
            </a:rPr>
            <a:t>してください。</a:t>
          </a:r>
          <a:endParaRPr kumimoji="1" lang="ja-JP" altLang="en-US" sz="1100" b="1">
            <a:solidFill>
              <a:sysClr val="windowText" lastClr="000000"/>
            </a:solidFill>
          </a:endParaRPr>
        </a:p>
      </xdr:txBody>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236220</xdr:colOff>
          <xdr:row>79</xdr:row>
          <xdr:rowOff>0</xdr:rowOff>
        </xdr:from>
        <xdr:to>
          <xdr:col>0</xdr:col>
          <xdr:colOff>304800</xdr:colOff>
          <xdr:row>79</xdr:row>
          <xdr:rowOff>152400</xdr:rowOff>
        </xdr:to>
        <xdr:sp macro="" textlink="">
          <xdr:nvSpPr>
            <xdr:cNvPr id="3073" name="CheckBox1" hidden="1">
              <a:extLst>
                <a:ext uri="{63B3BB69-23CF-44E3-9099-C40C66FF867C}">
                  <a14:compatExt spid="_x0000_s3073"/>
                </a:ext>
                <a:ext uri="{FF2B5EF4-FFF2-40B4-BE49-F238E27FC236}">
                  <a16:creationId xmlns:a16="http://schemas.microsoft.com/office/drawing/2014/main" id="{00000000-0008-0000-0400-0000010C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236220</xdr:colOff>
          <xdr:row>79</xdr:row>
          <xdr:rowOff>0</xdr:rowOff>
        </xdr:from>
        <xdr:to>
          <xdr:col>0</xdr:col>
          <xdr:colOff>304800</xdr:colOff>
          <xdr:row>79</xdr:row>
          <xdr:rowOff>152400</xdr:rowOff>
        </xdr:to>
        <xdr:sp macro="" textlink="">
          <xdr:nvSpPr>
            <xdr:cNvPr id="3074" name="CheckBox2" hidden="1">
              <a:extLst>
                <a:ext uri="{63B3BB69-23CF-44E3-9099-C40C66FF867C}">
                  <a14:compatExt spid="_x0000_s3074"/>
                </a:ext>
                <a:ext uri="{FF2B5EF4-FFF2-40B4-BE49-F238E27FC236}">
                  <a16:creationId xmlns:a16="http://schemas.microsoft.com/office/drawing/2014/main" id="{00000000-0008-0000-0400-0000020C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236220</xdr:colOff>
          <xdr:row>79</xdr:row>
          <xdr:rowOff>0</xdr:rowOff>
        </xdr:from>
        <xdr:to>
          <xdr:col>0</xdr:col>
          <xdr:colOff>304800</xdr:colOff>
          <xdr:row>79</xdr:row>
          <xdr:rowOff>152400</xdr:rowOff>
        </xdr:to>
        <xdr:sp macro="" textlink="">
          <xdr:nvSpPr>
            <xdr:cNvPr id="3075" name="CheckBox3" hidden="1">
              <a:extLst>
                <a:ext uri="{63B3BB69-23CF-44E3-9099-C40C66FF867C}">
                  <a14:compatExt spid="_x0000_s3075"/>
                </a:ext>
                <a:ext uri="{FF2B5EF4-FFF2-40B4-BE49-F238E27FC236}">
                  <a16:creationId xmlns:a16="http://schemas.microsoft.com/office/drawing/2014/main" id="{00000000-0008-0000-0400-0000030C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236220</xdr:colOff>
          <xdr:row>79</xdr:row>
          <xdr:rowOff>0</xdr:rowOff>
        </xdr:from>
        <xdr:to>
          <xdr:col>0</xdr:col>
          <xdr:colOff>304800</xdr:colOff>
          <xdr:row>79</xdr:row>
          <xdr:rowOff>152400</xdr:rowOff>
        </xdr:to>
        <xdr:sp macro="" textlink="">
          <xdr:nvSpPr>
            <xdr:cNvPr id="3076" name="CheckBox4" hidden="1">
              <a:extLst>
                <a:ext uri="{63B3BB69-23CF-44E3-9099-C40C66FF867C}">
                  <a14:compatExt spid="_x0000_s3076"/>
                </a:ext>
                <a:ext uri="{FF2B5EF4-FFF2-40B4-BE49-F238E27FC236}">
                  <a16:creationId xmlns:a16="http://schemas.microsoft.com/office/drawing/2014/main" id="{00000000-0008-0000-0400-0000040C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236220</xdr:colOff>
          <xdr:row>79</xdr:row>
          <xdr:rowOff>0</xdr:rowOff>
        </xdr:from>
        <xdr:to>
          <xdr:col>0</xdr:col>
          <xdr:colOff>304800</xdr:colOff>
          <xdr:row>79</xdr:row>
          <xdr:rowOff>152400</xdr:rowOff>
        </xdr:to>
        <xdr:sp macro="" textlink="">
          <xdr:nvSpPr>
            <xdr:cNvPr id="3077" name="CheckBox5" hidden="1">
              <a:extLst>
                <a:ext uri="{63B3BB69-23CF-44E3-9099-C40C66FF867C}">
                  <a14:compatExt spid="_x0000_s3077"/>
                </a:ext>
                <a:ext uri="{FF2B5EF4-FFF2-40B4-BE49-F238E27FC236}">
                  <a16:creationId xmlns:a16="http://schemas.microsoft.com/office/drawing/2014/main" id="{00000000-0008-0000-0400-0000050C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236220</xdr:colOff>
          <xdr:row>79</xdr:row>
          <xdr:rowOff>0</xdr:rowOff>
        </xdr:from>
        <xdr:to>
          <xdr:col>0</xdr:col>
          <xdr:colOff>304800</xdr:colOff>
          <xdr:row>79</xdr:row>
          <xdr:rowOff>152400</xdr:rowOff>
        </xdr:to>
        <xdr:sp macro="" textlink="">
          <xdr:nvSpPr>
            <xdr:cNvPr id="3078" name="CheckBox6" hidden="1">
              <a:extLst>
                <a:ext uri="{63B3BB69-23CF-44E3-9099-C40C66FF867C}">
                  <a14:compatExt spid="_x0000_s3078"/>
                </a:ext>
                <a:ext uri="{FF2B5EF4-FFF2-40B4-BE49-F238E27FC236}">
                  <a16:creationId xmlns:a16="http://schemas.microsoft.com/office/drawing/2014/main" id="{00000000-0008-0000-0400-0000060C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236220</xdr:colOff>
          <xdr:row>79</xdr:row>
          <xdr:rowOff>0</xdr:rowOff>
        </xdr:from>
        <xdr:to>
          <xdr:col>0</xdr:col>
          <xdr:colOff>304800</xdr:colOff>
          <xdr:row>79</xdr:row>
          <xdr:rowOff>152400</xdr:rowOff>
        </xdr:to>
        <xdr:sp macro="" textlink="">
          <xdr:nvSpPr>
            <xdr:cNvPr id="3079" name="CheckBox7" hidden="1">
              <a:extLst>
                <a:ext uri="{63B3BB69-23CF-44E3-9099-C40C66FF867C}">
                  <a14:compatExt spid="_x0000_s3079"/>
                </a:ext>
                <a:ext uri="{FF2B5EF4-FFF2-40B4-BE49-F238E27FC236}">
                  <a16:creationId xmlns:a16="http://schemas.microsoft.com/office/drawing/2014/main" id="{00000000-0008-0000-0400-0000070C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236220</xdr:colOff>
          <xdr:row>79</xdr:row>
          <xdr:rowOff>0</xdr:rowOff>
        </xdr:from>
        <xdr:to>
          <xdr:col>0</xdr:col>
          <xdr:colOff>304800</xdr:colOff>
          <xdr:row>79</xdr:row>
          <xdr:rowOff>152400</xdr:rowOff>
        </xdr:to>
        <xdr:sp macro="" textlink="">
          <xdr:nvSpPr>
            <xdr:cNvPr id="3080" name="CheckBox8" hidden="1">
              <a:extLst>
                <a:ext uri="{63B3BB69-23CF-44E3-9099-C40C66FF867C}">
                  <a14:compatExt spid="_x0000_s3080"/>
                </a:ext>
                <a:ext uri="{FF2B5EF4-FFF2-40B4-BE49-F238E27FC236}">
                  <a16:creationId xmlns:a16="http://schemas.microsoft.com/office/drawing/2014/main" id="{00000000-0008-0000-0400-0000080C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236220</xdr:colOff>
          <xdr:row>79</xdr:row>
          <xdr:rowOff>0</xdr:rowOff>
        </xdr:from>
        <xdr:to>
          <xdr:col>0</xdr:col>
          <xdr:colOff>304800</xdr:colOff>
          <xdr:row>79</xdr:row>
          <xdr:rowOff>152400</xdr:rowOff>
        </xdr:to>
        <xdr:sp macro="" textlink="">
          <xdr:nvSpPr>
            <xdr:cNvPr id="3081" name="CheckBox9" hidden="1">
              <a:extLst>
                <a:ext uri="{63B3BB69-23CF-44E3-9099-C40C66FF867C}">
                  <a14:compatExt spid="_x0000_s3081"/>
                </a:ext>
                <a:ext uri="{FF2B5EF4-FFF2-40B4-BE49-F238E27FC236}">
                  <a16:creationId xmlns:a16="http://schemas.microsoft.com/office/drawing/2014/main" id="{00000000-0008-0000-0400-0000090C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236220</xdr:colOff>
          <xdr:row>79</xdr:row>
          <xdr:rowOff>0</xdr:rowOff>
        </xdr:from>
        <xdr:to>
          <xdr:col>0</xdr:col>
          <xdr:colOff>304800</xdr:colOff>
          <xdr:row>79</xdr:row>
          <xdr:rowOff>152400</xdr:rowOff>
        </xdr:to>
        <xdr:sp macro="" textlink="">
          <xdr:nvSpPr>
            <xdr:cNvPr id="3082" name="CheckBox10" hidden="1">
              <a:extLst>
                <a:ext uri="{63B3BB69-23CF-44E3-9099-C40C66FF867C}">
                  <a14:compatExt spid="_x0000_s3082"/>
                </a:ext>
                <a:ext uri="{FF2B5EF4-FFF2-40B4-BE49-F238E27FC236}">
                  <a16:creationId xmlns:a16="http://schemas.microsoft.com/office/drawing/2014/main" id="{00000000-0008-0000-0400-00000A0C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236220</xdr:colOff>
          <xdr:row>79</xdr:row>
          <xdr:rowOff>0</xdr:rowOff>
        </xdr:from>
        <xdr:to>
          <xdr:col>0</xdr:col>
          <xdr:colOff>304800</xdr:colOff>
          <xdr:row>79</xdr:row>
          <xdr:rowOff>152400</xdr:rowOff>
        </xdr:to>
        <xdr:sp macro="" textlink="">
          <xdr:nvSpPr>
            <xdr:cNvPr id="3083" name="CheckBox11" hidden="1">
              <a:extLst>
                <a:ext uri="{63B3BB69-23CF-44E3-9099-C40C66FF867C}">
                  <a14:compatExt spid="_x0000_s3083"/>
                </a:ext>
                <a:ext uri="{FF2B5EF4-FFF2-40B4-BE49-F238E27FC236}">
                  <a16:creationId xmlns:a16="http://schemas.microsoft.com/office/drawing/2014/main" id="{00000000-0008-0000-0400-00000B0C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236220</xdr:colOff>
          <xdr:row>79</xdr:row>
          <xdr:rowOff>0</xdr:rowOff>
        </xdr:from>
        <xdr:to>
          <xdr:col>0</xdr:col>
          <xdr:colOff>304800</xdr:colOff>
          <xdr:row>79</xdr:row>
          <xdr:rowOff>152400</xdr:rowOff>
        </xdr:to>
        <xdr:sp macro="" textlink="">
          <xdr:nvSpPr>
            <xdr:cNvPr id="3084" name="CheckBox12" hidden="1">
              <a:extLst>
                <a:ext uri="{63B3BB69-23CF-44E3-9099-C40C66FF867C}">
                  <a14:compatExt spid="_x0000_s3084"/>
                </a:ext>
                <a:ext uri="{FF2B5EF4-FFF2-40B4-BE49-F238E27FC236}">
                  <a16:creationId xmlns:a16="http://schemas.microsoft.com/office/drawing/2014/main" id="{00000000-0008-0000-0400-00000C0C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236220</xdr:colOff>
          <xdr:row>79</xdr:row>
          <xdr:rowOff>0</xdr:rowOff>
        </xdr:from>
        <xdr:to>
          <xdr:col>0</xdr:col>
          <xdr:colOff>304800</xdr:colOff>
          <xdr:row>79</xdr:row>
          <xdr:rowOff>152400</xdr:rowOff>
        </xdr:to>
        <xdr:sp macro="" textlink="">
          <xdr:nvSpPr>
            <xdr:cNvPr id="3085" name="CheckBox13" hidden="1">
              <a:extLst>
                <a:ext uri="{63B3BB69-23CF-44E3-9099-C40C66FF867C}">
                  <a14:compatExt spid="_x0000_s3085"/>
                </a:ext>
                <a:ext uri="{FF2B5EF4-FFF2-40B4-BE49-F238E27FC236}">
                  <a16:creationId xmlns:a16="http://schemas.microsoft.com/office/drawing/2014/main" id="{00000000-0008-0000-0400-00000D0C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236220</xdr:colOff>
          <xdr:row>79</xdr:row>
          <xdr:rowOff>0</xdr:rowOff>
        </xdr:from>
        <xdr:to>
          <xdr:col>0</xdr:col>
          <xdr:colOff>304800</xdr:colOff>
          <xdr:row>79</xdr:row>
          <xdr:rowOff>152400</xdr:rowOff>
        </xdr:to>
        <xdr:sp macro="" textlink="">
          <xdr:nvSpPr>
            <xdr:cNvPr id="3086" name="CheckBox14" hidden="1">
              <a:extLst>
                <a:ext uri="{63B3BB69-23CF-44E3-9099-C40C66FF867C}">
                  <a14:compatExt spid="_x0000_s3086"/>
                </a:ext>
                <a:ext uri="{FF2B5EF4-FFF2-40B4-BE49-F238E27FC236}">
                  <a16:creationId xmlns:a16="http://schemas.microsoft.com/office/drawing/2014/main" id="{00000000-0008-0000-0400-00000E0C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236220</xdr:colOff>
          <xdr:row>79</xdr:row>
          <xdr:rowOff>0</xdr:rowOff>
        </xdr:from>
        <xdr:to>
          <xdr:col>0</xdr:col>
          <xdr:colOff>304800</xdr:colOff>
          <xdr:row>79</xdr:row>
          <xdr:rowOff>152400</xdr:rowOff>
        </xdr:to>
        <xdr:sp macro="" textlink="">
          <xdr:nvSpPr>
            <xdr:cNvPr id="3087" name="CheckBox15" hidden="1">
              <a:extLst>
                <a:ext uri="{63B3BB69-23CF-44E3-9099-C40C66FF867C}">
                  <a14:compatExt spid="_x0000_s3087"/>
                </a:ext>
                <a:ext uri="{FF2B5EF4-FFF2-40B4-BE49-F238E27FC236}">
                  <a16:creationId xmlns:a16="http://schemas.microsoft.com/office/drawing/2014/main" id="{00000000-0008-0000-0400-00000F0C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236220</xdr:colOff>
          <xdr:row>79</xdr:row>
          <xdr:rowOff>0</xdr:rowOff>
        </xdr:from>
        <xdr:to>
          <xdr:col>0</xdr:col>
          <xdr:colOff>304800</xdr:colOff>
          <xdr:row>79</xdr:row>
          <xdr:rowOff>152400</xdr:rowOff>
        </xdr:to>
        <xdr:sp macro="" textlink="">
          <xdr:nvSpPr>
            <xdr:cNvPr id="3088" name="CheckBox16" hidden="1">
              <a:extLst>
                <a:ext uri="{63B3BB69-23CF-44E3-9099-C40C66FF867C}">
                  <a14:compatExt spid="_x0000_s3088"/>
                </a:ext>
                <a:ext uri="{FF2B5EF4-FFF2-40B4-BE49-F238E27FC236}">
                  <a16:creationId xmlns:a16="http://schemas.microsoft.com/office/drawing/2014/main" id="{00000000-0008-0000-0400-0000100C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236220</xdr:colOff>
          <xdr:row>79</xdr:row>
          <xdr:rowOff>0</xdr:rowOff>
        </xdr:from>
        <xdr:to>
          <xdr:col>0</xdr:col>
          <xdr:colOff>304800</xdr:colOff>
          <xdr:row>79</xdr:row>
          <xdr:rowOff>152400</xdr:rowOff>
        </xdr:to>
        <xdr:sp macro="" textlink="">
          <xdr:nvSpPr>
            <xdr:cNvPr id="3089" name="CheckBox17" hidden="1">
              <a:extLst>
                <a:ext uri="{63B3BB69-23CF-44E3-9099-C40C66FF867C}">
                  <a14:compatExt spid="_x0000_s3089"/>
                </a:ext>
                <a:ext uri="{FF2B5EF4-FFF2-40B4-BE49-F238E27FC236}">
                  <a16:creationId xmlns:a16="http://schemas.microsoft.com/office/drawing/2014/main" id="{00000000-0008-0000-0400-0000110C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236220</xdr:colOff>
          <xdr:row>79</xdr:row>
          <xdr:rowOff>0</xdr:rowOff>
        </xdr:from>
        <xdr:to>
          <xdr:col>0</xdr:col>
          <xdr:colOff>304800</xdr:colOff>
          <xdr:row>79</xdr:row>
          <xdr:rowOff>152400</xdr:rowOff>
        </xdr:to>
        <xdr:sp macro="" textlink="">
          <xdr:nvSpPr>
            <xdr:cNvPr id="3090" name="CheckBox18" hidden="1">
              <a:extLst>
                <a:ext uri="{63B3BB69-23CF-44E3-9099-C40C66FF867C}">
                  <a14:compatExt spid="_x0000_s3090"/>
                </a:ext>
                <a:ext uri="{FF2B5EF4-FFF2-40B4-BE49-F238E27FC236}">
                  <a16:creationId xmlns:a16="http://schemas.microsoft.com/office/drawing/2014/main" id="{00000000-0008-0000-0400-0000120C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236220</xdr:colOff>
          <xdr:row>79</xdr:row>
          <xdr:rowOff>0</xdr:rowOff>
        </xdr:from>
        <xdr:to>
          <xdr:col>0</xdr:col>
          <xdr:colOff>304800</xdr:colOff>
          <xdr:row>79</xdr:row>
          <xdr:rowOff>152400</xdr:rowOff>
        </xdr:to>
        <xdr:sp macro="" textlink="">
          <xdr:nvSpPr>
            <xdr:cNvPr id="3091" name="CheckBox19" hidden="1">
              <a:extLst>
                <a:ext uri="{63B3BB69-23CF-44E3-9099-C40C66FF867C}">
                  <a14:compatExt spid="_x0000_s3091"/>
                </a:ext>
                <a:ext uri="{FF2B5EF4-FFF2-40B4-BE49-F238E27FC236}">
                  <a16:creationId xmlns:a16="http://schemas.microsoft.com/office/drawing/2014/main" id="{00000000-0008-0000-0400-0000130C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63500</xdr:colOff>
      <xdr:row>5</xdr:row>
      <xdr:rowOff>47625</xdr:rowOff>
    </xdr:from>
    <xdr:to>
      <xdr:col>14</xdr:col>
      <xdr:colOff>388472</xdr:colOff>
      <xdr:row>9</xdr:row>
      <xdr:rowOff>134431</xdr:rowOff>
    </xdr:to>
    <xdr:sp macro="" textlink="">
      <xdr:nvSpPr>
        <xdr:cNvPr id="22" name="テキスト ボックス 21">
          <a:extLst>
            <a:ext uri="{FF2B5EF4-FFF2-40B4-BE49-F238E27FC236}">
              <a16:creationId xmlns:a16="http://schemas.microsoft.com/office/drawing/2014/main" id="{00000000-0008-0000-0400-000016000000}"/>
            </a:ext>
          </a:extLst>
        </xdr:cNvPr>
        <xdr:cNvSpPr txBox="1"/>
      </xdr:nvSpPr>
      <xdr:spPr>
        <a:xfrm>
          <a:off x="63500" y="1111250"/>
          <a:ext cx="9961097" cy="785306"/>
        </a:xfrm>
        <a:prstGeom prst="rect">
          <a:avLst/>
        </a:prstGeom>
        <a:solidFill>
          <a:srgbClr val="FFFF0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90000" tIns="36000" bIns="36000" rtlCol="0" anchor="ctr"/>
        <a:lstStyle/>
        <a:p>
          <a:r>
            <a:rPr kumimoji="1" lang="ja-JP" altLang="en-US" sz="1100" b="1">
              <a:solidFill>
                <a:schemeClr val="dk1"/>
              </a:solidFill>
              <a:effectLst/>
              <a:latin typeface="+mn-lt"/>
              <a:ea typeface="+mn-ea"/>
              <a:cs typeface="+mn-cs"/>
            </a:rPr>
            <a:t>大腸がん検診の対象者</a:t>
          </a:r>
          <a:r>
            <a:rPr kumimoji="1" lang="en-US" altLang="ja-JP" sz="1100" b="1">
              <a:solidFill>
                <a:schemeClr val="dk1"/>
              </a:solidFill>
              <a:effectLst/>
              <a:latin typeface="+mn-lt"/>
              <a:ea typeface="+mn-ea"/>
              <a:cs typeface="+mn-cs"/>
            </a:rPr>
            <a:t>40</a:t>
          </a:r>
          <a:r>
            <a:rPr kumimoji="1" lang="ja-JP" altLang="ja-JP" sz="1100" b="1">
              <a:solidFill>
                <a:schemeClr val="dk1"/>
              </a:solidFill>
              <a:effectLst/>
              <a:latin typeface="+mn-lt"/>
              <a:ea typeface="+mn-ea"/>
              <a:cs typeface="+mn-cs"/>
            </a:rPr>
            <a:t>歳以上</a:t>
          </a:r>
          <a:r>
            <a:rPr kumimoji="1" lang="ja-JP" altLang="en-US" sz="1100" b="1">
              <a:solidFill>
                <a:schemeClr val="dk1"/>
              </a:solidFill>
              <a:effectLst/>
              <a:latin typeface="+mn-lt"/>
              <a:ea typeface="+mn-ea"/>
              <a:cs typeface="+mn-cs"/>
            </a:rPr>
            <a:t>のデータが</a:t>
          </a:r>
          <a:r>
            <a:rPr kumimoji="1" lang="ja-JP" altLang="en-US" sz="1100" b="1"/>
            <a:t>国の指針に基づくがん検診のデータとなります。</a:t>
          </a:r>
          <a:endParaRPr kumimoji="1" lang="en-US" altLang="ja-JP" sz="1100" b="1"/>
        </a:p>
        <a:p>
          <a:r>
            <a:rPr kumimoji="1" lang="ja-JP" altLang="en-US" sz="1100" b="1"/>
            <a:t>区市町村が実施するがん検診について、東京都では、国の指針に基づく検診の実施を推奨しています。</a:t>
          </a:r>
          <a:endParaRPr kumimoji="1" lang="en-US" altLang="ja-JP" sz="1100" b="1"/>
        </a:p>
        <a:p>
          <a:r>
            <a:rPr kumimoji="1" lang="ja-JP" altLang="en-US" sz="1100" b="1"/>
            <a:t>太枠内</a:t>
          </a:r>
          <a:r>
            <a:rPr kumimoji="1" lang="ja-JP" altLang="en-US" sz="1100" b="1">
              <a:solidFill>
                <a:sysClr val="windowText" lastClr="000000"/>
              </a:solidFill>
            </a:rPr>
            <a:t>は、</a:t>
          </a:r>
          <a:r>
            <a:rPr kumimoji="1" lang="ja-JP" altLang="en-US" sz="1100" b="1">
              <a:solidFill>
                <a:srgbClr val="FF0000"/>
              </a:solidFill>
            </a:rPr>
            <a:t>本年度回答した令和６年度地域保健・健康増進事業報告の内容をコピー</a:t>
          </a:r>
          <a:r>
            <a:rPr kumimoji="1" lang="en-US" altLang="ja-JP" sz="1100" b="1">
              <a:solidFill>
                <a:srgbClr val="FF0000"/>
              </a:solidFill>
            </a:rPr>
            <a:t>&amp;</a:t>
          </a:r>
          <a:r>
            <a:rPr kumimoji="1" lang="ja-JP" altLang="en-US" sz="1100" b="1">
              <a:solidFill>
                <a:srgbClr val="FF0000"/>
              </a:solidFill>
            </a:rPr>
            <a:t>ペースト</a:t>
          </a:r>
          <a:r>
            <a:rPr kumimoji="1" lang="ja-JP" altLang="en-US" sz="1100" b="1"/>
            <a:t>してください。</a:t>
          </a:r>
        </a:p>
      </xdr:txBody>
    </xdr:sp>
    <xdr:clientData/>
  </xdr:twoCellAnchor>
  <xdr:twoCellAnchor>
    <xdr:from>
      <xdr:col>20</xdr:col>
      <xdr:colOff>56030</xdr:colOff>
      <xdr:row>5</xdr:row>
      <xdr:rowOff>0</xdr:rowOff>
    </xdr:from>
    <xdr:to>
      <xdr:col>34</xdr:col>
      <xdr:colOff>381002</xdr:colOff>
      <xdr:row>9</xdr:row>
      <xdr:rowOff>86806</xdr:rowOff>
    </xdr:to>
    <xdr:sp macro="" textlink="">
      <xdr:nvSpPr>
        <xdr:cNvPr id="25" name="テキスト ボックス 24">
          <a:extLst>
            <a:ext uri="{FF2B5EF4-FFF2-40B4-BE49-F238E27FC236}">
              <a16:creationId xmlns:a16="http://schemas.microsoft.com/office/drawing/2014/main" id="{00000000-0008-0000-0400-000019000000}"/>
            </a:ext>
          </a:extLst>
        </xdr:cNvPr>
        <xdr:cNvSpPr txBox="1"/>
      </xdr:nvSpPr>
      <xdr:spPr>
        <a:xfrm>
          <a:off x="13951324" y="1434353"/>
          <a:ext cx="10051678" cy="803982"/>
        </a:xfrm>
        <a:prstGeom prst="rect">
          <a:avLst/>
        </a:prstGeom>
        <a:solidFill>
          <a:srgbClr val="FFFF0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90000" tIns="36000" bIns="36000" rtlCol="0" anchor="ctr"/>
        <a:lstStyle/>
        <a:p>
          <a:r>
            <a:rPr kumimoji="1" lang="ja-JP" altLang="en-US" sz="1100" b="1">
              <a:solidFill>
                <a:schemeClr val="dk1"/>
              </a:solidFill>
              <a:effectLst/>
              <a:latin typeface="+mn-lt"/>
              <a:ea typeface="+mn-ea"/>
              <a:cs typeface="+mn-cs"/>
            </a:rPr>
            <a:t>大腸がん検診の対象者</a:t>
          </a:r>
          <a:r>
            <a:rPr kumimoji="1" lang="en-US" altLang="ja-JP" sz="1100" b="1">
              <a:solidFill>
                <a:schemeClr val="dk1"/>
              </a:solidFill>
              <a:effectLst/>
              <a:latin typeface="+mn-lt"/>
              <a:ea typeface="+mn-ea"/>
              <a:cs typeface="+mn-cs"/>
            </a:rPr>
            <a:t>40</a:t>
          </a:r>
          <a:r>
            <a:rPr kumimoji="1" lang="ja-JP" altLang="ja-JP" sz="1100" b="1">
              <a:solidFill>
                <a:schemeClr val="dk1"/>
              </a:solidFill>
              <a:effectLst/>
              <a:latin typeface="+mn-lt"/>
              <a:ea typeface="+mn-ea"/>
              <a:cs typeface="+mn-cs"/>
            </a:rPr>
            <a:t>歳以上</a:t>
          </a:r>
          <a:r>
            <a:rPr kumimoji="1" lang="ja-JP" altLang="en-US" sz="1100" b="1">
              <a:solidFill>
                <a:schemeClr val="dk1"/>
              </a:solidFill>
              <a:effectLst/>
              <a:latin typeface="+mn-lt"/>
              <a:ea typeface="+mn-ea"/>
              <a:cs typeface="+mn-cs"/>
            </a:rPr>
            <a:t>のデータが</a:t>
          </a:r>
          <a:r>
            <a:rPr kumimoji="1" lang="ja-JP" altLang="en-US" sz="1100" b="1"/>
            <a:t>国の指針に基づくがん検診のデータとなります。</a:t>
          </a:r>
          <a:endParaRPr kumimoji="1" lang="en-US" altLang="ja-JP" sz="1100" b="1"/>
        </a:p>
        <a:p>
          <a:r>
            <a:rPr kumimoji="1" lang="ja-JP" altLang="en-US" sz="1100" b="1"/>
            <a:t>区市町村が実施するがん検診について、東京都では、国の指針に基づく検診の実施を推奨しています。</a:t>
          </a:r>
          <a:endParaRPr kumimoji="1" lang="en-US" altLang="ja-JP" sz="1100" b="1"/>
        </a:p>
        <a:p>
          <a:r>
            <a:rPr kumimoji="1" lang="ja-JP" altLang="en-US" sz="1100" b="1"/>
            <a:t>太枠内は、</a:t>
          </a:r>
          <a:r>
            <a:rPr kumimoji="1" lang="ja-JP" altLang="en-US" sz="1100" b="1">
              <a:solidFill>
                <a:srgbClr val="FF0000"/>
              </a:solidFill>
            </a:rPr>
            <a:t>本年度回答した令和６年度地域保健・健康増進事業報告の内容をコピー</a:t>
          </a:r>
          <a:r>
            <a:rPr kumimoji="1" lang="en-US" altLang="ja-JP" sz="1100" b="1">
              <a:solidFill>
                <a:srgbClr val="FF0000"/>
              </a:solidFill>
            </a:rPr>
            <a:t>&amp;</a:t>
          </a:r>
          <a:r>
            <a:rPr kumimoji="1" lang="ja-JP" altLang="en-US" sz="1100" b="1">
              <a:solidFill>
                <a:srgbClr val="FF0000"/>
              </a:solidFill>
            </a:rPr>
            <a:t>ペースト</a:t>
          </a:r>
          <a:r>
            <a:rPr kumimoji="1" lang="ja-JP" altLang="en-US" sz="1100" b="1"/>
            <a:t>してください。</a:t>
          </a:r>
        </a:p>
      </xdr:txBody>
    </xdr:sp>
    <xdr:clientData/>
  </xdr:twoCellAnchor>
  <xdr:twoCellAnchor>
    <xdr:from>
      <xdr:col>40</xdr:col>
      <xdr:colOff>40341</xdr:colOff>
      <xdr:row>4</xdr:row>
      <xdr:rowOff>118783</xdr:rowOff>
    </xdr:from>
    <xdr:to>
      <xdr:col>54</xdr:col>
      <xdr:colOff>365313</xdr:colOff>
      <xdr:row>9</xdr:row>
      <xdr:rowOff>71118</xdr:rowOff>
    </xdr:to>
    <xdr:sp macro="" textlink="">
      <xdr:nvSpPr>
        <xdr:cNvPr id="27" name="テキスト ボックス 26">
          <a:extLst>
            <a:ext uri="{FF2B5EF4-FFF2-40B4-BE49-F238E27FC236}">
              <a16:creationId xmlns:a16="http://schemas.microsoft.com/office/drawing/2014/main" id="{00000000-0008-0000-0400-00001B000000}"/>
            </a:ext>
          </a:extLst>
        </xdr:cNvPr>
        <xdr:cNvSpPr txBox="1"/>
      </xdr:nvSpPr>
      <xdr:spPr>
        <a:xfrm>
          <a:off x="27830929" y="1418665"/>
          <a:ext cx="10051678" cy="803982"/>
        </a:xfrm>
        <a:prstGeom prst="rect">
          <a:avLst/>
        </a:prstGeom>
        <a:solidFill>
          <a:srgbClr val="FFFF0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90000" tIns="36000" bIns="36000" rtlCol="0" anchor="ctr"/>
        <a:lstStyle/>
        <a:p>
          <a:r>
            <a:rPr kumimoji="1" lang="ja-JP" altLang="en-US" sz="1100" b="1">
              <a:solidFill>
                <a:schemeClr val="dk1"/>
              </a:solidFill>
              <a:effectLst/>
              <a:latin typeface="+mn-lt"/>
              <a:ea typeface="+mn-ea"/>
              <a:cs typeface="+mn-cs"/>
            </a:rPr>
            <a:t>大腸がん検診の対象者</a:t>
          </a:r>
          <a:r>
            <a:rPr kumimoji="1" lang="en-US" altLang="ja-JP" sz="1100" b="1">
              <a:solidFill>
                <a:schemeClr val="dk1"/>
              </a:solidFill>
              <a:effectLst/>
              <a:latin typeface="+mn-lt"/>
              <a:ea typeface="+mn-ea"/>
              <a:cs typeface="+mn-cs"/>
            </a:rPr>
            <a:t>40</a:t>
          </a:r>
          <a:r>
            <a:rPr kumimoji="1" lang="ja-JP" altLang="ja-JP" sz="1100" b="1">
              <a:solidFill>
                <a:schemeClr val="dk1"/>
              </a:solidFill>
              <a:effectLst/>
              <a:latin typeface="+mn-lt"/>
              <a:ea typeface="+mn-ea"/>
              <a:cs typeface="+mn-cs"/>
            </a:rPr>
            <a:t>歳以上</a:t>
          </a:r>
          <a:r>
            <a:rPr kumimoji="1" lang="ja-JP" altLang="en-US" sz="1100" b="1">
              <a:solidFill>
                <a:schemeClr val="dk1"/>
              </a:solidFill>
              <a:effectLst/>
              <a:latin typeface="+mn-lt"/>
              <a:ea typeface="+mn-ea"/>
              <a:cs typeface="+mn-cs"/>
            </a:rPr>
            <a:t>のデータが</a:t>
          </a:r>
          <a:r>
            <a:rPr kumimoji="1" lang="ja-JP" altLang="en-US" sz="1100" b="1"/>
            <a:t>国の指針に基づくがん検診のデータとなります。</a:t>
          </a:r>
          <a:endParaRPr kumimoji="1" lang="en-US" altLang="ja-JP" sz="1100" b="1"/>
        </a:p>
        <a:p>
          <a:r>
            <a:rPr kumimoji="1" lang="ja-JP" altLang="en-US" sz="1100" b="1"/>
            <a:t>区市町村が実施するがん検診について、東京都では、国の指針に基づく検診の実施を推奨しています。</a:t>
          </a:r>
          <a:endParaRPr kumimoji="1" lang="en-US" altLang="ja-JP" sz="1100" b="1"/>
        </a:p>
        <a:p>
          <a:r>
            <a:rPr kumimoji="1" lang="ja-JP" altLang="en-US" sz="1100" b="1"/>
            <a:t>太枠内は、</a:t>
          </a:r>
          <a:r>
            <a:rPr kumimoji="1" lang="ja-JP" altLang="en-US" sz="1100" b="1">
              <a:solidFill>
                <a:srgbClr val="FF0000"/>
              </a:solidFill>
            </a:rPr>
            <a:t>本年度回答した令和６年度地域保健・健康増進事業報告の内容をコピー</a:t>
          </a:r>
          <a:r>
            <a:rPr kumimoji="1" lang="en-US" altLang="ja-JP" sz="1100" b="1">
              <a:solidFill>
                <a:srgbClr val="FF0000"/>
              </a:solidFill>
            </a:rPr>
            <a:t>&amp;</a:t>
          </a:r>
          <a:r>
            <a:rPr kumimoji="1" lang="ja-JP" altLang="en-US" sz="1100" b="1">
              <a:solidFill>
                <a:srgbClr val="FF0000"/>
              </a:solidFill>
            </a:rPr>
            <a:t>ペースト</a:t>
          </a:r>
          <a:r>
            <a:rPr kumimoji="1" lang="ja-JP" altLang="en-US" sz="1100" b="1"/>
            <a:t>してください。</a:t>
          </a:r>
        </a:p>
      </xdr:txBody>
    </xdr:sp>
    <xdr:clientData/>
  </xdr:twoCellAnchor>
  <xdr:twoCellAnchor>
    <xdr:from>
      <xdr:col>60</xdr:col>
      <xdr:colOff>22412</xdr:colOff>
      <xdr:row>5</xdr:row>
      <xdr:rowOff>0</xdr:rowOff>
    </xdr:from>
    <xdr:to>
      <xdr:col>74</xdr:col>
      <xdr:colOff>358590</xdr:colOff>
      <xdr:row>9</xdr:row>
      <xdr:rowOff>86806</xdr:rowOff>
    </xdr:to>
    <xdr:sp macro="" textlink="">
      <xdr:nvSpPr>
        <xdr:cNvPr id="28" name="テキスト ボックス 27">
          <a:extLst>
            <a:ext uri="{FF2B5EF4-FFF2-40B4-BE49-F238E27FC236}">
              <a16:creationId xmlns:a16="http://schemas.microsoft.com/office/drawing/2014/main" id="{00000000-0008-0000-0400-00001C000000}"/>
            </a:ext>
          </a:extLst>
        </xdr:cNvPr>
        <xdr:cNvSpPr txBox="1"/>
      </xdr:nvSpPr>
      <xdr:spPr>
        <a:xfrm>
          <a:off x="41708294" y="1434353"/>
          <a:ext cx="10051678" cy="803982"/>
        </a:xfrm>
        <a:prstGeom prst="rect">
          <a:avLst/>
        </a:prstGeom>
        <a:solidFill>
          <a:srgbClr val="FFFF0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90000" tIns="36000" bIns="36000" rtlCol="0" anchor="ctr"/>
        <a:lstStyle/>
        <a:p>
          <a:r>
            <a:rPr kumimoji="1" lang="ja-JP" altLang="en-US" sz="1100" b="1">
              <a:solidFill>
                <a:schemeClr val="dk1"/>
              </a:solidFill>
              <a:effectLst/>
              <a:latin typeface="+mn-lt"/>
              <a:ea typeface="+mn-ea"/>
              <a:cs typeface="+mn-cs"/>
            </a:rPr>
            <a:t>大腸がん検診の対象者</a:t>
          </a:r>
          <a:r>
            <a:rPr kumimoji="1" lang="en-US" altLang="ja-JP" sz="1100" b="1">
              <a:solidFill>
                <a:schemeClr val="dk1"/>
              </a:solidFill>
              <a:effectLst/>
              <a:latin typeface="+mn-lt"/>
              <a:ea typeface="+mn-ea"/>
              <a:cs typeface="+mn-cs"/>
            </a:rPr>
            <a:t>40</a:t>
          </a:r>
          <a:r>
            <a:rPr kumimoji="1" lang="ja-JP" altLang="ja-JP" sz="1100" b="1">
              <a:solidFill>
                <a:schemeClr val="dk1"/>
              </a:solidFill>
              <a:effectLst/>
              <a:latin typeface="+mn-lt"/>
              <a:ea typeface="+mn-ea"/>
              <a:cs typeface="+mn-cs"/>
            </a:rPr>
            <a:t>歳以上</a:t>
          </a:r>
          <a:r>
            <a:rPr kumimoji="1" lang="ja-JP" altLang="en-US" sz="1100" b="1">
              <a:solidFill>
                <a:schemeClr val="dk1"/>
              </a:solidFill>
              <a:effectLst/>
              <a:latin typeface="+mn-lt"/>
              <a:ea typeface="+mn-ea"/>
              <a:cs typeface="+mn-cs"/>
            </a:rPr>
            <a:t>のデータが</a:t>
          </a:r>
          <a:r>
            <a:rPr kumimoji="1" lang="ja-JP" altLang="en-US" sz="1100" b="1"/>
            <a:t>国の指針に基づくがん検診のデータとなります。</a:t>
          </a:r>
          <a:endParaRPr kumimoji="1" lang="en-US" altLang="ja-JP" sz="1100" b="1"/>
        </a:p>
        <a:p>
          <a:r>
            <a:rPr kumimoji="1" lang="ja-JP" altLang="en-US" sz="1100" b="1"/>
            <a:t>区市町村が実施するがん検診について、東京都では、国の指針に基づく検診の実施を推奨しています。</a:t>
          </a:r>
          <a:endParaRPr kumimoji="1" lang="en-US" altLang="ja-JP" sz="1100" b="1"/>
        </a:p>
        <a:p>
          <a:r>
            <a:rPr kumimoji="1" lang="ja-JP" altLang="en-US" sz="1100" b="1"/>
            <a:t>太枠内は、</a:t>
          </a:r>
          <a:r>
            <a:rPr kumimoji="1" lang="ja-JP" altLang="en-US" sz="1100" b="1">
              <a:solidFill>
                <a:srgbClr val="FF0000"/>
              </a:solidFill>
            </a:rPr>
            <a:t>本年度回答した令和６年度地域保健・健康増進事業報告の内容をコピー</a:t>
          </a:r>
          <a:r>
            <a:rPr kumimoji="1" lang="en-US" altLang="ja-JP" sz="1100" b="1">
              <a:solidFill>
                <a:srgbClr val="FF0000"/>
              </a:solidFill>
            </a:rPr>
            <a:t>&amp;</a:t>
          </a:r>
          <a:r>
            <a:rPr kumimoji="1" lang="ja-JP" altLang="en-US" sz="1100" b="1">
              <a:solidFill>
                <a:srgbClr val="FF0000"/>
              </a:solidFill>
            </a:rPr>
            <a:t>ペースト</a:t>
          </a:r>
          <a:r>
            <a:rPr kumimoji="1" lang="ja-JP" altLang="en-US" sz="1100" b="1"/>
            <a:t>してください。</a:t>
          </a:r>
        </a:p>
      </xdr:txBody>
    </xdr:sp>
    <xdr:clientData/>
  </xdr:twoCellAnchor>
  <xdr:twoCellAnchor>
    <xdr:from>
      <xdr:col>20</xdr:col>
      <xdr:colOff>174330</xdr:colOff>
      <xdr:row>195</xdr:row>
      <xdr:rowOff>19370</xdr:rowOff>
    </xdr:from>
    <xdr:to>
      <xdr:col>39</xdr:col>
      <xdr:colOff>463602</xdr:colOff>
      <xdr:row>244</xdr:row>
      <xdr:rowOff>5762</xdr:rowOff>
    </xdr:to>
    <xdr:sp macro="" textlink="">
      <xdr:nvSpPr>
        <xdr:cNvPr id="31" name="テキスト ボックス 30">
          <a:extLst>
            <a:ext uri="{FF2B5EF4-FFF2-40B4-BE49-F238E27FC236}">
              <a16:creationId xmlns:a16="http://schemas.microsoft.com/office/drawing/2014/main" id="{00000000-0008-0000-0400-00001F000000}"/>
            </a:ext>
          </a:extLst>
        </xdr:cNvPr>
        <xdr:cNvSpPr txBox="1"/>
      </xdr:nvSpPr>
      <xdr:spPr>
        <a:xfrm>
          <a:off x="14053616" y="35629263"/>
          <a:ext cx="13474593" cy="8654142"/>
        </a:xfrm>
        <a:prstGeom prst="rect">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wrap="square" rtlCol="0" anchor="t"/>
        <a:lstStyle/>
        <a:p>
          <a:pPr marL="0" marR="0" indent="0" defTabSz="914400" rtl="0" eaLnBrk="1" fontAlgn="auto" latinLnBrk="0" hangingPunct="1">
            <a:lnSpc>
              <a:spcPct val="100000"/>
            </a:lnSpc>
            <a:spcBef>
              <a:spcPts val="0"/>
            </a:spcBef>
            <a:spcAft>
              <a:spcPts val="0"/>
            </a:spcAft>
            <a:buClrTx/>
            <a:buSzTx/>
            <a:buFontTx/>
            <a:buNone/>
            <a:tabLst/>
            <a:defRPr/>
          </a:pPr>
          <a:r>
            <a:rPr kumimoji="1" lang="en-US" altLang="ja-JP" sz="1400" u="sng">
              <a:solidFill>
                <a:schemeClr val="dk1"/>
              </a:solidFill>
              <a:effectLst/>
              <a:latin typeface="+mn-lt"/>
              <a:ea typeface="+mn-ea"/>
              <a:cs typeface="+mn-cs"/>
            </a:rPr>
            <a:t>&lt;</a:t>
          </a:r>
          <a:r>
            <a:rPr kumimoji="1" lang="ja-JP" altLang="en-US" sz="1400" u="sng">
              <a:solidFill>
                <a:schemeClr val="dk1"/>
              </a:solidFill>
              <a:effectLst/>
              <a:latin typeface="+mn-lt"/>
              <a:ea typeface="+mn-ea"/>
              <a:cs typeface="+mn-cs"/>
            </a:rPr>
            <a:t>注意事項</a:t>
          </a:r>
          <a:r>
            <a:rPr kumimoji="1" lang="en-US" altLang="ja-JP" sz="1400" u="sng">
              <a:solidFill>
                <a:schemeClr val="dk1"/>
              </a:solidFill>
              <a:effectLst/>
              <a:latin typeface="+mn-lt"/>
              <a:ea typeface="+mn-ea"/>
              <a:cs typeface="+mn-cs"/>
            </a:rPr>
            <a:t>&gt;</a:t>
          </a:r>
          <a:r>
            <a:rPr kumimoji="1" lang="ja-JP" altLang="en-US" sz="1400" u="none">
              <a:solidFill>
                <a:schemeClr val="dk1"/>
              </a:solidFill>
              <a:effectLst/>
              <a:latin typeface="+mn-lt"/>
              <a:ea typeface="+mn-ea"/>
              <a:cs typeface="+mn-cs"/>
            </a:rPr>
            <a:t>　</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注意事項の内容は左記と同じです。プロセス指標を見るときは本テキストボックスを削除するか、移動してください。</a:t>
          </a:r>
          <a:endParaRPr kumimoji="1" lang="en-US" altLang="ja-JP" sz="1400" u="sng">
            <a:solidFill>
              <a:schemeClr val="dk1"/>
            </a:solidFill>
            <a:effectLst/>
            <a:latin typeface="+mn-lt"/>
            <a:ea typeface="+mn-ea"/>
            <a:cs typeface="+mn-cs"/>
          </a:endParaRPr>
        </a:p>
        <a:p>
          <a:pPr rtl="0"/>
          <a:r>
            <a:rPr kumimoji="1" lang="ja-JP" altLang="en-US" sz="1400">
              <a:solidFill>
                <a:schemeClr val="dk1"/>
              </a:solidFill>
              <a:effectLst/>
              <a:latin typeface="+mn-lt"/>
              <a:ea typeface="+mn-ea"/>
              <a:cs typeface="+mn-cs"/>
            </a:rPr>
            <a:t>■　受診者数</a:t>
          </a:r>
          <a:r>
            <a:rPr kumimoji="1" lang="en-US" altLang="ja-JP" sz="1400">
              <a:solidFill>
                <a:schemeClr val="dk1"/>
              </a:solidFill>
              <a:effectLst/>
              <a:latin typeface="+mn-lt"/>
              <a:ea typeface="+mn-ea"/>
              <a:cs typeface="+mn-cs"/>
            </a:rPr>
            <a:t>(</a:t>
          </a:r>
          <a:r>
            <a:rPr kumimoji="1" lang="ja-JP" altLang="en-US" sz="1400">
              <a:solidFill>
                <a:schemeClr val="dk1"/>
              </a:solidFill>
              <a:effectLst/>
              <a:latin typeface="+mn-lt"/>
              <a:ea typeface="+mn-ea"/>
              <a:cs typeface="+mn-cs"/>
            </a:rPr>
            <a:t>年度中</a:t>
          </a:r>
          <a:r>
            <a:rPr kumimoji="1" lang="en-US" altLang="ja-JP" sz="1400">
              <a:solidFill>
                <a:schemeClr val="dk1"/>
              </a:solidFill>
              <a:effectLst/>
              <a:latin typeface="+mn-lt"/>
              <a:ea typeface="+mn-ea"/>
              <a:cs typeface="+mn-cs"/>
            </a:rPr>
            <a:t>) </a:t>
          </a:r>
        </a:p>
        <a:p>
          <a:pPr rtl="0"/>
          <a:r>
            <a:rPr kumimoji="1" lang="ja-JP" altLang="en-US" sz="1400">
              <a:solidFill>
                <a:schemeClr val="dk1"/>
              </a:solidFill>
              <a:effectLst/>
              <a:latin typeface="+mn-lt"/>
              <a:ea typeface="+mn-ea"/>
              <a:cs typeface="+mn-cs"/>
            </a:rPr>
            <a:t>　　便潜血検査以外による検査（全大腸内視鏡検査、Ｓ状結腸鏡検査、注腸エックス線検査等）のみの場合は計上しない。</a:t>
          </a:r>
        </a:p>
        <a:p>
          <a:pPr rtl="0"/>
          <a:r>
            <a:rPr kumimoji="1" lang="ja-JP" altLang="en-US" sz="1400">
              <a:solidFill>
                <a:schemeClr val="dk1"/>
              </a:solidFill>
              <a:effectLst/>
              <a:latin typeface="+mn-lt"/>
              <a:ea typeface="+mn-ea"/>
              <a:cs typeface="+mn-cs"/>
            </a:rPr>
            <a:t>■　要精密検査者数年度中 </a:t>
          </a:r>
        </a:p>
        <a:p>
          <a:pPr rtl="0"/>
          <a:r>
            <a:rPr kumimoji="1" lang="ja-JP" altLang="en-US" sz="1400">
              <a:solidFill>
                <a:schemeClr val="dk1"/>
              </a:solidFill>
              <a:effectLst/>
              <a:latin typeface="+mn-lt"/>
              <a:ea typeface="+mn-ea"/>
              <a:cs typeface="+mn-cs"/>
            </a:rPr>
            <a:t>　　問診結果のみに基づき要精密検査となった場合は、計上しない。</a:t>
          </a:r>
        </a:p>
        <a:p>
          <a:pPr rtl="0"/>
          <a:r>
            <a:rPr kumimoji="1" lang="ja-JP" altLang="en-US" sz="1400">
              <a:solidFill>
                <a:schemeClr val="dk1"/>
              </a:solidFill>
              <a:effectLst/>
              <a:latin typeface="+mn-lt"/>
              <a:ea typeface="+mn-ea"/>
              <a:cs typeface="+mn-cs"/>
            </a:rPr>
            <a:t> ■　精密検査受診者</a:t>
          </a:r>
        </a:p>
        <a:p>
          <a:pPr rtl="0"/>
          <a:r>
            <a:rPr kumimoji="1" lang="ja-JP" altLang="en-US" sz="1400">
              <a:solidFill>
                <a:schemeClr val="dk1"/>
              </a:solidFill>
              <a:effectLst/>
              <a:latin typeface="+mn-lt"/>
              <a:ea typeface="+mn-ea"/>
              <a:cs typeface="+mn-cs"/>
            </a:rPr>
            <a:t>　　精密検査実施機関から結果の報告があった者並びに受診者から受診日、実施機関、検査法及び検査結果の報告があった者について計上。精密検査として不適切な検査（便潜血検査の再検）が行われた者については「未受診」に計上。</a:t>
          </a:r>
        </a:p>
        <a:p>
          <a:pPr rtl="0"/>
          <a:r>
            <a:rPr kumimoji="1" lang="ja-JP" altLang="en-US" sz="1400">
              <a:solidFill>
                <a:schemeClr val="dk1"/>
              </a:solidFill>
              <a:effectLst/>
              <a:latin typeface="+mn-lt"/>
              <a:ea typeface="+mn-ea"/>
              <a:cs typeface="+mn-cs"/>
            </a:rPr>
            <a:t>■　大腸がんであった者（転移性を含まない）</a:t>
          </a:r>
        </a:p>
        <a:p>
          <a:pPr rtl="0"/>
          <a:r>
            <a:rPr kumimoji="1" lang="ja-JP" altLang="en-US" sz="1400">
              <a:solidFill>
                <a:schemeClr val="dk1"/>
              </a:solidFill>
              <a:effectLst/>
              <a:latin typeface="+mn-lt"/>
              <a:ea typeface="+mn-ea"/>
              <a:cs typeface="+mn-cs"/>
            </a:rPr>
            <a:t>　　他臓器から大腸への転移は含まない。転移性かどうかの診断が確定していない者については本欄に計上</a:t>
          </a:r>
        </a:p>
        <a:p>
          <a:pPr rtl="0"/>
          <a:r>
            <a:rPr kumimoji="1" lang="ja-JP" altLang="en-US" sz="1400">
              <a:solidFill>
                <a:schemeClr val="dk1"/>
              </a:solidFill>
              <a:effectLst/>
              <a:latin typeface="+mn-lt"/>
              <a:ea typeface="+mn-ea"/>
              <a:cs typeface="+mn-cs"/>
            </a:rPr>
            <a:t>■　大腸がんのうち早期がん</a:t>
          </a:r>
        </a:p>
        <a:p>
          <a:pPr rtl="0"/>
          <a:r>
            <a:rPr kumimoji="1" lang="ja-JP" altLang="en-US" sz="1400">
              <a:solidFill>
                <a:schemeClr val="dk1"/>
              </a:solidFill>
              <a:effectLst/>
              <a:latin typeface="+mn-lt"/>
              <a:ea typeface="+mn-ea"/>
              <a:cs typeface="+mn-cs"/>
            </a:rPr>
            <a:t>　　早期がん（がんの浸潤が粘膜内か粘膜下層に留まるもの。リンパ節転移の有無は問わない）を計上</a:t>
          </a:r>
        </a:p>
        <a:p>
          <a:pPr rtl="0"/>
          <a:r>
            <a:rPr kumimoji="1" lang="ja-JP" altLang="en-US" sz="1400">
              <a:solidFill>
                <a:schemeClr val="dk1"/>
              </a:solidFill>
              <a:effectLst/>
              <a:latin typeface="+mn-lt"/>
              <a:ea typeface="+mn-ea"/>
              <a:cs typeface="+mn-cs"/>
            </a:rPr>
            <a:t>■　早期がんのうち粘膜内がん </a:t>
          </a:r>
        </a:p>
        <a:p>
          <a:pPr rtl="0"/>
          <a:r>
            <a:rPr kumimoji="1" lang="ja-JP" altLang="en-US" sz="1400">
              <a:solidFill>
                <a:schemeClr val="dk1"/>
              </a:solidFill>
              <a:effectLst/>
              <a:latin typeface="+mn-lt"/>
              <a:ea typeface="+mn-ea"/>
              <a:cs typeface="+mn-cs"/>
            </a:rPr>
            <a:t>　　粘膜内がん（がんの浸潤が粘膜内に留まるもの）であった者を計上</a:t>
          </a:r>
        </a:p>
        <a:p>
          <a:pPr rtl="0"/>
          <a:r>
            <a:rPr kumimoji="1" lang="ja-JP" altLang="en-US" sz="1400">
              <a:solidFill>
                <a:schemeClr val="dk1"/>
              </a:solidFill>
              <a:effectLst/>
              <a:latin typeface="+mn-lt"/>
              <a:ea typeface="+mn-ea"/>
              <a:cs typeface="+mn-cs"/>
            </a:rPr>
            <a:t>■　大腸がんの疑いのある者又は未確定</a:t>
          </a:r>
        </a:p>
        <a:p>
          <a:pPr rtl="0"/>
          <a:r>
            <a:rPr kumimoji="1" lang="ja-JP" altLang="en-US" sz="1400">
              <a:solidFill>
                <a:schemeClr val="dk1"/>
              </a:solidFill>
              <a:effectLst/>
              <a:latin typeface="+mn-lt"/>
              <a:ea typeface="+mn-ea"/>
              <a:cs typeface="+mn-cs"/>
            </a:rPr>
            <a:t>　　検査結果が大腸がんの疑いのある者または精密検査が継続中で検査結果が確定していない者を計上</a:t>
          </a:r>
        </a:p>
        <a:p>
          <a:pPr rtl="0"/>
          <a:r>
            <a:rPr kumimoji="1" lang="ja-JP" altLang="en-US" sz="1400">
              <a:solidFill>
                <a:schemeClr val="dk1"/>
              </a:solidFill>
              <a:effectLst/>
              <a:latin typeface="+mn-lt"/>
              <a:ea typeface="+mn-ea"/>
              <a:cs typeface="+mn-cs"/>
            </a:rPr>
            <a:t>■　大腸がん及び腺腫以外の疾患であった者（転移性の大腸がんを含む）</a:t>
          </a:r>
        </a:p>
        <a:p>
          <a:pPr rtl="0"/>
          <a:r>
            <a:rPr kumimoji="1" lang="ja-JP" altLang="en-US" sz="1400">
              <a:solidFill>
                <a:schemeClr val="dk1"/>
              </a:solidFill>
              <a:effectLst/>
              <a:latin typeface="+mn-lt"/>
              <a:ea typeface="+mn-ea"/>
              <a:cs typeface="+mn-cs"/>
            </a:rPr>
            <a:t>　　検査結果が大腸がん及び腺腫以外の疾患（カルチノイド、転移性の大腸がん（他臓器から大腸への転移の悪性腫瘍）、</a:t>
          </a:r>
          <a:r>
            <a:rPr kumimoji="1" lang="en-US" altLang="ja-JP" sz="1400">
              <a:solidFill>
                <a:schemeClr val="dk1"/>
              </a:solidFill>
              <a:effectLst/>
              <a:latin typeface="+mn-lt"/>
              <a:ea typeface="+mn-ea"/>
              <a:cs typeface="+mn-cs"/>
            </a:rPr>
            <a:t>IBD</a:t>
          </a:r>
          <a:r>
            <a:rPr kumimoji="1" lang="ja-JP" altLang="en-US" sz="1400">
              <a:solidFill>
                <a:schemeClr val="dk1"/>
              </a:solidFill>
              <a:effectLst/>
              <a:latin typeface="+mn-lt"/>
              <a:ea typeface="+mn-ea"/>
              <a:cs typeface="+mn-cs"/>
            </a:rPr>
            <a:t>（潰瘍性大腸炎、クローン病）、憩室等）は本欄に計上</a:t>
          </a:r>
        </a:p>
        <a:p>
          <a:pPr rtl="0"/>
          <a:r>
            <a:rPr kumimoji="1" lang="ja-JP" altLang="en-US" sz="1400">
              <a:solidFill>
                <a:schemeClr val="dk1"/>
              </a:solidFill>
              <a:effectLst/>
              <a:latin typeface="+mn-lt"/>
              <a:ea typeface="+mn-ea"/>
              <a:cs typeface="+mn-cs"/>
            </a:rPr>
            <a:t>■　未受診</a:t>
          </a:r>
        </a:p>
        <a:p>
          <a:pPr rtl="0"/>
          <a:r>
            <a:rPr kumimoji="1" lang="ja-JP" altLang="en-US" sz="1400">
              <a:solidFill>
                <a:schemeClr val="dk1"/>
              </a:solidFill>
              <a:effectLst/>
              <a:latin typeface="+mn-lt"/>
              <a:ea typeface="+mn-ea"/>
              <a:cs typeface="+mn-cs"/>
            </a:rPr>
            <a:t>　　精密検査実施機関を受診しなかったことが判明している者及び精密検査として不適切な検査（便潜血検査の再検）が行われた者を計上。</a:t>
          </a:r>
        </a:p>
        <a:p>
          <a:pPr rtl="0"/>
          <a:r>
            <a:rPr kumimoji="1" lang="ja-JP" altLang="en-US" sz="1400">
              <a:solidFill>
                <a:schemeClr val="dk1"/>
              </a:solidFill>
              <a:effectLst/>
              <a:latin typeface="+mn-lt"/>
              <a:ea typeface="+mn-ea"/>
              <a:cs typeface="+mn-cs"/>
            </a:rPr>
            <a:t>■　未把握</a:t>
          </a:r>
        </a:p>
        <a:p>
          <a:pPr rtl="0"/>
          <a:r>
            <a:rPr kumimoji="1" lang="ja-JP" altLang="en-US" sz="1400">
              <a:solidFill>
                <a:schemeClr val="dk1"/>
              </a:solidFill>
              <a:effectLst/>
              <a:latin typeface="+mn-lt"/>
              <a:ea typeface="+mn-ea"/>
              <a:cs typeface="+mn-cs"/>
            </a:rPr>
            <a:t>　　「要精密検査者数」のうち、精密検査の受診の有無が不明な者及び精密検査結果が正確に判明しなかった者について実人員を計上すること。</a:t>
          </a:r>
        </a:p>
        <a:p>
          <a:pPr rtl="0"/>
          <a:r>
            <a:rPr kumimoji="1" lang="ja-JP" altLang="en-US" sz="1400">
              <a:solidFill>
                <a:schemeClr val="dk1"/>
              </a:solidFill>
              <a:effectLst/>
              <a:latin typeface="+mn-lt"/>
              <a:ea typeface="+mn-ea"/>
              <a:cs typeface="+mn-cs"/>
            </a:rPr>
            <a:t>■　精密検査中／精密検査後重篤な偶発症を確認</a:t>
          </a:r>
        </a:p>
        <a:p>
          <a:pPr rtl="0"/>
          <a:r>
            <a:rPr kumimoji="1" lang="ja-JP" altLang="en-US" sz="1400">
              <a:solidFill>
                <a:schemeClr val="dk1"/>
              </a:solidFill>
              <a:effectLst/>
              <a:latin typeface="+mn-lt"/>
              <a:ea typeface="+mn-ea"/>
              <a:cs typeface="+mn-cs"/>
            </a:rPr>
            <a:t>　　入院治療を要するものとする（例：腸管出血 </a:t>
          </a:r>
          <a:r>
            <a:rPr kumimoji="1" lang="en-US" altLang="ja-JP" sz="1400">
              <a:solidFill>
                <a:schemeClr val="dk1"/>
              </a:solidFill>
              <a:effectLst/>
              <a:latin typeface="+mn-lt"/>
              <a:ea typeface="+mn-ea"/>
              <a:cs typeface="+mn-cs"/>
            </a:rPr>
            <a:t>(</a:t>
          </a:r>
          <a:r>
            <a:rPr kumimoji="1" lang="ja-JP" altLang="en-US" sz="1400">
              <a:solidFill>
                <a:schemeClr val="dk1"/>
              </a:solidFill>
              <a:effectLst/>
              <a:latin typeface="+mn-lt"/>
              <a:ea typeface="+mn-ea"/>
              <a:cs typeface="+mn-cs"/>
            </a:rPr>
            <a:t>輸血や手術を要する程度</a:t>
          </a:r>
          <a:r>
            <a:rPr kumimoji="1" lang="en-US" altLang="ja-JP" sz="1400">
              <a:solidFill>
                <a:schemeClr val="dk1"/>
              </a:solidFill>
              <a:effectLst/>
              <a:latin typeface="+mn-lt"/>
              <a:ea typeface="+mn-ea"/>
              <a:cs typeface="+mn-cs"/>
            </a:rPr>
            <a:t>) </a:t>
          </a:r>
          <a:r>
            <a:rPr kumimoji="1" lang="ja-JP" altLang="en-US" sz="1400">
              <a:solidFill>
                <a:schemeClr val="dk1"/>
              </a:solidFill>
              <a:effectLst/>
              <a:latin typeface="+mn-lt"/>
              <a:ea typeface="+mn-ea"/>
              <a:cs typeface="+mn-cs"/>
            </a:rPr>
            <a:t>、腸管穿孔、前投薬起因性ショック、腹膜炎等）。</a:t>
          </a:r>
        </a:p>
        <a:p>
          <a:pPr rtl="0"/>
          <a:r>
            <a:rPr kumimoji="1" lang="ja-JP" altLang="en-US" sz="1400">
              <a:solidFill>
                <a:schemeClr val="dk1"/>
              </a:solidFill>
              <a:effectLst/>
              <a:latin typeface="+mn-lt"/>
              <a:ea typeface="+mn-ea"/>
              <a:cs typeface="+mn-cs"/>
            </a:rPr>
            <a:t>■　偶発症による死亡あり</a:t>
          </a:r>
        </a:p>
        <a:p>
          <a:pPr rtl="0"/>
          <a:r>
            <a:rPr kumimoji="1" lang="ja-JP" altLang="en-US" sz="1400">
              <a:solidFill>
                <a:schemeClr val="dk1"/>
              </a:solidFill>
              <a:effectLst/>
              <a:latin typeface="+mn-lt"/>
              <a:ea typeface="+mn-ea"/>
              <a:cs typeface="+mn-cs"/>
            </a:rPr>
            <a:t>　　がんの見逃しによるものを除くものとする。</a:t>
          </a:r>
        </a:p>
        <a:p>
          <a:pPr rtl="0"/>
          <a:r>
            <a:rPr kumimoji="1" lang="ja-JP" altLang="en-US" sz="1400">
              <a:solidFill>
                <a:schemeClr val="dk1"/>
              </a:solidFill>
              <a:effectLst/>
              <a:latin typeface="+mn-lt"/>
              <a:ea typeface="+mn-ea"/>
              <a:cs typeface="+mn-cs"/>
            </a:rPr>
            <a:t>■　年齢階級</a:t>
          </a:r>
        </a:p>
        <a:p>
          <a:pPr rtl="0"/>
          <a:r>
            <a:rPr kumimoji="1" lang="ja-JP" altLang="en-US" sz="1400">
              <a:solidFill>
                <a:schemeClr val="dk1"/>
              </a:solidFill>
              <a:effectLst/>
              <a:latin typeface="+mn-lt"/>
              <a:ea typeface="+mn-ea"/>
              <a:cs typeface="+mn-cs"/>
            </a:rPr>
            <a:t>　　年齢階級の区分が不明の者は、「計」欄に計上すること。</a:t>
          </a:r>
        </a:p>
        <a:p>
          <a:pPr rtl="0"/>
          <a:r>
            <a:rPr kumimoji="1" lang="ja-JP" altLang="en-US" sz="1400">
              <a:solidFill>
                <a:schemeClr val="dk1"/>
              </a:solidFill>
              <a:effectLst/>
              <a:latin typeface="+mn-lt"/>
              <a:ea typeface="+mn-ea"/>
              <a:cs typeface="+mn-cs"/>
            </a:rPr>
            <a:t>■　検診回数（初回） </a:t>
          </a:r>
        </a:p>
        <a:p>
          <a:pPr rtl="0"/>
          <a:r>
            <a:rPr kumimoji="1" lang="ja-JP" altLang="en-US" sz="1400">
              <a:solidFill>
                <a:schemeClr val="dk1"/>
              </a:solidFill>
              <a:effectLst/>
              <a:latin typeface="+mn-lt"/>
              <a:ea typeface="+mn-ea"/>
              <a:cs typeface="+mn-cs"/>
            </a:rPr>
            <a:t>　　過去３年間（</a:t>
          </a:r>
          <a:r>
            <a:rPr kumimoji="1" lang="en-US" altLang="ja-JP" sz="1400">
              <a:solidFill>
                <a:schemeClr val="dk1"/>
              </a:solidFill>
              <a:effectLst/>
              <a:latin typeface="+mn-lt"/>
              <a:ea typeface="+mn-ea"/>
              <a:cs typeface="+mn-cs"/>
            </a:rPr>
            <a:t>27,28,29</a:t>
          </a:r>
          <a:r>
            <a:rPr kumimoji="1" lang="ja-JP" altLang="en-US" sz="1400">
              <a:solidFill>
                <a:schemeClr val="dk1"/>
              </a:solidFill>
              <a:effectLst/>
              <a:latin typeface="+mn-lt"/>
              <a:ea typeface="+mn-ea"/>
              <a:cs typeface="+mn-cs"/>
            </a:rPr>
            <a:t>年度）に大腸がん検診の検診受診歴のない者を計上すること。</a:t>
          </a:r>
          <a:r>
            <a:rPr kumimoji="1" lang="en-US" altLang="ja-JP" sz="1400">
              <a:solidFill>
                <a:schemeClr val="dk1"/>
              </a:solidFill>
              <a:effectLst/>
              <a:latin typeface="+mn-lt"/>
              <a:ea typeface="+mn-ea"/>
              <a:cs typeface="+mn-cs"/>
            </a:rPr>
            <a:t>※</a:t>
          </a:r>
          <a:r>
            <a:rPr kumimoji="1" lang="ja-JP" altLang="en-US" sz="1400">
              <a:solidFill>
                <a:schemeClr val="dk1"/>
              </a:solidFill>
              <a:effectLst/>
              <a:latin typeface="+mn-lt"/>
              <a:ea typeface="+mn-ea"/>
              <a:cs typeface="+mn-cs"/>
            </a:rPr>
            <a:t>　初回、非初回の別が不明の者は、「計」欄に計上すること。</a:t>
          </a:r>
        </a:p>
        <a:p>
          <a:pPr rtl="0"/>
          <a:r>
            <a:rPr kumimoji="1" lang="ja-JP" altLang="en-US" sz="1400">
              <a:solidFill>
                <a:schemeClr val="dk1"/>
              </a:solidFill>
              <a:effectLst/>
              <a:latin typeface="+mn-lt"/>
              <a:ea typeface="+mn-ea"/>
              <a:cs typeface="+mn-cs"/>
            </a:rPr>
            <a:t>■　検診回数（非初回）</a:t>
          </a:r>
        </a:p>
        <a:p>
          <a:pPr rtl="0"/>
          <a:r>
            <a:rPr kumimoji="1" lang="ja-JP" altLang="en-US" sz="1400">
              <a:solidFill>
                <a:schemeClr val="dk1"/>
              </a:solidFill>
              <a:effectLst/>
              <a:latin typeface="+mn-lt"/>
              <a:ea typeface="+mn-ea"/>
              <a:cs typeface="+mn-cs"/>
            </a:rPr>
            <a:t>　　過去３年間（</a:t>
          </a:r>
          <a:r>
            <a:rPr kumimoji="1" lang="en-US" altLang="ja-JP" sz="1400">
              <a:solidFill>
                <a:schemeClr val="dk1"/>
              </a:solidFill>
              <a:effectLst/>
              <a:latin typeface="+mn-lt"/>
              <a:ea typeface="+mn-ea"/>
              <a:cs typeface="+mn-cs"/>
            </a:rPr>
            <a:t>27,28,29</a:t>
          </a:r>
          <a:r>
            <a:rPr kumimoji="1" lang="ja-JP" altLang="en-US" sz="1400">
              <a:solidFill>
                <a:schemeClr val="dk1"/>
              </a:solidFill>
              <a:effectLst/>
              <a:latin typeface="+mn-lt"/>
              <a:ea typeface="+mn-ea"/>
              <a:cs typeface="+mn-cs"/>
            </a:rPr>
            <a:t>年度）に大腸がん検診の検診受診歴のある者を計上すること。</a:t>
          </a:r>
          <a:r>
            <a:rPr kumimoji="1" lang="en-US" altLang="ja-JP" sz="1400">
              <a:solidFill>
                <a:schemeClr val="dk1"/>
              </a:solidFill>
              <a:effectLst/>
              <a:latin typeface="+mn-lt"/>
              <a:ea typeface="+mn-ea"/>
              <a:cs typeface="+mn-cs"/>
            </a:rPr>
            <a:t>※</a:t>
          </a:r>
          <a:r>
            <a:rPr kumimoji="1" lang="ja-JP" altLang="en-US" sz="1400">
              <a:solidFill>
                <a:schemeClr val="dk1"/>
              </a:solidFill>
              <a:effectLst/>
              <a:latin typeface="+mn-lt"/>
              <a:ea typeface="+mn-ea"/>
              <a:cs typeface="+mn-cs"/>
            </a:rPr>
            <a:t>　初回、非初回の別が不明の者は、「計」欄に計上すること。</a:t>
          </a:r>
        </a:p>
      </xdr:txBody>
    </xdr:sp>
    <xdr:clientData/>
  </xdr:twoCellAnchor>
  <xdr:twoCellAnchor>
    <xdr:from>
      <xdr:col>89</xdr:col>
      <xdr:colOff>475368</xdr:colOff>
      <xdr:row>84</xdr:row>
      <xdr:rowOff>97572</xdr:rowOff>
    </xdr:from>
    <xdr:to>
      <xdr:col>107</xdr:col>
      <xdr:colOff>199143</xdr:colOff>
      <xdr:row>133</xdr:row>
      <xdr:rowOff>23374</xdr:rowOff>
    </xdr:to>
    <xdr:sp macro="" textlink="">
      <xdr:nvSpPr>
        <xdr:cNvPr id="32" name="テキスト ボックス 31">
          <a:extLst>
            <a:ext uri="{FF2B5EF4-FFF2-40B4-BE49-F238E27FC236}">
              <a16:creationId xmlns:a16="http://schemas.microsoft.com/office/drawing/2014/main" id="{00000000-0008-0000-0400-000020000000}"/>
            </a:ext>
          </a:extLst>
        </xdr:cNvPr>
        <xdr:cNvSpPr txBox="1"/>
      </xdr:nvSpPr>
      <xdr:spPr>
        <a:xfrm>
          <a:off x="62349768" y="15480447"/>
          <a:ext cx="12849225" cy="8345902"/>
        </a:xfrm>
        <a:prstGeom prst="rect">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wrap="square" rtlCol="0" anchor="t"/>
        <a:lstStyle/>
        <a:p>
          <a:pPr marL="0" marR="0" indent="0" defTabSz="914400" rtl="0" eaLnBrk="1" fontAlgn="auto" latinLnBrk="0" hangingPunct="1">
            <a:lnSpc>
              <a:spcPct val="100000"/>
            </a:lnSpc>
            <a:spcBef>
              <a:spcPts val="0"/>
            </a:spcBef>
            <a:spcAft>
              <a:spcPts val="0"/>
            </a:spcAft>
            <a:buClrTx/>
            <a:buSzTx/>
            <a:buFontTx/>
            <a:buNone/>
            <a:tabLst/>
            <a:defRPr/>
          </a:pPr>
          <a:r>
            <a:rPr kumimoji="1" lang="en-US" altLang="ja-JP" sz="1400" u="sng">
              <a:solidFill>
                <a:schemeClr val="dk1"/>
              </a:solidFill>
              <a:effectLst/>
              <a:latin typeface="+mn-lt"/>
              <a:ea typeface="+mn-ea"/>
              <a:cs typeface="+mn-cs"/>
            </a:rPr>
            <a:t>&lt;</a:t>
          </a:r>
          <a:r>
            <a:rPr kumimoji="1" lang="ja-JP" altLang="en-US" sz="1400" u="sng">
              <a:solidFill>
                <a:schemeClr val="dk1"/>
              </a:solidFill>
              <a:effectLst/>
              <a:latin typeface="+mn-lt"/>
              <a:ea typeface="+mn-ea"/>
              <a:cs typeface="+mn-cs"/>
            </a:rPr>
            <a:t>注意事項</a:t>
          </a:r>
          <a:r>
            <a:rPr kumimoji="1" lang="en-US" altLang="ja-JP" sz="1400" u="sng">
              <a:solidFill>
                <a:schemeClr val="dk1"/>
              </a:solidFill>
              <a:effectLst/>
              <a:latin typeface="+mn-lt"/>
              <a:ea typeface="+mn-ea"/>
              <a:cs typeface="+mn-cs"/>
            </a:rPr>
            <a:t>&gt;</a:t>
          </a:r>
          <a:r>
            <a:rPr kumimoji="1" lang="ja-JP" altLang="en-US" sz="1400" u="none">
              <a:solidFill>
                <a:schemeClr val="dk1"/>
              </a:solidFill>
              <a:effectLst/>
              <a:latin typeface="+mn-lt"/>
              <a:ea typeface="+mn-ea"/>
              <a:cs typeface="+mn-cs"/>
            </a:rPr>
            <a:t>　</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注意事項の内容は左記と同じです。プロセス指標を見るときは本テキストボックスを削除するか、移動してください。</a:t>
          </a:r>
          <a:endParaRPr kumimoji="1" lang="en-US" altLang="ja-JP" sz="1400" u="sng">
            <a:solidFill>
              <a:schemeClr val="dk1"/>
            </a:solidFill>
            <a:effectLst/>
            <a:latin typeface="+mn-lt"/>
            <a:ea typeface="+mn-ea"/>
            <a:cs typeface="+mn-cs"/>
          </a:endParaRPr>
        </a:p>
        <a:p>
          <a:pPr rtl="0"/>
          <a:r>
            <a:rPr kumimoji="1" lang="ja-JP" altLang="en-US" sz="1400">
              <a:solidFill>
                <a:schemeClr val="dk1"/>
              </a:solidFill>
              <a:effectLst/>
              <a:latin typeface="+mn-lt"/>
              <a:ea typeface="+mn-ea"/>
              <a:cs typeface="+mn-cs"/>
            </a:rPr>
            <a:t>■　受診者数</a:t>
          </a:r>
          <a:r>
            <a:rPr kumimoji="1" lang="en-US" altLang="ja-JP" sz="1400">
              <a:solidFill>
                <a:schemeClr val="dk1"/>
              </a:solidFill>
              <a:effectLst/>
              <a:latin typeface="+mn-lt"/>
              <a:ea typeface="+mn-ea"/>
              <a:cs typeface="+mn-cs"/>
            </a:rPr>
            <a:t>(</a:t>
          </a:r>
          <a:r>
            <a:rPr kumimoji="1" lang="ja-JP" altLang="en-US" sz="1400">
              <a:solidFill>
                <a:schemeClr val="dk1"/>
              </a:solidFill>
              <a:effectLst/>
              <a:latin typeface="+mn-lt"/>
              <a:ea typeface="+mn-ea"/>
              <a:cs typeface="+mn-cs"/>
            </a:rPr>
            <a:t>年度中</a:t>
          </a:r>
          <a:r>
            <a:rPr kumimoji="1" lang="en-US" altLang="ja-JP" sz="1400">
              <a:solidFill>
                <a:schemeClr val="dk1"/>
              </a:solidFill>
              <a:effectLst/>
              <a:latin typeface="+mn-lt"/>
              <a:ea typeface="+mn-ea"/>
              <a:cs typeface="+mn-cs"/>
            </a:rPr>
            <a:t>) </a:t>
          </a:r>
        </a:p>
        <a:p>
          <a:pPr rtl="0"/>
          <a:r>
            <a:rPr kumimoji="1" lang="ja-JP" altLang="en-US" sz="1400">
              <a:solidFill>
                <a:schemeClr val="dk1"/>
              </a:solidFill>
              <a:effectLst/>
              <a:latin typeface="+mn-lt"/>
              <a:ea typeface="+mn-ea"/>
              <a:cs typeface="+mn-cs"/>
            </a:rPr>
            <a:t>　　便潜血検査以外による検査（全大腸内視鏡検査、Ｓ状結腸鏡検査、注腸エックス線検査等）のみの場合は計上しない。</a:t>
          </a:r>
        </a:p>
        <a:p>
          <a:pPr rtl="0"/>
          <a:r>
            <a:rPr kumimoji="1" lang="ja-JP" altLang="en-US" sz="1400">
              <a:solidFill>
                <a:schemeClr val="dk1"/>
              </a:solidFill>
              <a:effectLst/>
              <a:latin typeface="+mn-lt"/>
              <a:ea typeface="+mn-ea"/>
              <a:cs typeface="+mn-cs"/>
            </a:rPr>
            <a:t>■　要精密検査者数年度中 </a:t>
          </a:r>
        </a:p>
        <a:p>
          <a:pPr rtl="0"/>
          <a:r>
            <a:rPr kumimoji="1" lang="ja-JP" altLang="en-US" sz="1400">
              <a:solidFill>
                <a:schemeClr val="dk1"/>
              </a:solidFill>
              <a:effectLst/>
              <a:latin typeface="+mn-lt"/>
              <a:ea typeface="+mn-ea"/>
              <a:cs typeface="+mn-cs"/>
            </a:rPr>
            <a:t>　　問診結果のみに基づき要精密検査となった場合は、計上しない。</a:t>
          </a:r>
        </a:p>
        <a:p>
          <a:pPr rtl="0"/>
          <a:r>
            <a:rPr kumimoji="1" lang="ja-JP" altLang="en-US" sz="1400">
              <a:solidFill>
                <a:schemeClr val="dk1"/>
              </a:solidFill>
              <a:effectLst/>
              <a:latin typeface="+mn-lt"/>
              <a:ea typeface="+mn-ea"/>
              <a:cs typeface="+mn-cs"/>
            </a:rPr>
            <a:t> ■　精密検査受診者</a:t>
          </a:r>
        </a:p>
        <a:p>
          <a:pPr rtl="0"/>
          <a:r>
            <a:rPr kumimoji="1" lang="ja-JP" altLang="en-US" sz="1400">
              <a:solidFill>
                <a:schemeClr val="dk1"/>
              </a:solidFill>
              <a:effectLst/>
              <a:latin typeface="+mn-lt"/>
              <a:ea typeface="+mn-ea"/>
              <a:cs typeface="+mn-cs"/>
            </a:rPr>
            <a:t>　　精密検査実施機関から結果の報告があった者並びに受診者から受診日、実施機関、検査法及び検査結果の報告があった者について計上。精密検査として不適切な検査（便潜血検査の再検）が行われた者については「未受診」に計上。</a:t>
          </a:r>
        </a:p>
        <a:p>
          <a:pPr rtl="0"/>
          <a:r>
            <a:rPr kumimoji="1" lang="ja-JP" altLang="en-US" sz="1400">
              <a:solidFill>
                <a:schemeClr val="dk1"/>
              </a:solidFill>
              <a:effectLst/>
              <a:latin typeface="+mn-lt"/>
              <a:ea typeface="+mn-ea"/>
              <a:cs typeface="+mn-cs"/>
            </a:rPr>
            <a:t>■　大腸がんであった者（転移性を含まない）</a:t>
          </a:r>
        </a:p>
        <a:p>
          <a:pPr rtl="0"/>
          <a:r>
            <a:rPr kumimoji="1" lang="ja-JP" altLang="en-US" sz="1400">
              <a:solidFill>
                <a:schemeClr val="dk1"/>
              </a:solidFill>
              <a:effectLst/>
              <a:latin typeface="+mn-lt"/>
              <a:ea typeface="+mn-ea"/>
              <a:cs typeface="+mn-cs"/>
            </a:rPr>
            <a:t>　　他臓器から大腸への転移は含まない。転移性かどうかの診断が確定していない者については本欄に計上</a:t>
          </a:r>
        </a:p>
        <a:p>
          <a:pPr rtl="0"/>
          <a:r>
            <a:rPr kumimoji="1" lang="ja-JP" altLang="en-US" sz="1400">
              <a:solidFill>
                <a:schemeClr val="dk1"/>
              </a:solidFill>
              <a:effectLst/>
              <a:latin typeface="+mn-lt"/>
              <a:ea typeface="+mn-ea"/>
              <a:cs typeface="+mn-cs"/>
            </a:rPr>
            <a:t>■　大腸がんのうち早期がん</a:t>
          </a:r>
        </a:p>
        <a:p>
          <a:pPr rtl="0"/>
          <a:r>
            <a:rPr kumimoji="1" lang="ja-JP" altLang="en-US" sz="1400">
              <a:solidFill>
                <a:schemeClr val="dk1"/>
              </a:solidFill>
              <a:effectLst/>
              <a:latin typeface="+mn-lt"/>
              <a:ea typeface="+mn-ea"/>
              <a:cs typeface="+mn-cs"/>
            </a:rPr>
            <a:t>　　早期がん（がんの浸潤が粘膜内か粘膜下層に留まるもの。リンパ節転移の有無は問わない）を計上</a:t>
          </a:r>
        </a:p>
        <a:p>
          <a:pPr rtl="0"/>
          <a:r>
            <a:rPr kumimoji="1" lang="ja-JP" altLang="en-US" sz="1400">
              <a:solidFill>
                <a:schemeClr val="dk1"/>
              </a:solidFill>
              <a:effectLst/>
              <a:latin typeface="+mn-lt"/>
              <a:ea typeface="+mn-ea"/>
              <a:cs typeface="+mn-cs"/>
            </a:rPr>
            <a:t>■　早期がんのうち粘膜内がん </a:t>
          </a:r>
        </a:p>
        <a:p>
          <a:pPr rtl="0"/>
          <a:r>
            <a:rPr kumimoji="1" lang="ja-JP" altLang="en-US" sz="1400">
              <a:solidFill>
                <a:schemeClr val="dk1"/>
              </a:solidFill>
              <a:effectLst/>
              <a:latin typeface="+mn-lt"/>
              <a:ea typeface="+mn-ea"/>
              <a:cs typeface="+mn-cs"/>
            </a:rPr>
            <a:t>　　粘膜内がん（がんの浸潤が粘膜内に留まるもの）であった者を計上</a:t>
          </a:r>
        </a:p>
        <a:p>
          <a:pPr rtl="0"/>
          <a:r>
            <a:rPr kumimoji="1" lang="ja-JP" altLang="en-US" sz="1400">
              <a:solidFill>
                <a:schemeClr val="dk1"/>
              </a:solidFill>
              <a:effectLst/>
              <a:latin typeface="+mn-lt"/>
              <a:ea typeface="+mn-ea"/>
              <a:cs typeface="+mn-cs"/>
            </a:rPr>
            <a:t>■　大腸がんの疑いのある者又は未確定</a:t>
          </a:r>
        </a:p>
        <a:p>
          <a:pPr rtl="0"/>
          <a:r>
            <a:rPr kumimoji="1" lang="ja-JP" altLang="en-US" sz="1400">
              <a:solidFill>
                <a:schemeClr val="dk1"/>
              </a:solidFill>
              <a:effectLst/>
              <a:latin typeface="+mn-lt"/>
              <a:ea typeface="+mn-ea"/>
              <a:cs typeface="+mn-cs"/>
            </a:rPr>
            <a:t>　　検査結果が大腸がんの疑いのある者または精密検査が継続中で検査結果が確定していない者を計上</a:t>
          </a:r>
        </a:p>
        <a:p>
          <a:pPr rtl="0"/>
          <a:r>
            <a:rPr kumimoji="1" lang="ja-JP" altLang="en-US" sz="1400">
              <a:solidFill>
                <a:schemeClr val="dk1"/>
              </a:solidFill>
              <a:effectLst/>
              <a:latin typeface="+mn-lt"/>
              <a:ea typeface="+mn-ea"/>
              <a:cs typeface="+mn-cs"/>
            </a:rPr>
            <a:t>■　大腸がん及び腺腫以外の疾患であった者（転移性の大腸がんを含む）</a:t>
          </a:r>
        </a:p>
        <a:p>
          <a:pPr rtl="0"/>
          <a:r>
            <a:rPr kumimoji="1" lang="ja-JP" altLang="en-US" sz="1400">
              <a:solidFill>
                <a:schemeClr val="dk1"/>
              </a:solidFill>
              <a:effectLst/>
              <a:latin typeface="+mn-lt"/>
              <a:ea typeface="+mn-ea"/>
              <a:cs typeface="+mn-cs"/>
            </a:rPr>
            <a:t>　　検査結果が大腸がん及び腺腫以外の疾患（カルチノイド、転移性の大腸がん（他臓器から大腸への転移の悪性腫瘍）、</a:t>
          </a:r>
          <a:r>
            <a:rPr kumimoji="1" lang="en-US" altLang="ja-JP" sz="1400">
              <a:solidFill>
                <a:schemeClr val="dk1"/>
              </a:solidFill>
              <a:effectLst/>
              <a:latin typeface="+mn-lt"/>
              <a:ea typeface="+mn-ea"/>
              <a:cs typeface="+mn-cs"/>
            </a:rPr>
            <a:t>IBD</a:t>
          </a:r>
          <a:r>
            <a:rPr kumimoji="1" lang="ja-JP" altLang="en-US" sz="1400">
              <a:solidFill>
                <a:schemeClr val="dk1"/>
              </a:solidFill>
              <a:effectLst/>
              <a:latin typeface="+mn-lt"/>
              <a:ea typeface="+mn-ea"/>
              <a:cs typeface="+mn-cs"/>
            </a:rPr>
            <a:t>（潰瘍性大腸炎、クローン病）、憩室等）は本欄に計上</a:t>
          </a:r>
        </a:p>
        <a:p>
          <a:pPr rtl="0"/>
          <a:r>
            <a:rPr kumimoji="1" lang="ja-JP" altLang="en-US" sz="1400">
              <a:solidFill>
                <a:schemeClr val="dk1"/>
              </a:solidFill>
              <a:effectLst/>
              <a:latin typeface="+mn-lt"/>
              <a:ea typeface="+mn-ea"/>
              <a:cs typeface="+mn-cs"/>
            </a:rPr>
            <a:t>■　未受診</a:t>
          </a:r>
        </a:p>
        <a:p>
          <a:pPr rtl="0"/>
          <a:r>
            <a:rPr kumimoji="1" lang="ja-JP" altLang="en-US" sz="1400">
              <a:solidFill>
                <a:schemeClr val="dk1"/>
              </a:solidFill>
              <a:effectLst/>
              <a:latin typeface="+mn-lt"/>
              <a:ea typeface="+mn-ea"/>
              <a:cs typeface="+mn-cs"/>
            </a:rPr>
            <a:t>　　精密検査実施機関を受診しなかったことが判明している者及び精密検査として不適切な検査（便潜血検査の再検）が行われた者を計上。</a:t>
          </a:r>
        </a:p>
        <a:p>
          <a:pPr rtl="0"/>
          <a:r>
            <a:rPr kumimoji="1" lang="ja-JP" altLang="en-US" sz="1400">
              <a:solidFill>
                <a:schemeClr val="dk1"/>
              </a:solidFill>
              <a:effectLst/>
              <a:latin typeface="+mn-lt"/>
              <a:ea typeface="+mn-ea"/>
              <a:cs typeface="+mn-cs"/>
            </a:rPr>
            <a:t>■　未把握</a:t>
          </a:r>
        </a:p>
        <a:p>
          <a:pPr rtl="0"/>
          <a:r>
            <a:rPr kumimoji="1" lang="ja-JP" altLang="en-US" sz="1400">
              <a:solidFill>
                <a:schemeClr val="dk1"/>
              </a:solidFill>
              <a:effectLst/>
              <a:latin typeface="+mn-lt"/>
              <a:ea typeface="+mn-ea"/>
              <a:cs typeface="+mn-cs"/>
            </a:rPr>
            <a:t>　　「要精密検査者数」のうち、精密検査の受診の有無が不明な者及び精密検査結果が正確に判明しなかった者について実人員を計上すること。</a:t>
          </a:r>
        </a:p>
        <a:p>
          <a:pPr rtl="0"/>
          <a:r>
            <a:rPr kumimoji="1" lang="ja-JP" altLang="en-US" sz="1400">
              <a:solidFill>
                <a:schemeClr val="dk1"/>
              </a:solidFill>
              <a:effectLst/>
              <a:latin typeface="+mn-lt"/>
              <a:ea typeface="+mn-ea"/>
              <a:cs typeface="+mn-cs"/>
            </a:rPr>
            <a:t>■　精密検査中／精密検査後重篤な偶発症を確認</a:t>
          </a:r>
        </a:p>
        <a:p>
          <a:pPr rtl="0"/>
          <a:r>
            <a:rPr kumimoji="1" lang="ja-JP" altLang="en-US" sz="1400">
              <a:solidFill>
                <a:schemeClr val="dk1"/>
              </a:solidFill>
              <a:effectLst/>
              <a:latin typeface="+mn-lt"/>
              <a:ea typeface="+mn-ea"/>
              <a:cs typeface="+mn-cs"/>
            </a:rPr>
            <a:t>　　入院治療を要するものとする（例：腸管出血 </a:t>
          </a:r>
          <a:r>
            <a:rPr kumimoji="1" lang="en-US" altLang="ja-JP" sz="1400">
              <a:solidFill>
                <a:schemeClr val="dk1"/>
              </a:solidFill>
              <a:effectLst/>
              <a:latin typeface="+mn-lt"/>
              <a:ea typeface="+mn-ea"/>
              <a:cs typeface="+mn-cs"/>
            </a:rPr>
            <a:t>(</a:t>
          </a:r>
          <a:r>
            <a:rPr kumimoji="1" lang="ja-JP" altLang="en-US" sz="1400">
              <a:solidFill>
                <a:schemeClr val="dk1"/>
              </a:solidFill>
              <a:effectLst/>
              <a:latin typeface="+mn-lt"/>
              <a:ea typeface="+mn-ea"/>
              <a:cs typeface="+mn-cs"/>
            </a:rPr>
            <a:t>輸血や手術を要する程度</a:t>
          </a:r>
          <a:r>
            <a:rPr kumimoji="1" lang="en-US" altLang="ja-JP" sz="1400">
              <a:solidFill>
                <a:schemeClr val="dk1"/>
              </a:solidFill>
              <a:effectLst/>
              <a:latin typeface="+mn-lt"/>
              <a:ea typeface="+mn-ea"/>
              <a:cs typeface="+mn-cs"/>
            </a:rPr>
            <a:t>) </a:t>
          </a:r>
          <a:r>
            <a:rPr kumimoji="1" lang="ja-JP" altLang="en-US" sz="1400">
              <a:solidFill>
                <a:schemeClr val="dk1"/>
              </a:solidFill>
              <a:effectLst/>
              <a:latin typeface="+mn-lt"/>
              <a:ea typeface="+mn-ea"/>
              <a:cs typeface="+mn-cs"/>
            </a:rPr>
            <a:t>、腸管穿孔、前投薬起因性ショック、腹膜炎等）。</a:t>
          </a:r>
        </a:p>
        <a:p>
          <a:pPr rtl="0"/>
          <a:r>
            <a:rPr kumimoji="1" lang="ja-JP" altLang="en-US" sz="1400">
              <a:solidFill>
                <a:schemeClr val="dk1"/>
              </a:solidFill>
              <a:effectLst/>
              <a:latin typeface="+mn-lt"/>
              <a:ea typeface="+mn-ea"/>
              <a:cs typeface="+mn-cs"/>
            </a:rPr>
            <a:t>■　偶発症による死亡あり</a:t>
          </a:r>
        </a:p>
        <a:p>
          <a:pPr rtl="0"/>
          <a:r>
            <a:rPr kumimoji="1" lang="ja-JP" altLang="en-US" sz="1400">
              <a:solidFill>
                <a:schemeClr val="dk1"/>
              </a:solidFill>
              <a:effectLst/>
              <a:latin typeface="+mn-lt"/>
              <a:ea typeface="+mn-ea"/>
              <a:cs typeface="+mn-cs"/>
            </a:rPr>
            <a:t>　　がんの見逃しによるものを除くものとする。</a:t>
          </a:r>
        </a:p>
        <a:p>
          <a:pPr rtl="0"/>
          <a:r>
            <a:rPr kumimoji="1" lang="ja-JP" altLang="en-US" sz="1400">
              <a:solidFill>
                <a:schemeClr val="dk1"/>
              </a:solidFill>
              <a:effectLst/>
              <a:latin typeface="+mn-lt"/>
              <a:ea typeface="+mn-ea"/>
              <a:cs typeface="+mn-cs"/>
            </a:rPr>
            <a:t>■　年齢階級</a:t>
          </a:r>
        </a:p>
        <a:p>
          <a:pPr rtl="0"/>
          <a:r>
            <a:rPr kumimoji="1" lang="ja-JP" altLang="en-US" sz="1400">
              <a:solidFill>
                <a:schemeClr val="dk1"/>
              </a:solidFill>
              <a:effectLst/>
              <a:latin typeface="+mn-lt"/>
              <a:ea typeface="+mn-ea"/>
              <a:cs typeface="+mn-cs"/>
            </a:rPr>
            <a:t>　　年齢階級の区分が不明の者は、「計」欄に計上すること。</a:t>
          </a:r>
        </a:p>
        <a:p>
          <a:pPr rtl="0"/>
          <a:r>
            <a:rPr kumimoji="1" lang="ja-JP" altLang="en-US" sz="1400">
              <a:solidFill>
                <a:schemeClr val="dk1"/>
              </a:solidFill>
              <a:effectLst/>
              <a:latin typeface="+mn-lt"/>
              <a:ea typeface="+mn-ea"/>
              <a:cs typeface="+mn-cs"/>
            </a:rPr>
            <a:t>■　検診回数（初回） </a:t>
          </a:r>
        </a:p>
        <a:p>
          <a:pPr rtl="0"/>
          <a:r>
            <a:rPr kumimoji="1" lang="ja-JP" altLang="en-US" sz="1400">
              <a:solidFill>
                <a:schemeClr val="dk1"/>
              </a:solidFill>
              <a:effectLst/>
              <a:latin typeface="+mn-lt"/>
              <a:ea typeface="+mn-ea"/>
              <a:cs typeface="+mn-cs"/>
            </a:rPr>
            <a:t>　　過去３年間（</a:t>
          </a:r>
          <a:r>
            <a:rPr kumimoji="1" lang="en-US" altLang="ja-JP" sz="1400">
              <a:solidFill>
                <a:schemeClr val="dk1"/>
              </a:solidFill>
              <a:effectLst/>
              <a:latin typeface="+mn-lt"/>
              <a:ea typeface="+mn-ea"/>
              <a:cs typeface="+mn-cs"/>
            </a:rPr>
            <a:t>27,28,29</a:t>
          </a:r>
          <a:r>
            <a:rPr kumimoji="1" lang="ja-JP" altLang="en-US" sz="1400">
              <a:solidFill>
                <a:schemeClr val="dk1"/>
              </a:solidFill>
              <a:effectLst/>
              <a:latin typeface="+mn-lt"/>
              <a:ea typeface="+mn-ea"/>
              <a:cs typeface="+mn-cs"/>
            </a:rPr>
            <a:t>年度）に大腸がん検診の検診受診歴のない者を計上すること。</a:t>
          </a:r>
          <a:r>
            <a:rPr kumimoji="1" lang="en-US" altLang="ja-JP" sz="1400">
              <a:solidFill>
                <a:schemeClr val="dk1"/>
              </a:solidFill>
              <a:effectLst/>
              <a:latin typeface="+mn-lt"/>
              <a:ea typeface="+mn-ea"/>
              <a:cs typeface="+mn-cs"/>
            </a:rPr>
            <a:t>※</a:t>
          </a:r>
          <a:r>
            <a:rPr kumimoji="1" lang="ja-JP" altLang="en-US" sz="1400">
              <a:solidFill>
                <a:schemeClr val="dk1"/>
              </a:solidFill>
              <a:effectLst/>
              <a:latin typeface="+mn-lt"/>
              <a:ea typeface="+mn-ea"/>
              <a:cs typeface="+mn-cs"/>
            </a:rPr>
            <a:t>　初回、非初回の別が不明の者は、「計」欄に計上すること。</a:t>
          </a:r>
        </a:p>
        <a:p>
          <a:pPr rtl="0"/>
          <a:r>
            <a:rPr kumimoji="1" lang="ja-JP" altLang="en-US" sz="1400">
              <a:solidFill>
                <a:schemeClr val="dk1"/>
              </a:solidFill>
              <a:effectLst/>
              <a:latin typeface="+mn-lt"/>
              <a:ea typeface="+mn-ea"/>
              <a:cs typeface="+mn-cs"/>
            </a:rPr>
            <a:t>■　検診回数（非初回）</a:t>
          </a:r>
        </a:p>
        <a:p>
          <a:pPr rtl="0"/>
          <a:r>
            <a:rPr kumimoji="1" lang="ja-JP" altLang="en-US" sz="1400">
              <a:solidFill>
                <a:schemeClr val="dk1"/>
              </a:solidFill>
              <a:effectLst/>
              <a:latin typeface="+mn-lt"/>
              <a:ea typeface="+mn-ea"/>
              <a:cs typeface="+mn-cs"/>
            </a:rPr>
            <a:t>　　過去３年間（</a:t>
          </a:r>
          <a:r>
            <a:rPr kumimoji="1" lang="en-US" altLang="ja-JP" sz="1400">
              <a:solidFill>
                <a:schemeClr val="dk1"/>
              </a:solidFill>
              <a:effectLst/>
              <a:latin typeface="+mn-lt"/>
              <a:ea typeface="+mn-ea"/>
              <a:cs typeface="+mn-cs"/>
            </a:rPr>
            <a:t>27,28,29</a:t>
          </a:r>
          <a:r>
            <a:rPr kumimoji="1" lang="ja-JP" altLang="en-US" sz="1400">
              <a:solidFill>
                <a:schemeClr val="dk1"/>
              </a:solidFill>
              <a:effectLst/>
              <a:latin typeface="+mn-lt"/>
              <a:ea typeface="+mn-ea"/>
              <a:cs typeface="+mn-cs"/>
            </a:rPr>
            <a:t>年度）に大腸がん検診の検診受診歴のある者を計上すること。</a:t>
          </a:r>
          <a:r>
            <a:rPr kumimoji="1" lang="en-US" altLang="ja-JP" sz="1400">
              <a:solidFill>
                <a:schemeClr val="dk1"/>
              </a:solidFill>
              <a:effectLst/>
              <a:latin typeface="+mn-lt"/>
              <a:ea typeface="+mn-ea"/>
              <a:cs typeface="+mn-cs"/>
            </a:rPr>
            <a:t>※</a:t>
          </a:r>
          <a:r>
            <a:rPr kumimoji="1" lang="ja-JP" altLang="en-US" sz="1400">
              <a:solidFill>
                <a:schemeClr val="dk1"/>
              </a:solidFill>
              <a:effectLst/>
              <a:latin typeface="+mn-lt"/>
              <a:ea typeface="+mn-ea"/>
              <a:cs typeface="+mn-cs"/>
            </a:rPr>
            <a:t>　初回、非初回の別が不明の者は、「計」欄に計上すること。</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8" Type="http://schemas.openxmlformats.org/officeDocument/2006/relationships/control" Target="../activeX/activeX4.xml"/><Relationship Id="rId13" Type="http://schemas.openxmlformats.org/officeDocument/2006/relationships/control" Target="../activeX/activeX9.xml"/><Relationship Id="rId18" Type="http://schemas.openxmlformats.org/officeDocument/2006/relationships/control" Target="../activeX/activeX14.xml"/><Relationship Id="rId3" Type="http://schemas.openxmlformats.org/officeDocument/2006/relationships/vmlDrawing" Target="../drawings/vmlDrawing4.vml"/><Relationship Id="rId21" Type="http://schemas.openxmlformats.org/officeDocument/2006/relationships/control" Target="../activeX/activeX17.xml"/><Relationship Id="rId7" Type="http://schemas.openxmlformats.org/officeDocument/2006/relationships/control" Target="../activeX/activeX3.xml"/><Relationship Id="rId12" Type="http://schemas.openxmlformats.org/officeDocument/2006/relationships/control" Target="../activeX/activeX8.xml"/><Relationship Id="rId17" Type="http://schemas.openxmlformats.org/officeDocument/2006/relationships/control" Target="../activeX/activeX13.xml"/><Relationship Id="rId2" Type="http://schemas.openxmlformats.org/officeDocument/2006/relationships/drawing" Target="../drawings/drawing5.xml"/><Relationship Id="rId16" Type="http://schemas.openxmlformats.org/officeDocument/2006/relationships/control" Target="../activeX/activeX12.xml"/><Relationship Id="rId20" Type="http://schemas.openxmlformats.org/officeDocument/2006/relationships/control" Target="../activeX/activeX16.xml"/><Relationship Id="rId1" Type="http://schemas.openxmlformats.org/officeDocument/2006/relationships/printerSettings" Target="../printerSettings/printerSettings5.bin"/><Relationship Id="rId6" Type="http://schemas.openxmlformats.org/officeDocument/2006/relationships/control" Target="../activeX/activeX2.xml"/><Relationship Id="rId11" Type="http://schemas.openxmlformats.org/officeDocument/2006/relationships/control" Target="../activeX/activeX7.xml"/><Relationship Id="rId24" Type="http://schemas.openxmlformats.org/officeDocument/2006/relationships/comments" Target="../comments4.xml"/><Relationship Id="rId5" Type="http://schemas.openxmlformats.org/officeDocument/2006/relationships/image" Target="../media/image1.emf"/><Relationship Id="rId15" Type="http://schemas.openxmlformats.org/officeDocument/2006/relationships/control" Target="../activeX/activeX11.xml"/><Relationship Id="rId23" Type="http://schemas.openxmlformats.org/officeDocument/2006/relationships/control" Target="../activeX/activeX19.xml"/><Relationship Id="rId10" Type="http://schemas.openxmlformats.org/officeDocument/2006/relationships/control" Target="../activeX/activeX6.xml"/><Relationship Id="rId19" Type="http://schemas.openxmlformats.org/officeDocument/2006/relationships/control" Target="../activeX/activeX15.xml"/><Relationship Id="rId4" Type="http://schemas.openxmlformats.org/officeDocument/2006/relationships/control" Target="../activeX/activeX1.xml"/><Relationship Id="rId9" Type="http://schemas.openxmlformats.org/officeDocument/2006/relationships/control" Target="../activeX/activeX5.xml"/><Relationship Id="rId14" Type="http://schemas.openxmlformats.org/officeDocument/2006/relationships/control" Target="../activeX/activeX10.xml"/><Relationship Id="rId22" Type="http://schemas.openxmlformats.org/officeDocument/2006/relationships/control" Target="../activeX/activeX18.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A1:H47"/>
  <sheetViews>
    <sheetView tabSelected="1" view="pageBreakPreview" topLeftCell="A15" zoomScaleNormal="100" zoomScaleSheetLayoutView="100" workbookViewId="0">
      <selection activeCell="I10" sqref="I10"/>
    </sheetView>
  </sheetViews>
  <sheetFormatPr defaultColWidth="9" defaultRowHeight="13.2"/>
  <cols>
    <col min="1" max="1" width="3.6640625" style="61" customWidth="1"/>
    <col min="2" max="3" width="9" style="61" customWidth="1"/>
    <col min="4" max="4" width="25.109375" style="61" customWidth="1"/>
    <col min="5" max="6" width="26.109375" style="61" customWidth="1"/>
    <col min="7" max="16384" width="9" style="61"/>
  </cols>
  <sheetData>
    <row r="1" spans="1:8" ht="24.75" customHeight="1">
      <c r="A1" s="336" t="s">
        <v>154</v>
      </c>
      <c r="B1" s="336"/>
      <c r="C1" s="336"/>
      <c r="D1" s="336"/>
      <c r="E1" s="336"/>
      <c r="F1" s="336"/>
      <c r="G1" s="336"/>
      <c r="H1" s="85"/>
    </row>
    <row r="2" spans="1:8" ht="13.8" thickBot="1">
      <c r="A2"/>
      <c r="B2"/>
      <c r="C2"/>
      <c r="D2"/>
      <c r="E2"/>
      <c r="F2"/>
      <c r="G2"/>
    </row>
    <row r="3" spans="1:8" ht="15" thickBot="1">
      <c r="A3"/>
      <c r="B3" s="343" t="s">
        <v>54</v>
      </c>
      <c r="C3" s="344"/>
      <c r="D3" s="196"/>
      <c r="E3" s="197"/>
      <c r="F3"/>
      <c r="G3"/>
    </row>
    <row r="4" spans="1:8" ht="14.4">
      <c r="A4"/>
      <c r="B4" s="197"/>
      <c r="C4" s="197"/>
      <c r="D4" s="197"/>
      <c r="E4"/>
      <c r="F4" s="198" t="s">
        <v>140</v>
      </c>
      <c r="G4" s="203">
        <v>0.55300000000000005</v>
      </c>
    </row>
    <row r="5" spans="1:8" ht="19.5" customHeight="1">
      <c r="A5"/>
      <c r="B5"/>
      <c r="C5"/>
      <c r="D5"/>
      <c r="E5"/>
      <c r="F5"/>
      <c r="G5"/>
    </row>
    <row r="6" spans="1:8" ht="19.5" customHeight="1">
      <c r="A6"/>
      <c r="B6"/>
      <c r="C6"/>
      <c r="D6"/>
      <c r="E6"/>
      <c r="F6"/>
      <c r="G6"/>
    </row>
    <row r="7" spans="1:8">
      <c r="A7"/>
      <c r="B7"/>
      <c r="C7"/>
      <c r="D7"/>
      <c r="E7"/>
      <c r="F7"/>
      <c r="G7"/>
    </row>
    <row r="8" spans="1:8" ht="24.75" customHeight="1">
      <c r="A8"/>
      <c r="B8" s="199"/>
      <c r="C8" s="199"/>
      <c r="D8" s="200"/>
      <c r="E8" s="200"/>
      <c r="F8"/>
      <c r="G8"/>
    </row>
    <row r="9" spans="1:8" ht="21.75" customHeight="1" thickBot="1">
      <c r="A9"/>
      <c r="B9" s="201"/>
      <c r="C9" s="201"/>
      <c r="D9" s="202"/>
      <c r="E9" s="119" t="s">
        <v>155</v>
      </c>
      <c r="F9" s="87" t="s">
        <v>55</v>
      </c>
      <c r="G9"/>
    </row>
    <row r="10" spans="1:8" ht="14.25" customHeight="1" thickTop="1">
      <c r="A10"/>
      <c r="B10" s="345" t="s">
        <v>131</v>
      </c>
      <c r="C10" s="337" t="s">
        <v>0</v>
      </c>
      <c r="D10" s="338"/>
      <c r="E10" s="120"/>
      <c r="F10" s="89"/>
      <c r="G10"/>
    </row>
    <row r="11" spans="1:8">
      <c r="A11"/>
      <c r="B11" s="345"/>
      <c r="C11" s="339"/>
      <c r="D11" s="340"/>
      <c r="E11" s="121"/>
      <c r="F11" s="90">
        <f>E11*$G$4</f>
        <v>0</v>
      </c>
      <c r="G11"/>
    </row>
    <row r="12" spans="1:8">
      <c r="A12"/>
      <c r="B12" s="345"/>
      <c r="C12" s="337" t="s">
        <v>7</v>
      </c>
      <c r="D12" s="338"/>
      <c r="E12" s="122"/>
      <c r="F12" s="89"/>
      <c r="G12"/>
    </row>
    <row r="13" spans="1:8">
      <c r="A13"/>
      <c r="B13" s="345"/>
      <c r="C13" s="339"/>
      <c r="D13" s="340"/>
      <c r="E13" s="121"/>
      <c r="F13" s="90">
        <f>E13*$G$4</f>
        <v>0</v>
      </c>
      <c r="G13"/>
    </row>
    <row r="14" spans="1:8">
      <c r="A14"/>
      <c r="B14" s="345"/>
      <c r="C14" s="337" t="s">
        <v>1</v>
      </c>
      <c r="D14" s="338"/>
      <c r="E14" s="122"/>
      <c r="F14" s="89"/>
      <c r="G14"/>
    </row>
    <row r="15" spans="1:8">
      <c r="A15"/>
      <c r="B15" s="345"/>
      <c r="C15" s="339"/>
      <c r="D15" s="340"/>
      <c r="E15" s="121"/>
      <c r="F15" s="90">
        <f>E15*$G$4</f>
        <v>0</v>
      </c>
      <c r="G15"/>
    </row>
    <row r="16" spans="1:8">
      <c r="A16"/>
      <c r="B16" s="345"/>
      <c r="C16" s="337" t="s">
        <v>2</v>
      </c>
      <c r="D16" s="338"/>
      <c r="E16" s="122"/>
      <c r="F16" s="89"/>
      <c r="G16"/>
    </row>
    <row r="17" spans="1:7">
      <c r="A17"/>
      <c r="B17" s="345"/>
      <c r="C17" s="339"/>
      <c r="D17" s="340"/>
      <c r="E17" s="121"/>
      <c r="F17" s="90">
        <f>E17*$G$4</f>
        <v>0</v>
      </c>
      <c r="G17"/>
    </row>
    <row r="18" spans="1:7">
      <c r="A18"/>
      <c r="B18" s="345"/>
      <c r="C18" s="337" t="s">
        <v>3</v>
      </c>
      <c r="D18" s="338"/>
      <c r="E18" s="122"/>
      <c r="F18" s="89"/>
      <c r="G18"/>
    </row>
    <row r="19" spans="1:7">
      <c r="A19"/>
      <c r="B19" s="345"/>
      <c r="C19" s="339"/>
      <c r="D19" s="340"/>
      <c r="E19" s="121"/>
      <c r="F19" s="90">
        <f>E19*$G$4</f>
        <v>0</v>
      </c>
      <c r="G19"/>
    </row>
    <row r="20" spans="1:7">
      <c r="A20"/>
      <c r="B20" s="345"/>
      <c r="C20" s="337" t="s">
        <v>4</v>
      </c>
      <c r="D20" s="338"/>
      <c r="E20" s="122"/>
      <c r="F20" s="89"/>
      <c r="G20"/>
    </row>
    <row r="21" spans="1:7">
      <c r="A21"/>
      <c r="B21" s="345"/>
      <c r="C21" s="339"/>
      <c r="D21" s="340"/>
      <c r="E21" s="121"/>
      <c r="F21" s="90">
        <f>E21*$G$4</f>
        <v>0</v>
      </c>
      <c r="G21"/>
    </row>
    <row r="22" spans="1:7">
      <c r="A22"/>
      <c r="B22" s="345"/>
      <c r="C22" s="337" t="s">
        <v>5</v>
      </c>
      <c r="D22" s="338"/>
      <c r="E22" s="122"/>
      <c r="F22" s="89"/>
      <c r="G22"/>
    </row>
    <row r="23" spans="1:7">
      <c r="A23"/>
      <c r="B23" s="345"/>
      <c r="C23" s="339"/>
      <c r="D23" s="340"/>
      <c r="E23" s="123"/>
      <c r="F23" s="90">
        <f>E23*$G$4</f>
        <v>0</v>
      </c>
      <c r="G23"/>
    </row>
    <row r="24" spans="1:7">
      <c r="A24"/>
      <c r="B24" s="345"/>
      <c r="C24" s="337" t="s">
        <v>129</v>
      </c>
      <c r="D24" s="338"/>
      <c r="E24" s="122"/>
      <c r="F24" s="89"/>
      <c r="G24"/>
    </row>
    <row r="25" spans="1:7">
      <c r="A25"/>
      <c r="B25" s="345"/>
      <c r="C25" s="339"/>
      <c r="D25" s="340"/>
      <c r="E25" s="121"/>
      <c r="F25" s="90">
        <f>E25*$G$4</f>
        <v>0</v>
      </c>
      <c r="G25"/>
    </row>
    <row r="26" spans="1:7" ht="15" customHeight="1">
      <c r="A26"/>
      <c r="B26" s="345"/>
      <c r="C26" s="337" t="s">
        <v>130</v>
      </c>
      <c r="D26" s="338"/>
      <c r="E26" s="124"/>
      <c r="F26" s="89"/>
      <c r="G26"/>
    </row>
    <row r="27" spans="1:7" ht="13.8" thickBot="1">
      <c r="A27"/>
      <c r="B27" s="345"/>
      <c r="C27" s="339"/>
      <c r="D27" s="340"/>
      <c r="E27" s="125"/>
      <c r="F27" s="49">
        <f>E27*$G$4</f>
        <v>0</v>
      </c>
      <c r="G27"/>
    </row>
    <row r="28" spans="1:7" ht="13.5" customHeight="1" thickTop="1">
      <c r="A28"/>
      <c r="B28" s="341" t="s">
        <v>132</v>
      </c>
      <c r="C28" s="346" t="s">
        <v>0</v>
      </c>
      <c r="D28" s="347"/>
      <c r="E28" s="120"/>
      <c r="F28" s="89"/>
      <c r="G28"/>
    </row>
    <row r="29" spans="1:7">
      <c r="A29"/>
      <c r="B29" s="341"/>
      <c r="C29" s="346"/>
      <c r="D29" s="347"/>
      <c r="E29" s="121"/>
      <c r="F29" s="90">
        <f>E29*$G$4</f>
        <v>0</v>
      </c>
      <c r="G29"/>
    </row>
    <row r="30" spans="1:7">
      <c r="A30"/>
      <c r="B30" s="341"/>
      <c r="C30" s="346" t="s">
        <v>6</v>
      </c>
      <c r="D30" s="347"/>
      <c r="E30" s="122"/>
      <c r="F30" s="89"/>
      <c r="G30"/>
    </row>
    <row r="31" spans="1:7">
      <c r="A31"/>
      <c r="B31" s="341"/>
      <c r="C31" s="346"/>
      <c r="D31" s="347"/>
      <c r="E31" s="121"/>
      <c r="F31" s="90">
        <f>E31*$G$4</f>
        <v>0</v>
      </c>
      <c r="G31"/>
    </row>
    <row r="32" spans="1:7">
      <c r="A32"/>
      <c r="B32" s="341"/>
      <c r="C32" s="346" t="s">
        <v>1</v>
      </c>
      <c r="D32" s="347"/>
      <c r="E32" s="122"/>
      <c r="F32" s="89"/>
      <c r="G32"/>
    </row>
    <row r="33" spans="1:7">
      <c r="A33"/>
      <c r="B33" s="341"/>
      <c r="C33" s="346"/>
      <c r="D33" s="347"/>
      <c r="E33" s="121"/>
      <c r="F33" s="90">
        <f>E33*$G$4</f>
        <v>0</v>
      </c>
      <c r="G33"/>
    </row>
    <row r="34" spans="1:7">
      <c r="A34"/>
      <c r="B34" s="341"/>
      <c r="C34" s="346" t="s">
        <v>2</v>
      </c>
      <c r="D34" s="347"/>
      <c r="E34" s="122"/>
      <c r="F34" s="89"/>
      <c r="G34"/>
    </row>
    <row r="35" spans="1:7">
      <c r="A35"/>
      <c r="B35" s="341"/>
      <c r="C35" s="346"/>
      <c r="D35" s="347"/>
      <c r="E35" s="121"/>
      <c r="F35" s="90">
        <f>E35*$G$4</f>
        <v>0</v>
      </c>
      <c r="G35"/>
    </row>
    <row r="36" spans="1:7">
      <c r="A36"/>
      <c r="B36" s="341"/>
      <c r="C36" s="346" t="s">
        <v>3</v>
      </c>
      <c r="D36" s="347"/>
      <c r="E36" s="122"/>
      <c r="F36" s="89"/>
      <c r="G36"/>
    </row>
    <row r="37" spans="1:7">
      <c r="A37"/>
      <c r="B37" s="341"/>
      <c r="C37" s="346"/>
      <c r="D37" s="347"/>
      <c r="E37" s="121"/>
      <c r="F37" s="90">
        <f>E37*$G$4</f>
        <v>0</v>
      </c>
      <c r="G37"/>
    </row>
    <row r="38" spans="1:7">
      <c r="A38"/>
      <c r="B38" s="341"/>
      <c r="C38" s="346" t="s">
        <v>4</v>
      </c>
      <c r="D38" s="347"/>
      <c r="E38" s="122"/>
      <c r="F38" s="89"/>
      <c r="G38"/>
    </row>
    <row r="39" spans="1:7">
      <c r="A39"/>
      <c r="B39" s="341"/>
      <c r="C39" s="346"/>
      <c r="D39" s="347"/>
      <c r="E39" s="121"/>
      <c r="F39" s="90">
        <f>E39*$G$4</f>
        <v>0</v>
      </c>
      <c r="G39"/>
    </row>
    <row r="40" spans="1:7">
      <c r="A40"/>
      <c r="B40" s="341"/>
      <c r="C40" s="346" t="s">
        <v>61</v>
      </c>
      <c r="D40" s="347"/>
      <c r="E40" s="122"/>
      <c r="F40" s="89"/>
      <c r="G40"/>
    </row>
    <row r="41" spans="1:7">
      <c r="A41"/>
      <c r="B41" s="341"/>
      <c r="C41" s="346"/>
      <c r="D41" s="347"/>
      <c r="E41" s="121"/>
      <c r="F41" s="90">
        <f>E41*$G$4</f>
        <v>0</v>
      </c>
      <c r="G41"/>
    </row>
    <row r="42" spans="1:7">
      <c r="A42"/>
      <c r="B42" s="341"/>
      <c r="C42" s="337" t="s">
        <v>129</v>
      </c>
      <c r="D42" s="338"/>
      <c r="E42" s="122"/>
      <c r="F42" s="89"/>
      <c r="G42"/>
    </row>
    <row r="43" spans="1:7">
      <c r="A43"/>
      <c r="B43" s="341"/>
      <c r="C43" s="339"/>
      <c r="D43" s="340"/>
      <c r="E43" s="123"/>
      <c r="F43" s="90">
        <f>E43*$G$4</f>
        <v>0</v>
      </c>
      <c r="G43"/>
    </row>
    <row r="44" spans="1:7">
      <c r="A44"/>
      <c r="B44" s="341"/>
      <c r="C44" s="337" t="s">
        <v>130</v>
      </c>
      <c r="D44" s="338"/>
      <c r="E44" s="126"/>
      <c r="F44" s="89"/>
      <c r="G44"/>
    </row>
    <row r="45" spans="1:7" ht="13.8" thickBot="1">
      <c r="A45"/>
      <c r="B45" s="342"/>
      <c r="C45" s="339"/>
      <c r="D45" s="340"/>
      <c r="E45" s="125"/>
      <c r="F45" s="49">
        <f>E45*G4</f>
        <v>0</v>
      </c>
      <c r="G45"/>
    </row>
    <row r="46" spans="1:7" ht="13.8" thickTop="1">
      <c r="B46" s="61" t="s">
        <v>147</v>
      </c>
      <c r="C46" t="s">
        <v>145</v>
      </c>
      <c r="E46" s="61">
        <f>SUM(E11,E13,E15,E17,E19,E21)</f>
        <v>0</v>
      </c>
      <c r="F46" s="334">
        <f>SUM(F11,F13,F15,F17,F19,F21)</f>
        <v>0</v>
      </c>
    </row>
    <row r="47" spans="1:7">
      <c r="B47" s="61" t="s">
        <v>148</v>
      </c>
      <c r="C47" t="s">
        <v>145</v>
      </c>
      <c r="E47" s="61">
        <f>SUM(E29,E31,E33,E35,E37,E39)</f>
        <v>0</v>
      </c>
      <c r="F47" s="334">
        <f>SUM(F29,F31,F33,F35,F37,F39)</f>
        <v>0</v>
      </c>
    </row>
  </sheetData>
  <mergeCells count="22">
    <mergeCell ref="B28:B45"/>
    <mergeCell ref="C10:D11"/>
    <mergeCell ref="B3:C3"/>
    <mergeCell ref="B10:B27"/>
    <mergeCell ref="C18:D19"/>
    <mergeCell ref="C44:D45"/>
    <mergeCell ref="C42:D43"/>
    <mergeCell ref="C40:D41"/>
    <mergeCell ref="C38:D39"/>
    <mergeCell ref="C36:D37"/>
    <mergeCell ref="C34:D35"/>
    <mergeCell ref="C26:D27"/>
    <mergeCell ref="C32:D33"/>
    <mergeCell ref="C30:D31"/>
    <mergeCell ref="C28:D29"/>
    <mergeCell ref="A1:G1"/>
    <mergeCell ref="C16:D17"/>
    <mergeCell ref="C14:D15"/>
    <mergeCell ref="C12:D13"/>
    <mergeCell ref="C24:D25"/>
    <mergeCell ref="C22:D23"/>
    <mergeCell ref="C20:D21"/>
  </mergeCells>
  <phoneticPr fontId="3"/>
  <pageMargins left="0.70866141732283472" right="0.70866141732283472" top="0.74803149606299213" bottom="0.74803149606299213" header="0.31496062992125984" footer="0.31496062992125984"/>
  <pageSetup paperSize="9" scale="83"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rgb="FFFF0000"/>
    <pageSetUpPr fitToPage="1"/>
  </sheetPr>
  <dimension ref="A1:AC215"/>
  <sheetViews>
    <sheetView view="pageBreakPreview" zoomScale="70" zoomScaleNormal="70" zoomScaleSheetLayoutView="70" workbookViewId="0">
      <selection activeCell="S90" sqref="S90"/>
    </sheetView>
  </sheetViews>
  <sheetFormatPr defaultColWidth="9" defaultRowHeight="13.2"/>
  <cols>
    <col min="1" max="10" width="10.109375" customWidth="1"/>
    <col min="11" max="14" width="9" customWidth="1"/>
    <col min="16" max="16" width="9" style="61" customWidth="1"/>
    <col min="17" max="17" width="9" style="61"/>
    <col min="18" max="20" width="9" style="61" customWidth="1"/>
    <col min="21" max="32" width="9" style="61"/>
    <col min="33" max="33" width="13.33203125" style="61" bestFit="1" customWidth="1"/>
    <col min="34" max="34" width="13.88671875" style="61" bestFit="1" customWidth="1"/>
    <col min="35" max="35" width="10.88671875" style="61" bestFit="1" customWidth="1"/>
    <col min="36" max="36" width="11.33203125" style="61" bestFit="1" customWidth="1"/>
    <col min="37" max="16384" width="9" style="61"/>
  </cols>
  <sheetData>
    <row r="1" spans="1:16" ht="21.75" customHeight="1">
      <c r="A1" s="370" t="s">
        <v>156</v>
      </c>
      <c r="B1" s="370"/>
      <c r="C1" s="370"/>
      <c r="D1" s="370"/>
      <c r="E1" s="370"/>
      <c r="F1" s="370"/>
      <c r="G1" s="370"/>
      <c r="H1" s="370"/>
      <c r="I1" s="370"/>
      <c r="J1" s="370"/>
      <c r="K1" s="204"/>
      <c r="L1" s="204"/>
      <c r="M1" s="204"/>
      <c r="N1" s="204"/>
      <c r="O1" s="204"/>
      <c r="P1" s="80"/>
    </row>
    <row r="3" spans="1:16" ht="21">
      <c r="A3" s="373" t="s">
        <v>54</v>
      </c>
      <c r="B3" s="373"/>
      <c r="C3" s="379">
        <f>'01_R6対象者数'!$D$3</f>
        <v>0</v>
      </c>
      <c r="D3" s="380"/>
      <c r="E3" s="381"/>
      <c r="F3" s="205"/>
      <c r="G3" s="205"/>
      <c r="H3" s="205"/>
      <c r="I3" s="205"/>
      <c r="J3" s="205"/>
      <c r="K3" s="205"/>
    </row>
    <row r="4" spans="1:16" ht="14.4">
      <c r="F4" s="206"/>
      <c r="G4" s="206"/>
      <c r="I4" s="206"/>
      <c r="J4" s="206"/>
      <c r="K4" s="206"/>
    </row>
    <row r="5" spans="1:16" ht="14.4">
      <c r="A5" s="207"/>
      <c r="B5" s="207"/>
      <c r="C5" s="207"/>
      <c r="D5" s="208"/>
      <c r="E5" s="208"/>
      <c r="F5" s="208"/>
      <c r="G5" s="208"/>
      <c r="H5" s="208"/>
      <c r="I5" s="206"/>
      <c r="J5" s="206"/>
      <c r="K5" s="206"/>
      <c r="L5" s="209"/>
      <c r="M5" s="209"/>
      <c r="N5" s="210"/>
    </row>
    <row r="6" spans="1:16" ht="14.4">
      <c r="A6" s="207"/>
      <c r="B6" s="207"/>
      <c r="C6" s="207"/>
      <c r="D6" s="208"/>
      <c r="E6" s="208"/>
      <c r="F6" s="208"/>
      <c r="G6" s="208"/>
      <c r="H6" s="208"/>
      <c r="I6" s="206"/>
      <c r="J6" s="206"/>
      <c r="K6" s="206"/>
      <c r="L6" s="209"/>
      <c r="M6" s="209"/>
      <c r="N6" s="210"/>
    </row>
    <row r="7" spans="1:16" ht="14.4">
      <c r="A7" s="207"/>
      <c r="B7" s="207"/>
      <c r="C7" s="207"/>
      <c r="D7" s="208"/>
      <c r="E7" s="208"/>
      <c r="F7" s="208"/>
      <c r="G7" s="208"/>
      <c r="H7" s="208"/>
    </row>
    <row r="8" spans="1:16" ht="14.4">
      <c r="A8" s="207"/>
      <c r="B8" s="207"/>
      <c r="C8" s="207"/>
      <c r="D8" s="208"/>
    </row>
    <row r="9" spans="1:16">
      <c r="A9" s="202"/>
      <c r="B9" s="211"/>
      <c r="C9" s="211"/>
      <c r="D9" s="211"/>
    </row>
    <row r="10" spans="1:16" ht="13.5" customHeight="1">
      <c r="A10" s="25"/>
      <c r="B10" s="376" t="s">
        <v>8</v>
      </c>
      <c r="C10" s="371" t="s">
        <v>157</v>
      </c>
      <c r="D10" s="371" t="s">
        <v>48</v>
      </c>
      <c r="E10" s="371" t="s">
        <v>157</v>
      </c>
      <c r="F10" s="371" t="s">
        <v>48</v>
      </c>
      <c r="G10" s="337" t="s">
        <v>158</v>
      </c>
      <c r="H10" s="338"/>
      <c r="I10" s="338"/>
      <c r="J10" s="374"/>
    </row>
    <row r="11" spans="1:16">
      <c r="A11" s="26"/>
      <c r="B11" s="377"/>
      <c r="C11" s="371"/>
      <c r="D11" s="371"/>
      <c r="E11" s="371"/>
      <c r="F11" s="371"/>
      <c r="G11" s="339"/>
      <c r="H11" s="340"/>
      <c r="I11" s="340"/>
      <c r="J11" s="375"/>
    </row>
    <row r="12" spans="1:16" ht="40.5" customHeight="1">
      <c r="A12" s="26"/>
      <c r="B12" s="377"/>
      <c r="C12" s="371"/>
      <c r="D12" s="371"/>
      <c r="E12" s="371"/>
      <c r="F12" s="371"/>
      <c r="G12" s="20" t="s">
        <v>44</v>
      </c>
      <c r="H12" s="22"/>
      <c r="I12" s="20" t="s">
        <v>45</v>
      </c>
      <c r="J12" s="22"/>
    </row>
    <row r="13" spans="1:16" ht="13.5" customHeight="1" thickBot="1">
      <c r="A13" s="26"/>
      <c r="B13" s="378"/>
      <c r="C13" s="372" t="s">
        <v>84</v>
      </c>
      <c r="D13" s="372"/>
      <c r="E13" s="372" t="s">
        <v>85</v>
      </c>
      <c r="F13" s="372"/>
      <c r="G13" s="129" t="s">
        <v>84</v>
      </c>
      <c r="H13" s="129" t="s">
        <v>85</v>
      </c>
      <c r="I13" s="129" t="s">
        <v>84</v>
      </c>
      <c r="J13" s="129" t="s">
        <v>85</v>
      </c>
    </row>
    <row r="14" spans="1:16" ht="13.8" thickTop="1">
      <c r="A14" s="348" t="s">
        <v>13</v>
      </c>
      <c r="B14" s="348" t="s">
        <v>14</v>
      </c>
      <c r="C14" s="36"/>
      <c r="D14" s="92"/>
      <c r="E14" s="36"/>
      <c r="F14" s="127"/>
      <c r="G14" s="130"/>
      <c r="H14" s="131"/>
      <c r="I14" s="132"/>
      <c r="J14" s="133"/>
    </row>
    <row r="15" spans="1:16" ht="13.5" customHeight="1">
      <c r="A15" s="349"/>
      <c r="B15" s="350"/>
      <c r="C15" s="37"/>
      <c r="D15" s="92"/>
      <c r="E15" s="37"/>
      <c r="F15" s="127"/>
      <c r="G15" s="134"/>
      <c r="H15" s="15"/>
      <c r="I15" s="23"/>
      <c r="J15" s="135"/>
    </row>
    <row r="16" spans="1:16">
      <c r="A16" s="349"/>
      <c r="B16" s="348" t="s">
        <v>15</v>
      </c>
      <c r="C16" s="36"/>
      <c r="D16" s="92"/>
      <c r="E16" s="36"/>
      <c r="F16" s="127"/>
      <c r="G16" s="136"/>
      <c r="H16" s="72"/>
      <c r="I16" s="65"/>
      <c r="J16" s="137"/>
    </row>
    <row r="17" spans="1:10">
      <c r="A17" s="349"/>
      <c r="B17" s="350"/>
      <c r="C17" s="36"/>
      <c r="D17" s="92"/>
      <c r="E17" s="36"/>
      <c r="F17" s="127"/>
      <c r="G17" s="134"/>
      <c r="H17" s="15"/>
      <c r="I17" s="23"/>
      <c r="J17" s="135"/>
    </row>
    <row r="18" spans="1:10">
      <c r="A18" s="349"/>
      <c r="B18" s="348" t="s">
        <v>16</v>
      </c>
      <c r="C18" s="37"/>
      <c r="D18" s="91"/>
      <c r="E18" s="37"/>
      <c r="F18" s="128"/>
      <c r="G18" s="136"/>
      <c r="H18" s="67"/>
      <c r="I18" s="67"/>
      <c r="J18" s="138"/>
    </row>
    <row r="19" spans="1:10">
      <c r="A19" s="350"/>
      <c r="B19" s="350"/>
      <c r="C19" s="27">
        <f>'01_R6対象者数'!E11</f>
        <v>0</v>
      </c>
      <c r="D19" s="93">
        <f>'01_R6対象者数'!F11</f>
        <v>0</v>
      </c>
      <c r="E19" s="27">
        <f>'01_R6対象者数'!E29</f>
        <v>0</v>
      </c>
      <c r="F19" s="50">
        <f>'01_R6対象者数'!F29</f>
        <v>0</v>
      </c>
      <c r="G19" s="139"/>
      <c r="H19" s="71"/>
      <c r="I19" s="71"/>
      <c r="J19" s="140"/>
    </row>
    <row r="20" spans="1:10">
      <c r="A20" s="348" t="s">
        <v>17</v>
      </c>
      <c r="B20" s="348" t="s">
        <v>14</v>
      </c>
      <c r="C20" s="36"/>
      <c r="D20" s="92"/>
      <c r="E20" s="36"/>
      <c r="F20" s="127"/>
      <c r="G20" s="136"/>
      <c r="H20" s="72"/>
      <c r="I20" s="65"/>
      <c r="J20" s="137"/>
    </row>
    <row r="21" spans="1:10">
      <c r="A21" s="349"/>
      <c r="B21" s="350"/>
      <c r="C21" s="36"/>
      <c r="D21" s="92"/>
      <c r="E21" s="36"/>
      <c r="F21" s="127"/>
      <c r="G21" s="134"/>
      <c r="H21" s="15"/>
      <c r="I21" s="23"/>
      <c r="J21" s="135"/>
    </row>
    <row r="22" spans="1:10">
      <c r="A22" s="349"/>
      <c r="B22" s="348" t="s">
        <v>15</v>
      </c>
      <c r="C22" s="36"/>
      <c r="D22" s="92"/>
      <c r="E22" s="36"/>
      <c r="F22" s="127"/>
      <c r="G22" s="136"/>
      <c r="H22" s="72"/>
      <c r="I22" s="65"/>
      <c r="J22" s="137"/>
    </row>
    <row r="23" spans="1:10">
      <c r="A23" s="349"/>
      <c r="B23" s="350"/>
      <c r="C23" s="36"/>
      <c r="D23" s="92"/>
      <c r="E23" s="36"/>
      <c r="F23" s="127"/>
      <c r="G23" s="134"/>
      <c r="H23" s="15"/>
      <c r="I23" s="23"/>
      <c r="J23" s="135"/>
    </row>
    <row r="24" spans="1:10">
      <c r="A24" s="349"/>
      <c r="B24" s="348" t="s">
        <v>16</v>
      </c>
      <c r="C24" s="38"/>
      <c r="D24" s="91"/>
      <c r="E24" s="38"/>
      <c r="F24" s="128"/>
      <c r="G24" s="136"/>
      <c r="H24" s="67"/>
      <c r="I24" s="67"/>
      <c r="J24" s="138"/>
    </row>
    <row r="25" spans="1:10">
      <c r="A25" s="350"/>
      <c r="B25" s="350"/>
      <c r="C25" s="27">
        <f>'01_R6対象者数'!E13</f>
        <v>0</v>
      </c>
      <c r="D25" s="93">
        <f>'01_R6対象者数'!F13</f>
        <v>0</v>
      </c>
      <c r="E25" s="27">
        <f>'01_R6対象者数'!E31</f>
        <v>0</v>
      </c>
      <c r="F25" s="50">
        <f>'01_R6対象者数'!F31</f>
        <v>0</v>
      </c>
      <c r="G25" s="139"/>
      <c r="H25" s="71"/>
      <c r="I25" s="71"/>
      <c r="J25" s="140"/>
    </row>
    <row r="26" spans="1:10">
      <c r="A26" s="348" t="s">
        <v>18</v>
      </c>
      <c r="B26" s="348" t="s">
        <v>14</v>
      </c>
      <c r="C26" s="36"/>
      <c r="D26" s="92"/>
      <c r="E26" s="36"/>
      <c r="F26" s="127"/>
      <c r="G26" s="136"/>
      <c r="H26" s="72"/>
      <c r="I26" s="65"/>
      <c r="J26" s="137"/>
    </row>
    <row r="27" spans="1:10">
      <c r="A27" s="349"/>
      <c r="B27" s="350"/>
      <c r="C27" s="36"/>
      <c r="D27" s="92"/>
      <c r="E27" s="36"/>
      <c r="F27" s="127"/>
      <c r="G27" s="134"/>
      <c r="H27" s="15"/>
      <c r="I27" s="14"/>
      <c r="J27" s="135"/>
    </row>
    <row r="28" spans="1:10">
      <c r="A28" s="349"/>
      <c r="B28" s="348" t="s">
        <v>15</v>
      </c>
      <c r="C28" s="36"/>
      <c r="D28" s="92"/>
      <c r="E28" s="36"/>
      <c r="F28" s="127"/>
      <c r="G28" s="136"/>
      <c r="H28" s="72"/>
      <c r="I28" s="65"/>
      <c r="J28" s="137"/>
    </row>
    <row r="29" spans="1:10">
      <c r="A29" s="349"/>
      <c r="B29" s="350"/>
      <c r="C29" s="36"/>
      <c r="D29" s="92"/>
      <c r="E29" s="36"/>
      <c r="F29" s="127"/>
      <c r="G29" s="134"/>
      <c r="H29" s="15"/>
      <c r="I29" s="14"/>
      <c r="J29" s="135"/>
    </row>
    <row r="30" spans="1:10">
      <c r="A30" s="349"/>
      <c r="B30" s="348" t="s">
        <v>16</v>
      </c>
      <c r="C30" s="38"/>
      <c r="D30" s="91"/>
      <c r="E30" s="38"/>
      <c r="F30" s="128"/>
      <c r="G30" s="136"/>
      <c r="H30" s="67"/>
      <c r="I30" s="67"/>
      <c r="J30" s="138"/>
    </row>
    <row r="31" spans="1:10">
      <c r="A31" s="350"/>
      <c r="B31" s="350"/>
      <c r="C31" s="27">
        <f>'01_R6対象者数'!E15</f>
        <v>0</v>
      </c>
      <c r="D31" s="93">
        <f>'01_R6対象者数'!F15</f>
        <v>0</v>
      </c>
      <c r="E31" s="27">
        <f>'01_R6対象者数'!E33</f>
        <v>0</v>
      </c>
      <c r="F31" s="50">
        <f>'01_R6対象者数'!F33</f>
        <v>0</v>
      </c>
      <c r="G31" s="139"/>
      <c r="H31" s="71"/>
      <c r="I31" s="71"/>
      <c r="J31" s="140"/>
    </row>
    <row r="32" spans="1:10">
      <c r="A32" s="348" t="s">
        <v>19</v>
      </c>
      <c r="B32" s="348" t="s">
        <v>14</v>
      </c>
      <c r="C32" s="36"/>
      <c r="D32" s="92"/>
      <c r="E32" s="36"/>
      <c r="F32" s="127"/>
      <c r="G32" s="136"/>
      <c r="H32" s="72"/>
      <c r="I32" s="65"/>
      <c r="J32" s="137"/>
    </row>
    <row r="33" spans="1:10">
      <c r="A33" s="349"/>
      <c r="B33" s="350"/>
      <c r="C33" s="36"/>
      <c r="D33" s="92"/>
      <c r="E33" s="36"/>
      <c r="F33" s="127"/>
      <c r="G33" s="134"/>
      <c r="H33" s="15"/>
      <c r="I33" s="14"/>
      <c r="J33" s="135"/>
    </row>
    <row r="34" spans="1:10">
      <c r="A34" s="349"/>
      <c r="B34" s="348" t="s">
        <v>15</v>
      </c>
      <c r="C34" s="36"/>
      <c r="D34" s="92"/>
      <c r="E34" s="36"/>
      <c r="F34" s="127"/>
      <c r="G34" s="136"/>
      <c r="H34" s="72"/>
      <c r="I34" s="65"/>
      <c r="J34" s="137"/>
    </row>
    <row r="35" spans="1:10">
      <c r="A35" s="349"/>
      <c r="B35" s="350"/>
      <c r="C35" s="36"/>
      <c r="D35" s="92"/>
      <c r="E35" s="36"/>
      <c r="F35" s="127"/>
      <c r="G35" s="134"/>
      <c r="H35" s="15"/>
      <c r="I35" s="14"/>
      <c r="J35" s="135"/>
    </row>
    <row r="36" spans="1:10">
      <c r="A36" s="349"/>
      <c r="B36" s="348" t="s">
        <v>16</v>
      </c>
      <c r="C36" s="38"/>
      <c r="D36" s="91"/>
      <c r="E36" s="38"/>
      <c r="F36" s="128"/>
      <c r="G36" s="136"/>
      <c r="H36" s="67"/>
      <c r="I36" s="67"/>
      <c r="J36" s="138"/>
    </row>
    <row r="37" spans="1:10">
      <c r="A37" s="350"/>
      <c r="B37" s="350"/>
      <c r="C37" s="27">
        <f>'01_R6対象者数'!E17</f>
        <v>0</v>
      </c>
      <c r="D37" s="93">
        <f>'01_R6対象者数'!F17</f>
        <v>0</v>
      </c>
      <c r="E37" s="27">
        <f>'01_R6対象者数'!E35</f>
        <v>0</v>
      </c>
      <c r="F37" s="50">
        <f>'01_R6対象者数'!F35</f>
        <v>0</v>
      </c>
      <c r="G37" s="139"/>
      <c r="H37" s="71"/>
      <c r="I37" s="71"/>
      <c r="J37" s="140"/>
    </row>
    <row r="38" spans="1:10">
      <c r="A38" s="348" t="s">
        <v>20</v>
      </c>
      <c r="B38" s="348" t="s">
        <v>14</v>
      </c>
      <c r="C38" s="36"/>
      <c r="D38" s="92"/>
      <c r="E38" s="36"/>
      <c r="F38" s="127"/>
      <c r="G38" s="136"/>
      <c r="H38" s="72"/>
      <c r="I38" s="65"/>
      <c r="J38" s="137"/>
    </row>
    <row r="39" spans="1:10">
      <c r="A39" s="349"/>
      <c r="B39" s="350"/>
      <c r="C39" s="36"/>
      <c r="D39" s="92"/>
      <c r="E39" s="36"/>
      <c r="F39" s="127"/>
      <c r="G39" s="134"/>
      <c r="H39" s="15"/>
      <c r="I39" s="14"/>
      <c r="J39" s="135"/>
    </row>
    <row r="40" spans="1:10">
      <c r="A40" s="349"/>
      <c r="B40" s="348" t="s">
        <v>15</v>
      </c>
      <c r="C40" s="36"/>
      <c r="D40" s="92"/>
      <c r="E40" s="36"/>
      <c r="F40" s="127"/>
      <c r="G40" s="136"/>
      <c r="H40" s="72"/>
      <c r="I40" s="65"/>
      <c r="J40" s="137"/>
    </row>
    <row r="41" spans="1:10">
      <c r="A41" s="349"/>
      <c r="B41" s="350"/>
      <c r="C41" s="36"/>
      <c r="D41" s="92"/>
      <c r="E41" s="36"/>
      <c r="F41" s="127"/>
      <c r="G41" s="134"/>
      <c r="H41" s="15"/>
      <c r="I41" s="14"/>
      <c r="J41" s="135"/>
    </row>
    <row r="42" spans="1:10">
      <c r="A42" s="349"/>
      <c r="B42" s="348" t="s">
        <v>16</v>
      </c>
      <c r="C42" s="38"/>
      <c r="D42" s="91"/>
      <c r="E42" s="38"/>
      <c r="F42" s="128"/>
      <c r="G42" s="136"/>
      <c r="H42" s="67"/>
      <c r="I42" s="67"/>
      <c r="J42" s="138"/>
    </row>
    <row r="43" spans="1:10">
      <c r="A43" s="350"/>
      <c r="B43" s="350"/>
      <c r="C43" s="27">
        <f>'01_R6対象者数'!E19</f>
        <v>0</v>
      </c>
      <c r="D43" s="93">
        <f>'01_R6対象者数'!F19</f>
        <v>0</v>
      </c>
      <c r="E43" s="27">
        <f>'01_R6対象者数'!E37</f>
        <v>0</v>
      </c>
      <c r="F43" s="50">
        <f>'01_R6対象者数'!F37</f>
        <v>0</v>
      </c>
      <c r="G43" s="139"/>
      <c r="H43" s="71"/>
      <c r="I43" s="71"/>
      <c r="J43" s="140"/>
    </row>
    <row r="44" spans="1:10">
      <c r="A44" s="348" t="s">
        <v>21</v>
      </c>
      <c r="B44" s="348" t="s">
        <v>14</v>
      </c>
      <c r="C44" s="36"/>
      <c r="D44" s="92"/>
      <c r="E44" s="36"/>
      <c r="F44" s="127"/>
      <c r="G44" s="136"/>
      <c r="H44" s="72"/>
      <c r="I44" s="65"/>
      <c r="J44" s="137"/>
    </row>
    <row r="45" spans="1:10">
      <c r="A45" s="349"/>
      <c r="B45" s="350"/>
      <c r="C45" s="36"/>
      <c r="D45" s="92"/>
      <c r="E45" s="36"/>
      <c r="F45" s="127"/>
      <c r="G45" s="134"/>
      <c r="H45" s="15"/>
      <c r="I45" s="14"/>
      <c r="J45" s="135"/>
    </row>
    <row r="46" spans="1:10">
      <c r="A46" s="349"/>
      <c r="B46" s="348" t="s">
        <v>15</v>
      </c>
      <c r="C46" s="36"/>
      <c r="D46" s="92"/>
      <c r="E46" s="36"/>
      <c r="F46" s="127"/>
      <c r="G46" s="136"/>
      <c r="H46" s="72"/>
      <c r="I46" s="65"/>
      <c r="J46" s="137"/>
    </row>
    <row r="47" spans="1:10">
      <c r="A47" s="349"/>
      <c r="B47" s="350"/>
      <c r="C47" s="36"/>
      <c r="D47" s="92"/>
      <c r="E47" s="36"/>
      <c r="F47" s="127"/>
      <c r="G47" s="134"/>
      <c r="H47" s="15"/>
      <c r="I47" s="14"/>
      <c r="J47" s="135"/>
    </row>
    <row r="48" spans="1:10">
      <c r="A48" s="349"/>
      <c r="B48" s="348" t="s">
        <v>16</v>
      </c>
      <c r="C48" s="38"/>
      <c r="D48" s="91"/>
      <c r="E48" s="38"/>
      <c r="F48" s="128"/>
      <c r="G48" s="136"/>
      <c r="H48" s="67"/>
      <c r="I48" s="67"/>
      <c r="J48" s="138"/>
    </row>
    <row r="49" spans="1:10">
      <c r="A49" s="350"/>
      <c r="B49" s="350"/>
      <c r="C49" s="27">
        <f>'01_R6対象者数'!E21</f>
        <v>0</v>
      </c>
      <c r="D49" s="93">
        <f>'01_R6対象者数'!F21</f>
        <v>0</v>
      </c>
      <c r="E49" s="27">
        <f>'01_R6対象者数'!E39</f>
        <v>0</v>
      </c>
      <c r="F49" s="50">
        <f>'01_R6対象者数'!F39</f>
        <v>0</v>
      </c>
      <c r="G49" s="139"/>
      <c r="H49" s="71"/>
      <c r="I49" s="71"/>
      <c r="J49" s="140"/>
    </row>
    <row r="50" spans="1:10">
      <c r="A50" s="348" t="s">
        <v>22</v>
      </c>
      <c r="B50" s="348" t="s">
        <v>14</v>
      </c>
      <c r="C50" s="36"/>
      <c r="D50" s="92"/>
      <c r="E50" s="36"/>
      <c r="F50" s="127"/>
      <c r="G50" s="136"/>
      <c r="H50" s="72"/>
      <c r="I50" s="65"/>
      <c r="J50" s="137"/>
    </row>
    <row r="51" spans="1:10">
      <c r="A51" s="349"/>
      <c r="B51" s="350"/>
      <c r="C51" s="36"/>
      <c r="D51" s="92"/>
      <c r="E51" s="36"/>
      <c r="F51" s="127"/>
      <c r="G51" s="134"/>
      <c r="H51" s="15"/>
      <c r="I51" s="14"/>
      <c r="J51" s="135"/>
    </row>
    <row r="52" spans="1:10">
      <c r="A52" s="349"/>
      <c r="B52" s="348" t="s">
        <v>15</v>
      </c>
      <c r="C52" s="36"/>
      <c r="D52" s="92"/>
      <c r="E52" s="36"/>
      <c r="F52" s="127"/>
      <c r="G52" s="136"/>
      <c r="H52" s="72"/>
      <c r="I52" s="65"/>
      <c r="J52" s="137"/>
    </row>
    <row r="53" spans="1:10">
      <c r="A53" s="349"/>
      <c r="B53" s="350"/>
      <c r="C53" s="36"/>
      <c r="D53" s="92"/>
      <c r="E53" s="36"/>
      <c r="F53" s="127"/>
      <c r="G53" s="134"/>
      <c r="H53" s="15"/>
      <c r="I53" s="14"/>
      <c r="J53" s="135"/>
    </row>
    <row r="54" spans="1:10">
      <c r="A54" s="349"/>
      <c r="B54" s="348" t="s">
        <v>16</v>
      </c>
      <c r="C54" s="38"/>
      <c r="D54" s="91"/>
      <c r="E54" s="38"/>
      <c r="F54" s="128"/>
      <c r="G54" s="136"/>
      <c r="H54" s="67"/>
      <c r="I54" s="67"/>
      <c r="J54" s="138"/>
    </row>
    <row r="55" spans="1:10">
      <c r="A55" s="350"/>
      <c r="B55" s="350"/>
      <c r="C55" s="27">
        <f>'01_R6対象者数'!E23</f>
        <v>0</v>
      </c>
      <c r="D55" s="93">
        <f>'01_R6対象者数'!F23</f>
        <v>0</v>
      </c>
      <c r="E55" s="27">
        <f>'01_R6対象者数'!E41</f>
        <v>0</v>
      </c>
      <c r="F55" s="50">
        <f>'01_R6対象者数'!F41</f>
        <v>0</v>
      </c>
      <c r="G55" s="139"/>
      <c r="H55" s="71"/>
      <c r="I55" s="71"/>
      <c r="J55" s="140"/>
    </row>
    <row r="56" spans="1:10">
      <c r="A56" s="348" t="s">
        <v>23</v>
      </c>
      <c r="B56" s="348" t="s">
        <v>14</v>
      </c>
      <c r="C56" s="36"/>
      <c r="D56" s="92"/>
      <c r="E56" s="36"/>
      <c r="F56" s="127"/>
      <c r="G56" s="136"/>
      <c r="H56" s="72"/>
      <c r="I56" s="65"/>
      <c r="J56" s="137"/>
    </row>
    <row r="57" spans="1:10">
      <c r="A57" s="349"/>
      <c r="B57" s="350"/>
      <c r="C57" s="36"/>
      <c r="D57" s="92"/>
      <c r="E57" s="36"/>
      <c r="F57" s="127"/>
      <c r="G57" s="134"/>
      <c r="H57" s="15"/>
      <c r="I57" s="14"/>
      <c r="J57" s="135"/>
    </row>
    <row r="58" spans="1:10">
      <c r="A58" s="349"/>
      <c r="B58" s="348" t="s">
        <v>15</v>
      </c>
      <c r="C58" s="36"/>
      <c r="D58" s="92"/>
      <c r="E58" s="36"/>
      <c r="F58" s="127"/>
      <c r="G58" s="136"/>
      <c r="H58" s="72"/>
      <c r="I58" s="65"/>
      <c r="J58" s="137"/>
    </row>
    <row r="59" spans="1:10">
      <c r="A59" s="349"/>
      <c r="B59" s="350"/>
      <c r="C59" s="36"/>
      <c r="D59" s="92"/>
      <c r="E59" s="36"/>
      <c r="F59" s="127"/>
      <c r="G59" s="134"/>
      <c r="H59" s="15"/>
      <c r="I59" s="14"/>
      <c r="J59" s="135"/>
    </row>
    <row r="60" spans="1:10">
      <c r="A60" s="349"/>
      <c r="B60" s="348" t="s">
        <v>16</v>
      </c>
      <c r="C60" s="38"/>
      <c r="D60" s="91"/>
      <c r="E60" s="38"/>
      <c r="F60" s="128"/>
      <c r="G60" s="136"/>
      <c r="H60" s="67"/>
      <c r="I60" s="67"/>
      <c r="J60" s="138"/>
    </row>
    <row r="61" spans="1:10">
      <c r="A61" s="350"/>
      <c r="B61" s="350"/>
      <c r="C61" s="185">
        <f>'01_R6対象者数'!E25</f>
        <v>0</v>
      </c>
      <c r="D61" s="186">
        <f>'01_R6対象者数'!F25</f>
        <v>0</v>
      </c>
      <c r="E61" s="185">
        <f>'01_R6対象者数'!E43</f>
        <v>0</v>
      </c>
      <c r="F61" s="187">
        <f>'01_R6対象者数'!F43</f>
        <v>0</v>
      </c>
      <c r="G61" s="139"/>
      <c r="H61" s="71"/>
      <c r="I61" s="71"/>
      <c r="J61" s="140"/>
    </row>
    <row r="62" spans="1:10">
      <c r="A62" s="348" t="s">
        <v>137</v>
      </c>
      <c r="B62" s="348" t="s">
        <v>14</v>
      </c>
      <c r="C62" s="36"/>
      <c r="D62" s="92"/>
      <c r="E62" s="36"/>
      <c r="F62" s="127"/>
      <c r="G62" s="136"/>
      <c r="H62" s="72"/>
      <c r="I62" s="65"/>
      <c r="J62" s="137"/>
    </row>
    <row r="63" spans="1:10">
      <c r="A63" s="349"/>
      <c r="B63" s="350"/>
      <c r="C63" s="36"/>
      <c r="D63" s="92"/>
      <c r="E63" s="36"/>
      <c r="F63" s="127"/>
      <c r="G63" s="134"/>
      <c r="H63" s="15"/>
      <c r="I63" s="14"/>
      <c r="J63" s="135"/>
    </row>
    <row r="64" spans="1:10">
      <c r="A64" s="349"/>
      <c r="B64" s="348" t="s">
        <v>15</v>
      </c>
      <c r="C64" s="36"/>
      <c r="D64" s="92"/>
      <c r="E64" s="36"/>
      <c r="F64" s="127"/>
      <c r="G64" s="136"/>
      <c r="H64" s="72"/>
      <c r="I64" s="65"/>
      <c r="J64" s="137"/>
    </row>
    <row r="65" spans="1:29">
      <c r="A65" s="349"/>
      <c r="B65" s="350"/>
      <c r="C65" s="36"/>
      <c r="D65" s="92"/>
      <c r="E65" s="36"/>
      <c r="F65" s="127"/>
      <c r="G65" s="134"/>
      <c r="H65" s="15"/>
      <c r="I65" s="14"/>
      <c r="J65" s="135"/>
    </row>
    <row r="66" spans="1:29">
      <c r="A66" s="349"/>
      <c r="B66" s="348" t="s">
        <v>16</v>
      </c>
      <c r="C66" s="38"/>
      <c r="D66" s="91"/>
      <c r="E66" s="38"/>
      <c r="F66" s="128"/>
      <c r="G66" s="136"/>
      <c r="H66" s="67"/>
      <c r="I66" s="67"/>
      <c r="J66" s="138"/>
    </row>
    <row r="67" spans="1:29">
      <c r="A67" s="350"/>
      <c r="B67" s="350"/>
      <c r="C67" s="250"/>
      <c r="D67" s="251"/>
      <c r="E67" s="250"/>
      <c r="F67" s="252"/>
      <c r="G67" s="139"/>
      <c r="H67" s="71"/>
      <c r="I67" s="71"/>
      <c r="J67" s="140"/>
    </row>
    <row r="68" spans="1:29">
      <c r="A68" s="348" t="s">
        <v>53</v>
      </c>
      <c r="B68" s="348" t="s">
        <v>14</v>
      </c>
      <c r="C68" s="36"/>
      <c r="D68" s="92"/>
      <c r="E68" s="36"/>
      <c r="F68" s="127"/>
      <c r="G68" s="141"/>
      <c r="H68" s="83"/>
      <c r="I68" s="84"/>
      <c r="J68" s="142"/>
    </row>
    <row r="69" spans="1:29">
      <c r="A69" s="349"/>
      <c r="B69" s="350"/>
      <c r="C69" s="36"/>
      <c r="D69" s="92"/>
      <c r="E69" s="36"/>
      <c r="F69" s="127"/>
      <c r="G69" s="139"/>
      <c r="H69" s="71"/>
      <c r="I69" s="71"/>
      <c r="J69" s="143"/>
    </row>
    <row r="70" spans="1:29">
      <c r="A70" s="349"/>
      <c r="B70" s="348" t="s">
        <v>15</v>
      </c>
      <c r="C70" s="36"/>
      <c r="D70" s="92"/>
      <c r="E70" s="36"/>
      <c r="F70" s="127"/>
      <c r="G70" s="136"/>
      <c r="H70" s="72"/>
      <c r="I70" s="65"/>
      <c r="J70" s="137"/>
    </row>
    <row r="71" spans="1:29">
      <c r="A71" s="349"/>
      <c r="B71" s="350"/>
      <c r="C71" s="36"/>
      <c r="D71" s="92"/>
      <c r="E71" s="36"/>
      <c r="F71" s="127"/>
      <c r="G71" s="139"/>
      <c r="H71" s="71"/>
      <c r="I71" s="71"/>
      <c r="J71" s="143"/>
    </row>
    <row r="72" spans="1:29">
      <c r="A72" s="349"/>
      <c r="B72" s="348" t="s">
        <v>16</v>
      </c>
      <c r="C72" s="38"/>
      <c r="D72" s="91"/>
      <c r="E72" s="38"/>
      <c r="F72" s="128"/>
      <c r="G72" s="136"/>
      <c r="H72" s="72"/>
      <c r="I72" s="65"/>
      <c r="J72" s="137"/>
    </row>
    <row r="73" spans="1:29" ht="13.8" thickBot="1">
      <c r="A73" s="350"/>
      <c r="B73" s="350"/>
      <c r="C73" s="28">
        <f>'01_R6対象者数'!E27</f>
        <v>0</v>
      </c>
      <c r="D73" s="48">
        <f>'01_R6対象者数'!F27</f>
        <v>0</v>
      </c>
      <c r="E73" s="28">
        <f>'01_R6対象者数'!E45</f>
        <v>0</v>
      </c>
      <c r="F73" s="53">
        <f>'01_R6対象者数'!F45</f>
        <v>0</v>
      </c>
      <c r="G73" s="144"/>
      <c r="H73" s="145"/>
      <c r="I73" s="145"/>
      <c r="J73" s="146"/>
    </row>
    <row r="74" spans="1:29" ht="13.8" thickTop="1">
      <c r="A74" t="s">
        <v>146</v>
      </c>
      <c r="B74" s="212"/>
      <c r="C74" s="213">
        <f>'01_R6対象者数'!E46</f>
        <v>0</v>
      </c>
      <c r="D74" s="213">
        <f>'01_R6対象者数'!F46</f>
        <v>0</v>
      </c>
      <c r="E74" s="215">
        <f>'01_R6対象者数'!E47</f>
        <v>0</v>
      </c>
      <c r="F74" s="215">
        <f>'01_R6対象者数'!F47</f>
        <v>0</v>
      </c>
      <c r="G74" s="214">
        <f>SUM(G19,G25,G31,G37,G43,G49)</f>
        <v>0</v>
      </c>
      <c r="H74" s="214">
        <f t="shared" ref="H74:I74" si="0">SUM(H19,H25,H31,H37,H43,H49)</f>
        <v>0</v>
      </c>
      <c r="I74" s="214">
        <f t="shared" si="0"/>
        <v>0</v>
      </c>
      <c r="J74" s="214">
        <f>SUM(J19,J25,J31,J37,J43,J49)</f>
        <v>0</v>
      </c>
      <c r="K74" s="214"/>
      <c r="L74" s="214"/>
      <c r="M74" s="214"/>
      <c r="N74" s="214"/>
      <c r="P74" s="183"/>
      <c r="Q74" s="183"/>
      <c r="R74" s="184"/>
      <c r="S74" s="64"/>
      <c r="T74" s="64"/>
      <c r="U74" s="64"/>
      <c r="V74" s="64"/>
      <c r="W74" s="64"/>
      <c r="X74" s="64"/>
      <c r="Y74" s="64"/>
      <c r="Z74" s="64"/>
      <c r="AA74" s="64"/>
      <c r="AB74" s="64"/>
      <c r="AC74" s="64"/>
    </row>
    <row r="75" spans="1:29" ht="17.25" customHeight="1">
      <c r="H75" s="364" t="s">
        <v>62</v>
      </c>
      <c r="I75" s="364"/>
      <c r="J75" s="364"/>
      <c r="P75" s="79"/>
      <c r="Q75" s="79"/>
      <c r="R75" s="79"/>
      <c r="S75" s="79"/>
    </row>
    <row r="76" spans="1:29" ht="13.5" customHeight="1">
      <c r="A76" s="355" t="s">
        <v>118</v>
      </c>
      <c r="B76" s="355"/>
      <c r="C76" s="355"/>
      <c r="D76" s="355"/>
      <c r="E76" s="355"/>
      <c r="F76" s="95"/>
      <c r="G76" s="95"/>
      <c r="H76" s="355" t="s">
        <v>86</v>
      </c>
      <c r="I76" s="355"/>
      <c r="J76" s="355"/>
      <c r="K76" s="355"/>
      <c r="L76" s="355"/>
      <c r="M76" s="355"/>
      <c r="N76" s="355"/>
      <c r="O76" s="355"/>
      <c r="P76" s="86"/>
      <c r="Q76" s="86"/>
      <c r="R76" s="86"/>
      <c r="S76" s="86"/>
      <c r="T76" s="86"/>
      <c r="U76" s="86"/>
      <c r="V76" s="86"/>
      <c r="W76" s="86"/>
      <c r="X76" s="86"/>
      <c r="Y76" s="86"/>
    </row>
    <row r="77" spans="1:29" ht="13.5" customHeight="1">
      <c r="A77" s="356"/>
      <c r="B77" s="356"/>
      <c r="C77" s="356"/>
      <c r="D77" s="356"/>
      <c r="E77" s="356"/>
      <c r="F77" s="96"/>
      <c r="G77" s="95"/>
      <c r="H77" s="356"/>
      <c r="I77" s="356"/>
      <c r="J77" s="356"/>
      <c r="K77" s="356"/>
      <c r="L77" s="356"/>
      <c r="M77" s="356"/>
      <c r="N77" s="356"/>
      <c r="O77" s="356"/>
      <c r="P77" s="86"/>
      <c r="Q77" s="86"/>
      <c r="R77" s="86"/>
      <c r="S77" s="86"/>
      <c r="T77" s="86"/>
      <c r="U77" s="86"/>
      <c r="V77" s="86"/>
      <c r="W77" s="86"/>
      <c r="X77" s="86"/>
      <c r="Y77" s="86"/>
    </row>
    <row r="78" spans="1:29" ht="13.5" customHeight="1">
      <c r="A78" s="351"/>
      <c r="B78" s="354" t="s">
        <v>8</v>
      </c>
      <c r="C78" s="357" t="str">
        <f>C10</f>
        <v>住基台帳人口(令和６年度)</v>
      </c>
      <c r="D78" s="357" t="s">
        <v>48</v>
      </c>
      <c r="E78" s="360" t="str">
        <f>G10</f>
        <v>受診者数(令和６年度中)</v>
      </c>
      <c r="F78" s="360"/>
      <c r="G78" s="216"/>
      <c r="H78" s="361"/>
      <c r="I78" s="361"/>
      <c r="J78" s="366" t="s">
        <v>164</v>
      </c>
      <c r="K78" s="366"/>
      <c r="L78" s="366"/>
      <c r="M78" s="366"/>
      <c r="N78" s="366"/>
      <c r="O78" s="366"/>
    </row>
    <row r="79" spans="1:29" ht="13.5" customHeight="1">
      <c r="A79" s="352"/>
      <c r="B79" s="354"/>
      <c r="C79" s="358"/>
      <c r="D79" s="358"/>
      <c r="E79" s="354" t="s">
        <v>44</v>
      </c>
      <c r="F79" s="354" t="s">
        <v>45</v>
      </c>
      <c r="G79" s="211"/>
      <c r="H79" s="362"/>
      <c r="I79" s="362"/>
      <c r="J79" s="366"/>
      <c r="K79" s="366"/>
      <c r="L79" s="366"/>
      <c r="M79" s="366"/>
      <c r="N79" s="366"/>
      <c r="O79" s="366"/>
    </row>
    <row r="80" spans="1:29">
      <c r="A80" s="352"/>
      <c r="B80" s="354"/>
      <c r="C80" s="359"/>
      <c r="D80" s="359"/>
      <c r="E80" s="354"/>
      <c r="F80" s="354"/>
      <c r="G80" s="211"/>
      <c r="H80" s="362"/>
      <c r="I80" s="362"/>
      <c r="J80" s="365" t="s">
        <v>46</v>
      </c>
      <c r="K80" s="365"/>
      <c r="L80" s="365"/>
      <c r="M80" s="367" t="s">
        <v>49</v>
      </c>
      <c r="N80" s="368"/>
      <c r="O80" s="369"/>
    </row>
    <row r="81" spans="1:15">
      <c r="A81" s="353"/>
      <c r="B81" s="354"/>
      <c r="C81" s="191" t="s">
        <v>89</v>
      </c>
      <c r="D81" s="191" t="s">
        <v>89</v>
      </c>
      <c r="E81" s="100" t="s">
        <v>89</v>
      </c>
      <c r="F81" s="100" t="s">
        <v>89</v>
      </c>
      <c r="H81" s="363"/>
      <c r="I81" s="363"/>
      <c r="J81" s="191" t="s">
        <v>87</v>
      </c>
      <c r="K81" s="191" t="s">
        <v>88</v>
      </c>
      <c r="L81" s="191" t="s">
        <v>89</v>
      </c>
      <c r="M81" s="191" t="s">
        <v>87</v>
      </c>
      <c r="N81" s="191" t="s">
        <v>88</v>
      </c>
      <c r="O81" s="191" t="s">
        <v>89</v>
      </c>
    </row>
    <row r="82" spans="1:15">
      <c r="A82" s="29" t="s">
        <v>13</v>
      </c>
      <c r="B82" s="29" t="s">
        <v>14</v>
      </c>
      <c r="C82" s="46"/>
      <c r="D82" s="97"/>
      <c r="E82" s="32">
        <f>G15+H15</f>
        <v>0</v>
      </c>
      <c r="F82" s="32">
        <f>I15+J15</f>
        <v>0</v>
      </c>
      <c r="H82" s="29" t="s">
        <v>13</v>
      </c>
      <c r="I82" s="29" t="s">
        <v>14</v>
      </c>
      <c r="J82" s="98" t="e">
        <f>G15/$D$19</f>
        <v>#DIV/0!</v>
      </c>
      <c r="K82" s="98" t="e">
        <f>H15/$F$19</f>
        <v>#DIV/0!</v>
      </c>
      <c r="L82" s="99" t="e">
        <f>E82/$D$84</f>
        <v>#DIV/0!</v>
      </c>
      <c r="M82" s="99" t="e">
        <f>I15/$D$19</f>
        <v>#DIV/0!</v>
      </c>
      <c r="N82" s="99" t="e">
        <f>J15/ $F$19</f>
        <v>#DIV/0!</v>
      </c>
      <c r="O82" s="99" t="e">
        <f>F82/$D$84</f>
        <v>#DIV/0!</v>
      </c>
    </row>
    <row r="83" spans="1:15">
      <c r="A83" s="30"/>
      <c r="B83" s="29" t="s">
        <v>15</v>
      </c>
      <c r="C83" s="46"/>
      <c r="D83" s="97"/>
      <c r="E83" s="32">
        <f>G17+H17</f>
        <v>0</v>
      </c>
      <c r="F83" s="32">
        <f>I17+J17</f>
        <v>0</v>
      </c>
      <c r="H83" s="30"/>
      <c r="I83" s="29" t="s">
        <v>15</v>
      </c>
      <c r="J83" s="98" t="e">
        <f>G17/$D$19</f>
        <v>#DIV/0!</v>
      </c>
      <c r="K83" s="98" t="e">
        <f>H17/$F$19</f>
        <v>#DIV/0!</v>
      </c>
      <c r="L83" s="99" t="e">
        <f>E83/$D$84</f>
        <v>#DIV/0!</v>
      </c>
      <c r="M83" s="99" t="e">
        <f>I17/$D$19</f>
        <v>#DIV/0!</v>
      </c>
      <c r="N83" s="99" t="e">
        <f>J17/ $F$19</f>
        <v>#DIV/0!</v>
      </c>
      <c r="O83" s="99" t="e">
        <f>F83/$D$84</f>
        <v>#DIV/0!</v>
      </c>
    </row>
    <row r="84" spans="1:15">
      <c r="A84" s="47"/>
      <c r="B84" s="29" t="s">
        <v>16</v>
      </c>
      <c r="C84" s="28">
        <f>C19+E19</f>
        <v>0</v>
      </c>
      <c r="D84" s="94">
        <f>D19+F19</f>
        <v>0</v>
      </c>
      <c r="E84" s="32">
        <f>G19+H19</f>
        <v>0</v>
      </c>
      <c r="F84" s="32">
        <f>I19+J19</f>
        <v>0</v>
      </c>
      <c r="H84" s="47"/>
      <c r="I84" s="29" t="s">
        <v>16</v>
      </c>
      <c r="J84" s="98" t="e">
        <f>G19/$D$19</f>
        <v>#DIV/0!</v>
      </c>
      <c r="K84" s="98" t="e">
        <f>H19/$F$19</f>
        <v>#DIV/0!</v>
      </c>
      <c r="L84" s="99" t="e">
        <f>E84/$D$84</f>
        <v>#DIV/0!</v>
      </c>
      <c r="M84" s="99" t="e">
        <f>I19/$D$19</f>
        <v>#DIV/0!</v>
      </c>
      <c r="N84" s="99" t="e">
        <f>J19/ $F$19</f>
        <v>#DIV/0!</v>
      </c>
      <c r="O84" s="99" t="e">
        <f>F84/$D$84</f>
        <v>#DIV/0!</v>
      </c>
    </row>
    <row r="85" spans="1:15">
      <c r="A85" s="29" t="s">
        <v>17</v>
      </c>
      <c r="B85" s="29" t="s">
        <v>14</v>
      </c>
      <c r="C85" s="46"/>
      <c r="D85" s="97"/>
      <c r="E85" s="32">
        <f>G21+H21</f>
        <v>0</v>
      </c>
      <c r="F85" s="32">
        <f>I21+J21</f>
        <v>0</v>
      </c>
      <c r="H85" s="29" t="s">
        <v>17</v>
      </c>
      <c r="I85" s="29" t="s">
        <v>14</v>
      </c>
      <c r="J85" s="98" t="e">
        <f>G21/$D$25</f>
        <v>#DIV/0!</v>
      </c>
      <c r="K85" s="98" t="e">
        <f>H21/$F$25</f>
        <v>#DIV/0!</v>
      </c>
      <c r="L85" s="99" t="e">
        <f>E85/$D$87</f>
        <v>#DIV/0!</v>
      </c>
      <c r="M85" s="99" t="e">
        <f>I21/$D$25</f>
        <v>#DIV/0!</v>
      </c>
      <c r="N85" s="99" t="e">
        <f>J21/ $F$25</f>
        <v>#DIV/0!</v>
      </c>
      <c r="O85" s="99" t="e">
        <f>F85/$D$87</f>
        <v>#DIV/0!</v>
      </c>
    </row>
    <row r="86" spans="1:15">
      <c r="A86" s="30"/>
      <c r="B86" s="29" t="s">
        <v>15</v>
      </c>
      <c r="C86" s="46"/>
      <c r="D86" s="97"/>
      <c r="E86" s="32">
        <f>G23+H23</f>
        <v>0</v>
      </c>
      <c r="F86" s="32">
        <f>I23+J23</f>
        <v>0</v>
      </c>
      <c r="H86" s="30"/>
      <c r="I86" s="29" t="s">
        <v>15</v>
      </c>
      <c r="J86" s="98" t="e">
        <f>G23/$D$25</f>
        <v>#DIV/0!</v>
      </c>
      <c r="K86" s="98" t="e">
        <f>H23/$F$25</f>
        <v>#DIV/0!</v>
      </c>
      <c r="L86" s="99" t="e">
        <f>E86/$D$87</f>
        <v>#DIV/0!</v>
      </c>
      <c r="M86" s="99" t="e">
        <f>I23/$D$25</f>
        <v>#DIV/0!</v>
      </c>
      <c r="N86" s="99" t="e">
        <f>J23/ $F$25</f>
        <v>#DIV/0!</v>
      </c>
      <c r="O86" s="99" t="e">
        <f>F86/$D$87</f>
        <v>#DIV/0!</v>
      </c>
    </row>
    <row r="87" spans="1:15">
      <c r="A87" s="47"/>
      <c r="B87" s="29" t="s">
        <v>16</v>
      </c>
      <c r="C87" s="28">
        <f>C25+E25</f>
        <v>0</v>
      </c>
      <c r="D87" s="94">
        <f>D25+F25</f>
        <v>0</v>
      </c>
      <c r="E87" s="32">
        <f>G25+H25</f>
        <v>0</v>
      </c>
      <c r="F87" s="32">
        <f>I25+J25</f>
        <v>0</v>
      </c>
      <c r="H87" s="47"/>
      <c r="I87" s="29" t="s">
        <v>16</v>
      </c>
      <c r="J87" s="98" t="e">
        <f>G25/$D$25</f>
        <v>#DIV/0!</v>
      </c>
      <c r="K87" s="98" t="e">
        <f>H25/$F$25</f>
        <v>#DIV/0!</v>
      </c>
      <c r="L87" s="99" t="e">
        <f>E87/$D$87</f>
        <v>#DIV/0!</v>
      </c>
      <c r="M87" s="99" t="e">
        <f>I25/$D$25</f>
        <v>#DIV/0!</v>
      </c>
      <c r="N87" s="99" t="e">
        <f>J25/ $F$25</f>
        <v>#DIV/0!</v>
      </c>
      <c r="O87" s="99" t="e">
        <f>F87/$D$87</f>
        <v>#DIV/0!</v>
      </c>
    </row>
    <row r="88" spans="1:15">
      <c r="A88" s="29" t="s">
        <v>18</v>
      </c>
      <c r="B88" s="29" t="s">
        <v>14</v>
      </c>
      <c r="C88" s="46"/>
      <c r="D88" s="97"/>
      <c r="E88" s="32">
        <f>G27+H27</f>
        <v>0</v>
      </c>
      <c r="F88" s="32">
        <f>I27+J27</f>
        <v>0</v>
      </c>
      <c r="H88" s="29" t="s">
        <v>18</v>
      </c>
      <c r="I88" s="29" t="s">
        <v>14</v>
      </c>
      <c r="J88" s="98" t="e">
        <f>G27/$D$31</f>
        <v>#DIV/0!</v>
      </c>
      <c r="K88" s="98" t="e">
        <f>H27/$F$31</f>
        <v>#DIV/0!</v>
      </c>
      <c r="L88" s="99" t="e">
        <f>E88/$D$90</f>
        <v>#DIV/0!</v>
      </c>
      <c r="M88" s="99" t="e">
        <f>I27/$D$31</f>
        <v>#DIV/0!</v>
      </c>
      <c r="N88" s="99" t="e">
        <f>J27/ $F$31</f>
        <v>#DIV/0!</v>
      </c>
      <c r="O88" s="99" t="e">
        <f>F88/$D$90</f>
        <v>#DIV/0!</v>
      </c>
    </row>
    <row r="89" spans="1:15">
      <c r="A89" s="30"/>
      <c r="B89" s="29" t="s">
        <v>15</v>
      </c>
      <c r="C89" s="46"/>
      <c r="D89" s="97"/>
      <c r="E89" s="32">
        <f>G29+H29</f>
        <v>0</v>
      </c>
      <c r="F89" s="32">
        <f>I29+J29</f>
        <v>0</v>
      </c>
      <c r="H89" s="30"/>
      <c r="I89" s="29" t="s">
        <v>15</v>
      </c>
      <c r="J89" s="98" t="e">
        <f>G29/$D$31</f>
        <v>#DIV/0!</v>
      </c>
      <c r="K89" s="98" t="e">
        <f>H29/$F$31</f>
        <v>#DIV/0!</v>
      </c>
      <c r="L89" s="99" t="e">
        <f>E89/$D$90</f>
        <v>#DIV/0!</v>
      </c>
      <c r="M89" s="99" t="e">
        <f>I29/$D$31</f>
        <v>#DIV/0!</v>
      </c>
      <c r="N89" s="99" t="e">
        <f>J29/ $F$31</f>
        <v>#DIV/0!</v>
      </c>
      <c r="O89" s="99" t="e">
        <f>F89/$D$90</f>
        <v>#DIV/0!</v>
      </c>
    </row>
    <row r="90" spans="1:15">
      <c r="A90" s="47"/>
      <c r="B90" s="29" t="s">
        <v>16</v>
      </c>
      <c r="C90" s="28">
        <f>C31+E31</f>
        <v>0</v>
      </c>
      <c r="D90" s="94">
        <f>D31+F31</f>
        <v>0</v>
      </c>
      <c r="E90" s="32">
        <f>G31+H31</f>
        <v>0</v>
      </c>
      <c r="F90" s="32">
        <f>I31+J31</f>
        <v>0</v>
      </c>
      <c r="H90" s="47"/>
      <c r="I90" s="29" t="s">
        <v>16</v>
      </c>
      <c r="J90" s="98" t="e">
        <f>G31/$D$31</f>
        <v>#DIV/0!</v>
      </c>
      <c r="K90" s="98" t="e">
        <f>H31/$F$31</f>
        <v>#DIV/0!</v>
      </c>
      <c r="L90" s="99" t="e">
        <f>E90/$D$90</f>
        <v>#DIV/0!</v>
      </c>
      <c r="M90" s="99" t="e">
        <f>I31/$D$31</f>
        <v>#DIV/0!</v>
      </c>
      <c r="N90" s="99" t="e">
        <f>J31/ $F$31</f>
        <v>#DIV/0!</v>
      </c>
      <c r="O90" s="99" t="e">
        <f>F90/$D$90</f>
        <v>#DIV/0!</v>
      </c>
    </row>
    <row r="91" spans="1:15">
      <c r="A91" s="29" t="s">
        <v>19</v>
      </c>
      <c r="B91" s="29" t="s">
        <v>14</v>
      </c>
      <c r="C91" s="46"/>
      <c r="D91" s="97"/>
      <c r="E91" s="32">
        <f>G33+H33</f>
        <v>0</v>
      </c>
      <c r="F91" s="32">
        <f>I33+J33</f>
        <v>0</v>
      </c>
      <c r="H91" s="29" t="s">
        <v>19</v>
      </c>
      <c r="I91" s="29" t="s">
        <v>14</v>
      </c>
      <c r="J91" s="98" t="e">
        <f>G33/$D$37</f>
        <v>#DIV/0!</v>
      </c>
      <c r="K91" s="98" t="e">
        <f>H33/$F$37</f>
        <v>#DIV/0!</v>
      </c>
      <c r="L91" s="99" t="e">
        <f>E91/$D$93</f>
        <v>#DIV/0!</v>
      </c>
      <c r="M91" s="99" t="e">
        <f>I33/$D$37</f>
        <v>#DIV/0!</v>
      </c>
      <c r="N91" s="99" t="e">
        <f>J33/ $F$37</f>
        <v>#DIV/0!</v>
      </c>
      <c r="O91" s="99" t="e">
        <f>F91/$D$93</f>
        <v>#DIV/0!</v>
      </c>
    </row>
    <row r="92" spans="1:15">
      <c r="A92" s="30"/>
      <c r="B92" s="29" t="s">
        <v>15</v>
      </c>
      <c r="C92" s="46"/>
      <c r="D92" s="97"/>
      <c r="E92" s="32">
        <f>G35+H35</f>
        <v>0</v>
      </c>
      <c r="F92" s="32">
        <f>I35+J35</f>
        <v>0</v>
      </c>
      <c r="H92" s="30"/>
      <c r="I92" s="29" t="s">
        <v>15</v>
      </c>
      <c r="J92" s="98" t="e">
        <f>G35/$D$37</f>
        <v>#DIV/0!</v>
      </c>
      <c r="K92" s="98" t="e">
        <f>H35/$F$37</f>
        <v>#DIV/0!</v>
      </c>
      <c r="L92" s="99" t="e">
        <f>E92/$D$93</f>
        <v>#DIV/0!</v>
      </c>
      <c r="M92" s="99" t="e">
        <f>I35/$D$37</f>
        <v>#DIV/0!</v>
      </c>
      <c r="N92" s="99" t="e">
        <f>J35/ $F$37</f>
        <v>#DIV/0!</v>
      </c>
      <c r="O92" s="99" t="e">
        <f>F92/$D$93</f>
        <v>#DIV/0!</v>
      </c>
    </row>
    <row r="93" spans="1:15">
      <c r="A93" s="47"/>
      <c r="B93" s="29" t="s">
        <v>16</v>
      </c>
      <c r="C93" s="28">
        <f>C37+E37</f>
        <v>0</v>
      </c>
      <c r="D93" s="94">
        <f>D37+F37</f>
        <v>0</v>
      </c>
      <c r="E93" s="32">
        <f>G37+H37</f>
        <v>0</v>
      </c>
      <c r="F93" s="32">
        <f>I37+J37</f>
        <v>0</v>
      </c>
      <c r="H93" s="47"/>
      <c r="I93" s="29" t="s">
        <v>16</v>
      </c>
      <c r="J93" s="98" t="e">
        <f>G37/$D$37</f>
        <v>#DIV/0!</v>
      </c>
      <c r="K93" s="98" t="e">
        <f>H37/$F$37</f>
        <v>#DIV/0!</v>
      </c>
      <c r="L93" s="99" t="e">
        <f>E93/$D$93</f>
        <v>#DIV/0!</v>
      </c>
      <c r="M93" s="99" t="e">
        <f>I37/$D$37</f>
        <v>#DIV/0!</v>
      </c>
      <c r="N93" s="99" t="e">
        <f>J37/ $F$37</f>
        <v>#DIV/0!</v>
      </c>
      <c r="O93" s="99" t="e">
        <f>F93/$D$93</f>
        <v>#DIV/0!</v>
      </c>
    </row>
    <row r="94" spans="1:15">
      <c r="A94" s="29" t="s">
        <v>20</v>
      </c>
      <c r="B94" s="29" t="s">
        <v>14</v>
      </c>
      <c r="C94" s="46"/>
      <c r="D94" s="97"/>
      <c r="E94" s="32">
        <f>G39+H39</f>
        <v>0</v>
      </c>
      <c r="F94" s="32">
        <f>I39+J39</f>
        <v>0</v>
      </c>
      <c r="H94" s="29" t="s">
        <v>20</v>
      </c>
      <c r="I94" s="29" t="s">
        <v>14</v>
      </c>
      <c r="J94" s="98" t="e">
        <f>G39/$D$43</f>
        <v>#DIV/0!</v>
      </c>
      <c r="K94" s="98" t="e">
        <f>H39/$F$43</f>
        <v>#DIV/0!</v>
      </c>
      <c r="L94" s="99" t="e">
        <f>E94/$D$96</f>
        <v>#DIV/0!</v>
      </c>
      <c r="M94" s="99" t="e">
        <f>I39/$D$43</f>
        <v>#DIV/0!</v>
      </c>
      <c r="N94" s="99" t="e">
        <f>J39/ $F$43</f>
        <v>#DIV/0!</v>
      </c>
      <c r="O94" s="99" t="e">
        <f>F94/$D$96</f>
        <v>#DIV/0!</v>
      </c>
    </row>
    <row r="95" spans="1:15">
      <c r="A95" s="30"/>
      <c r="B95" s="29" t="s">
        <v>15</v>
      </c>
      <c r="C95" s="46"/>
      <c r="D95" s="97"/>
      <c r="E95" s="32">
        <f>G41+H41</f>
        <v>0</v>
      </c>
      <c r="F95" s="32">
        <f>I41+J41</f>
        <v>0</v>
      </c>
      <c r="H95" s="30"/>
      <c r="I95" s="29" t="s">
        <v>15</v>
      </c>
      <c r="J95" s="98" t="e">
        <f>G41/$D$43</f>
        <v>#DIV/0!</v>
      </c>
      <c r="K95" s="98" t="e">
        <f>H41/$F$43</f>
        <v>#DIV/0!</v>
      </c>
      <c r="L95" s="99" t="e">
        <f>E95/$D$96</f>
        <v>#DIV/0!</v>
      </c>
      <c r="M95" s="99" t="e">
        <f>I41/$D$43</f>
        <v>#DIV/0!</v>
      </c>
      <c r="N95" s="99" t="e">
        <f>J41/ $F$43</f>
        <v>#DIV/0!</v>
      </c>
      <c r="O95" s="99" t="e">
        <f>F95/$D$96</f>
        <v>#DIV/0!</v>
      </c>
    </row>
    <row r="96" spans="1:15">
      <c r="A96" s="47"/>
      <c r="B96" s="29" t="s">
        <v>16</v>
      </c>
      <c r="C96" s="28">
        <f>C43+E43</f>
        <v>0</v>
      </c>
      <c r="D96" s="94">
        <f>D43+F43</f>
        <v>0</v>
      </c>
      <c r="E96" s="32">
        <f>G43+H43</f>
        <v>0</v>
      </c>
      <c r="F96" s="32">
        <f>I43+J43</f>
        <v>0</v>
      </c>
      <c r="H96" s="47"/>
      <c r="I96" s="29" t="s">
        <v>16</v>
      </c>
      <c r="J96" s="98" t="e">
        <f>G43/$D$43</f>
        <v>#DIV/0!</v>
      </c>
      <c r="K96" s="98" t="e">
        <f>H43/$F$43</f>
        <v>#DIV/0!</v>
      </c>
      <c r="L96" s="99" t="e">
        <f>E96/$D$96</f>
        <v>#DIV/0!</v>
      </c>
      <c r="M96" s="99" t="e">
        <f>I43/$D$43</f>
        <v>#DIV/0!</v>
      </c>
      <c r="N96" s="99" t="e">
        <f>J43/ $F$43</f>
        <v>#DIV/0!</v>
      </c>
      <c r="O96" s="99" t="e">
        <f>F96/$D$96</f>
        <v>#DIV/0!</v>
      </c>
    </row>
    <row r="97" spans="1:15" ht="13.5" customHeight="1">
      <c r="A97" s="29" t="s">
        <v>21</v>
      </c>
      <c r="B97" s="29" t="s">
        <v>14</v>
      </c>
      <c r="C97" s="46"/>
      <c r="D97" s="97"/>
      <c r="E97" s="32">
        <f>G45+H45</f>
        <v>0</v>
      </c>
      <c r="F97" s="32">
        <f>I45+J45</f>
        <v>0</v>
      </c>
      <c r="H97" s="29" t="s">
        <v>21</v>
      </c>
      <c r="I97" s="29" t="s">
        <v>14</v>
      </c>
      <c r="J97" s="98" t="e">
        <f>G45/$D$49</f>
        <v>#DIV/0!</v>
      </c>
      <c r="K97" s="98" t="e">
        <f>H45/$F$49</f>
        <v>#DIV/0!</v>
      </c>
      <c r="L97" s="99" t="e">
        <f>E97/$D$99</f>
        <v>#DIV/0!</v>
      </c>
      <c r="M97" s="99" t="e">
        <f>I45/$D$49</f>
        <v>#DIV/0!</v>
      </c>
      <c r="N97" s="99" t="e">
        <f>J45/ $F$49</f>
        <v>#DIV/0!</v>
      </c>
      <c r="O97" s="99" t="e">
        <f>F97/$D$99</f>
        <v>#DIV/0!</v>
      </c>
    </row>
    <row r="98" spans="1:15">
      <c r="A98" s="30"/>
      <c r="B98" s="29" t="s">
        <v>15</v>
      </c>
      <c r="C98" s="46"/>
      <c r="D98" s="97"/>
      <c r="E98" s="32">
        <f>G47+H47</f>
        <v>0</v>
      </c>
      <c r="F98" s="32">
        <f>I47+J47</f>
        <v>0</v>
      </c>
      <c r="H98" s="30"/>
      <c r="I98" s="29" t="s">
        <v>15</v>
      </c>
      <c r="J98" s="98" t="e">
        <f>G47/$D$49</f>
        <v>#DIV/0!</v>
      </c>
      <c r="K98" s="98" t="e">
        <f>H47/$F$49</f>
        <v>#DIV/0!</v>
      </c>
      <c r="L98" s="99" t="e">
        <f>E98/$D$99</f>
        <v>#DIV/0!</v>
      </c>
      <c r="M98" s="99" t="e">
        <f>I47/$D$49</f>
        <v>#DIV/0!</v>
      </c>
      <c r="N98" s="99" t="e">
        <f>J47/ $F$49</f>
        <v>#DIV/0!</v>
      </c>
      <c r="O98" s="99" t="e">
        <f>F98/$D$99</f>
        <v>#DIV/0!</v>
      </c>
    </row>
    <row r="99" spans="1:15">
      <c r="A99" s="47"/>
      <c r="B99" s="29" t="s">
        <v>16</v>
      </c>
      <c r="C99" s="28">
        <f>C49+E49</f>
        <v>0</v>
      </c>
      <c r="D99" s="94">
        <f>D49+F49</f>
        <v>0</v>
      </c>
      <c r="E99" s="32">
        <f>G49+H49</f>
        <v>0</v>
      </c>
      <c r="F99" s="32">
        <f>I49+J49</f>
        <v>0</v>
      </c>
      <c r="H99" s="47"/>
      <c r="I99" s="29" t="s">
        <v>16</v>
      </c>
      <c r="J99" s="98" t="e">
        <f>G49/$D$49</f>
        <v>#DIV/0!</v>
      </c>
      <c r="K99" s="98" t="e">
        <f>H49/$F$49</f>
        <v>#DIV/0!</v>
      </c>
      <c r="L99" s="99" t="e">
        <f>E99/$D$99</f>
        <v>#DIV/0!</v>
      </c>
      <c r="M99" s="99" t="e">
        <f>I49/$D$49</f>
        <v>#DIV/0!</v>
      </c>
      <c r="N99" s="99" t="e">
        <f>J49/ $F$49</f>
        <v>#DIV/0!</v>
      </c>
      <c r="O99" s="99" t="e">
        <f>F99/$D$99</f>
        <v>#DIV/0!</v>
      </c>
    </row>
    <row r="100" spans="1:15">
      <c r="A100" s="29" t="s">
        <v>22</v>
      </c>
      <c r="B100" s="29" t="s">
        <v>14</v>
      </c>
      <c r="C100" s="46"/>
      <c r="D100" s="97"/>
      <c r="E100" s="32">
        <f>G51+H51</f>
        <v>0</v>
      </c>
      <c r="F100" s="32">
        <f>I51+J51</f>
        <v>0</v>
      </c>
      <c r="H100" s="29" t="s">
        <v>22</v>
      </c>
      <c r="I100" s="29" t="s">
        <v>14</v>
      </c>
      <c r="J100" s="98" t="e">
        <f>G51/$D$55</f>
        <v>#DIV/0!</v>
      </c>
      <c r="K100" s="98" t="e">
        <f>H51/$F$55</f>
        <v>#DIV/0!</v>
      </c>
      <c r="L100" s="99" t="e">
        <f>E100/$D$102</f>
        <v>#DIV/0!</v>
      </c>
      <c r="M100" s="99" t="e">
        <f>I51/$D$55</f>
        <v>#DIV/0!</v>
      </c>
      <c r="N100" s="99" t="e">
        <f>J51/ $F$55</f>
        <v>#DIV/0!</v>
      </c>
      <c r="O100" s="99" t="e">
        <f>F100/$D$102</f>
        <v>#DIV/0!</v>
      </c>
    </row>
    <row r="101" spans="1:15">
      <c r="A101" s="30"/>
      <c r="B101" s="29" t="s">
        <v>15</v>
      </c>
      <c r="C101" s="46"/>
      <c r="D101" s="97"/>
      <c r="E101" s="32">
        <f>G53+H53</f>
        <v>0</v>
      </c>
      <c r="F101" s="32">
        <f>I53+J53</f>
        <v>0</v>
      </c>
      <c r="H101" s="30"/>
      <c r="I101" s="29" t="s">
        <v>15</v>
      </c>
      <c r="J101" s="98" t="e">
        <f>G53/$D$55</f>
        <v>#DIV/0!</v>
      </c>
      <c r="K101" s="98" t="e">
        <f>H53/$F$55</f>
        <v>#DIV/0!</v>
      </c>
      <c r="L101" s="99" t="e">
        <f>E101/$D$102</f>
        <v>#DIV/0!</v>
      </c>
      <c r="M101" s="99" t="e">
        <f>I53/$D$55</f>
        <v>#DIV/0!</v>
      </c>
      <c r="N101" s="99" t="e">
        <f>J53/ $F$55</f>
        <v>#DIV/0!</v>
      </c>
      <c r="O101" s="99" t="e">
        <f>F101/$D$102</f>
        <v>#DIV/0!</v>
      </c>
    </row>
    <row r="102" spans="1:15">
      <c r="A102" s="47"/>
      <c r="B102" s="29" t="s">
        <v>16</v>
      </c>
      <c r="C102" s="28">
        <f>C55+E55</f>
        <v>0</v>
      </c>
      <c r="D102" s="94">
        <f>D55+F55</f>
        <v>0</v>
      </c>
      <c r="E102" s="32">
        <f>G55+H55</f>
        <v>0</v>
      </c>
      <c r="F102" s="32">
        <f>I55+J55</f>
        <v>0</v>
      </c>
      <c r="H102" s="47"/>
      <c r="I102" s="29" t="s">
        <v>16</v>
      </c>
      <c r="J102" s="98" t="e">
        <f>G55/$D$55</f>
        <v>#DIV/0!</v>
      </c>
      <c r="K102" s="98" t="e">
        <f>H55/$F$55</f>
        <v>#DIV/0!</v>
      </c>
      <c r="L102" s="99" t="e">
        <f>E102/$D$102</f>
        <v>#DIV/0!</v>
      </c>
      <c r="M102" s="99" t="e">
        <f>I55/$D$55</f>
        <v>#DIV/0!</v>
      </c>
      <c r="N102" s="99" t="e">
        <f>J55/ $F$55</f>
        <v>#DIV/0!</v>
      </c>
      <c r="O102" s="99" t="e">
        <f>F102/$D$102</f>
        <v>#DIV/0!</v>
      </c>
    </row>
    <row r="103" spans="1:15">
      <c r="A103" s="29" t="s">
        <v>139</v>
      </c>
      <c r="B103" s="29" t="s">
        <v>14</v>
      </c>
      <c r="C103" s="46"/>
      <c r="D103" s="97"/>
      <c r="E103" s="32">
        <f>G57+H57+G63+H63</f>
        <v>0</v>
      </c>
      <c r="F103" s="32">
        <f>I57+J57+I63+J63</f>
        <v>0</v>
      </c>
      <c r="H103" s="29" t="s">
        <v>139</v>
      </c>
      <c r="I103" s="29" t="s">
        <v>14</v>
      </c>
      <c r="J103" s="98" t="e">
        <f>(G57+G63)/$D$61</f>
        <v>#DIV/0!</v>
      </c>
      <c r="K103" s="98" t="e">
        <f>(H57+H63)/$D$61</f>
        <v>#DIV/0!</v>
      </c>
      <c r="L103" s="99" t="e">
        <f>E103/$D$105</f>
        <v>#DIV/0!</v>
      </c>
      <c r="M103" s="98" t="e">
        <f>(I57+I63)/$D$61</f>
        <v>#DIV/0!</v>
      </c>
      <c r="N103" s="98" t="e">
        <f>(J57+J63)/$D$61</f>
        <v>#DIV/0!</v>
      </c>
      <c r="O103" s="99" t="e">
        <f>F103/$D$105</f>
        <v>#DIV/0!</v>
      </c>
    </row>
    <row r="104" spans="1:15">
      <c r="A104" s="30"/>
      <c r="B104" s="29" t="s">
        <v>15</v>
      </c>
      <c r="C104" s="46"/>
      <c r="D104" s="97"/>
      <c r="E104" s="32">
        <f>G59+H59+G65+H65</f>
        <v>0</v>
      </c>
      <c r="F104" s="32">
        <f>I65+J65+I59+J59</f>
        <v>0</v>
      </c>
      <c r="H104" s="30"/>
      <c r="I104" s="29" t="s">
        <v>15</v>
      </c>
      <c r="J104" s="98" t="e">
        <f>(G59+G65)/$D$61</f>
        <v>#DIV/0!</v>
      </c>
      <c r="K104" s="98" t="e">
        <f>(H59+H65)/$D$61</f>
        <v>#DIV/0!</v>
      </c>
      <c r="L104" s="99" t="e">
        <f>E104/$D$105</f>
        <v>#DIV/0!</v>
      </c>
      <c r="M104" s="98" t="e">
        <f>(I59+I65)/$D$61</f>
        <v>#DIV/0!</v>
      </c>
      <c r="N104" s="98" t="e">
        <f>(J59+J65)/$D$61</f>
        <v>#DIV/0!</v>
      </c>
      <c r="O104" s="99" t="e">
        <f>F104/$D$105</f>
        <v>#DIV/0!</v>
      </c>
    </row>
    <row r="105" spans="1:15">
      <c r="A105" s="47"/>
      <c r="B105" s="29" t="s">
        <v>16</v>
      </c>
      <c r="C105" s="28">
        <f>C61+E61+C67+E67</f>
        <v>0</v>
      </c>
      <c r="D105" s="94">
        <f>D61+F61+D67+F67</f>
        <v>0</v>
      </c>
      <c r="E105" s="32">
        <f>G61+H61+G67+H67</f>
        <v>0</v>
      </c>
      <c r="F105" s="32">
        <f>I61+J61+I67+J67</f>
        <v>0</v>
      </c>
      <c r="H105" s="47"/>
      <c r="I105" s="29" t="s">
        <v>16</v>
      </c>
      <c r="J105" s="98" t="e">
        <f>(G61+G67)/$D$61</f>
        <v>#DIV/0!</v>
      </c>
      <c r="K105" s="98" t="e">
        <f>(H61+H67)/$D$61</f>
        <v>#DIV/0!</v>
      </c>
      <c r="L105" s="99" t="e">
        <f>E105/$D$105</f>
        <v>#DIV/0!</v>
      </c>
      <c r="M105" s="98" t="e">
        <f>(I61+I67)/$D$61</f>
        <v>#DIV/0!</v>
      </c>
      <c r="N105" s="98" t="e">
        <f>(J61+J67)/$D$61</f>
        <v>#DIV/0!</v>
      </c>
      <c r="O105" s="99" t="e">
        <f>F105/$D$105</f>
        <v>#DIV/0!</v>
      </c>
    </row>
    <row r="106" spans="1:15">
      <c r="A106" s="29"/>
      <c r="B106" s="29"/>
      <c r="C106" s="46"/>
      <c r="D106" s="97"/>
      <c r="E106" s="32"/>
      <c r="F106" s="32"/>
      <c r="H106" s="29"/>
      <c r="I106" s="29"/>
      <c r="J106" s="98"/>
      <c r="K106" s="98"/>
      <c r="L106" s="99"/>
      <c r="M106" s="99"/>
      <c r="N106" s="99"/>
      <c r="O106" s="99"/>
    </row>
    <row r="107" spans="1:15">
      <c r="A107" s="30"/>
      <c r="B107" s="29"/>
      <c r="C107" s="46"/>
      <c r="D107" s="97"/>
      <c r="E107" s="32"/>
      <c r="F107" s="32"/>
      <c r="H107" s="30"/>
      <c r="I107" s="29"/>
      <c r="J107" s="98"/>
      <c r="K107" s="98"/>
      <c r="L107" s="99"/>
      <c r="M107" s="99"/>
      <c r="N107" s="99"/>
      <c r="O107" s="99"/>
    </row>
    <row r="108" spans="1:15">
      <c r="A108" s="47"/>
      <c r="B108" s="29"/>
      <c r="C108" s="28"/>
      <c r="D108" s="94"/>
      <c r="E108" s="32"/>
      <c r="F108" s="32"/>
      <c r="H108" s="47"/>
      <c r="I108" s="29"/>
      <c r="J108" s="98"/>
      <c r="K108" s="98"/>
      <c r="L108" s="99"/>
      <c r="M108" s="99"/>
      <c r="N108" s="99"/>
      <c r="O108" s="99"/>
    </row>
    <row r="109" spans="1:15">
      <c r="A109" s="348" t="s">
        <v>53</v>
      </c>
      <c r="B109" s="29" t="s">
        <v>14</v>
      </c>
      <c r="C109" s="46"/>
      <c r="D109" s="97"/>
      <c r="E109" s="32">
        <f>G69+H69</f>
        <v>0</v>
      </c>
      <c r="F109" s="32">
        <f>I69+J69</f>
        <v>0</v>
      </c>
      <c r="H109" s="348" t="s">
        <v>53</v>
      </c>
      <c r="I109" s="29" t="s">
        <v>14</v>
      </c>
      <c r="J109" s="98" t="e">
        <f>G69/$D$73</f>
        <v>#DIV/0!</v>
      </c>
      <c r="K109" s="98" t="e">
        <f>H69/$F$73</f>
        <v>#DIV/0!</v>
      </c>
      <c r="L109" s="99" t="e">
        <f>E109/$D$111</f>
        <v>#DIV/0!</v>
      </c>
      <c r="M109" s="99" t="e">
        <f>I69/$D$73</f>
        <v>#DIV/0!</v>
      </c>
      <c r="N109" s="99" t="e">
        <f>J69/ $F$73</f>
        <v>#DIV/0!</v>
      </c>
      <c r="O109" s="99" t="e">
        <f>F109/$D$111</f>
        <v>#DIV/0!</v>
      </c>
    </row>
    <row r="110" spans="1:15">
      <c r="A110" s="349"/>
      <c r="B110" s="29" t="s">
        <v>15</v>
      </c>
      <c r="C110" s="46"/>
      <c r="D110" s="97"/>
      <c r="E110" s="32">
        <f>G71+H71</f>
        <v>0</v>
      </c>
      <c r="F110" s="32">
        <f>I71+J71</f>
        <v>0</v>
      </c>
      <c r="H110" s="349"/>
      <c r="I110" s="29" t="s">
        <v>15</v>
      </c>
      <c r="J110" s="98" t="e">
        <f>G71/$D$73</f>
        <v>#DIV/0!</v>
      </c>
      <c r="K110" s="98" t="e">
        <f>H71/$F$73</f>
        <v>#DIV/0!</v>
      </c>
      <c r="L110" s="99" t="e">
        <f>E110/$D$111</f>
        <v>#DIV/0!</v>
      </c>
      <c r="M110" s="99" t="e">
        <f>I71/$D$73</f>
        <v>#DIV/0!</v>
      </c>
      <c r="N110" s="99" t="e">
        <f>J71/ $F$73</f>
        <v>#DIV/0!</v>
      </c>
      <c r="O110" s="99" t="e">
        <f>F110/$D$111</f>
        <v>#DIV/0!</v>
      </c>
    </row>
    <row r="111" spans="1:15">
      <c r="A111" s="350"/>
      <c r="B111" s="31" t="s">
        <v>16</v>
      </c>
      <c r="C111" s="28">
        <f>C73+E73</f>
        <v>0</v>
      </c>
      <c r="D111" s="94">
        <f>D73+F73</f>
        <v>0</v>
      </c>
      <c r="E111" s="32">
        <f>G73+H73</f>
        <v>0</v>
      </c>
      <c r="F111" s="32">
        <f>I73+J73</f>
        <v>0</v>
      </c>
      <c r="H111" s="350"/>
      <c r="I111" s="31" t="s">
        <v>16</v>
      </c>
      <c r="J111" s="98" t="e">
        <f>G73/$D$73</f>
        <v>#DIV/0!</v>
      </c>
      <c r="K111" s="98" t="e">
        <f>H73/$F$73</f>
        <v>#DIV/0!</v>
      </c>
      <c r="L111" s="99" t="e">
        <f>E111/$D$111</f>
        <v>#DIV/0!</v>
      </c>
      <c r="M111" s="99" t="e">
        <f>I73/$D$73</f>
        <v>#DIV/0!</v>
      </c>
      <c r="N111" s="99" t="e">
        <f>J73/ $F$73</f>
        <v>#DIV/0!</v>
      </c>
      <c r="O111" s="99" t="e">
        <f>F111/$D$111</f>
        <v>#DIV/0!</v>
      </c>
    </row>
    <row r="157" ht="14.25" customHeight="1"/>
    <row r="158" ht="14.25" customHeight="1"/>
    <row r="159" ht="13.5" customHeight="1"/>
    <row r="166" ht="13.5" customHeight="1"/>
    <row r="215" ht="13.5" customHeight="1"/>
  </sheetData>
  <mergeCells count="68">
    <mergeCell ref="A1:J1"/>
    <mergeCell ref="E10:E12"/>
    <mergeCell ref="F10:F12"/>
    <mergeCell ref="C13:D13"/>
    <mergeCell ref="E13:F13"/>
    <mergeCell ref="A3:B3"/>
    <mergeCell ref="G10:J11"/>
    <mergeCell ref="B10:B13"/>
    <mergeCell ref="C3:E3"/>
    <mergeCell ref="C10:C12"/>
    <mergeCell ref="D10:D12"/>
    <mergeCell ref="H76:O77"/>
    <mergeCell ref="F79:F80"/>
    <mergeCell ref="E79:E80"/>
    <mergeCell ref="B62:B63"/>
    <mergeCell ref="D78:D80"/>
    <mergeCell ref="C78:C80"/>
    <mergeCell ref="E78:F78"/>
    <mergeCell ref="H78:H81"/>
    <mergeCell ref="A76:E77"/>
    <mergeCell ref="H75:J75"/>
    <mergeCell ref="I78:I81"/>
    <mergeCell ref="J80:L80"/>
    <mergeCell ref="J78:O79"/>
    <mergeCell ref="M80:O80"/>
    <mergeCell ref="B48:B49"/>
    <mergeCell ref="B78:B81"/>
    <mergeCell ref="B64:B65"/>
    <mergeCell ref="B66:B67"/>
    <mergeCell ref="B50:B51"/>
    <mergeCell ref="B52:B53"/>
    <mergeCell ref="B54:B55"/>
    <mergeCell ref="A14:A19"/>
    <mergeCell ref="B30:B31"/>
    <mergeCell ref="B32:B33"/>
    <mergeCell ref="B26:B27"/>
    <mergeCell ref="B28:B29"/>
    <mergeCell ref="B22:B23"/>
    <mergeCell ref="A26:A31"/>
    <mergeCell ref="A32:A37"/>
    <mergeCell ref="B34:B35"/>
    <mergeCell ref="B36:B37"/>
    <mergeCell ref="B14:B15"/>
    <mergeCell ref="B16:B17"/>
    <mergeCell ref="B18:B19"/>
    <mergeCell ref="A20:A25"/>
    <mergeCell ref="B24:B25"/>
    <mergeCell ref="H109:H111"/>
    <mergeCell ref="B20:B21"/>
    <mergeCell ref="B40:B41"/>
    <mergeCell ref="B42:B43"/>
    <mergeCell ref="A68:A73"/>
    <mergeCell ref="B68:B69"/>
    <mergeCell ref="B70:B71"/>
    <mergeCell ref="B72:B73"/>
    <mergeCell ref="A50:A55"/>
    <mergeCell ref="A62:A67"/>
    <mergeCell ref="A44:A49"/>
    <mergeCell ref="A38:A43"/>
    <mergeCell ref="A78:A81"/>
    <mergeCell ref="B38:B39"/>
    <mergeCell ref="B44:B45"/>
    <mergeCell ref="B46:B47"/>
    <mergeCell ref="A56:A61"/>
    <mergeCell ref="B56:B57"/>
    <mergeCell ref="B58:B59"/>
    <mergeCell ref="B60:B61"/>
    <mergeCell ref="A109:A111"/>
  </mergeCells>
  <phoneticPr fontId="3"/>
  <pageMargins left="0.70866141732283472" right="0.70866141732283472" top="0.74803149606299213" bottom="0.74803149606299213" header="0.31496062992125984" footer="0.31496062992125984"/>
  <pageSetup paperSize="9" scale="77"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rgb="FFFFFF00"/>
    <pageSetUpPr fitToPage="1"/>
  </sheetPr>
  <dimension ref="A1:H47"/>
  <sheetViews>
    <sheetView view="pageBreakPreview" zoomScale="85" zoomScaleNormal="85" zoomScaleSheetLayoutView="85" workbookViewId="0">
      <selection activeCell="K10" sqref="K10"/>
    </sheetView>
  </sheetViews>
  <sheetFormatPr defaultColWidth="9" defaultRowHeight="13.2"/>
  <cols>
    <col min="1" max="1" width="3.6640625" customWidth="1"/>
    <col min="2" max="3" width="9" customWidth="1"/>
    <col min="4" max="4" width="25.109375" customWidth="1"/>
    <col min="5" max="6" width="26.109375" customWidth="1"/>
    <col min="8" max="16384" width="9" style="61"/>
  </cols>
  <sheetData>
    <row r="1" spans="1:8" ht="24.75" customHeight="1">
      <c r="A1" s="336" t="s">
        <v>159</v>
      </c>
      <c r="B1" s="336"/>
      <c r="C1" s="336"/>
      <c r="D1" s="336"/>
      <c r="E1" s="336"/>
      <c r="F1" s="336"/>
      <c r="G1" s="336"/>
      <c r="H1" s="85"/>
    </row>
    <row r="3" spans="1:8" ht="14.4">
      <c r="B3" s="343" t="s">
        <v>54</v>
      </c>
      <c r="C3" s="344"/>
      <c r="D3" s="217">
        <f>'01_R6対象者数'!$D$3</f>
        <v>0</v>
      </c>
      <c r="E3" s="197"/>
    </row>
    <row r="4" spans="1:8" ht="14.4">
      <c r="B4" s="197"/>
      <c r="C4" s="197"/>
      <c r="D4" s="197"/>
      <c r="F4" s="198" t="str">
        <f>'01_R6対象者数'!F4</f>
        <v>区部対象人口率</v>
      </c>
      <c r="G4" s="88">
        <v>0.55300000000000005</v>
      </c>
    </row>
    <row r="5" spans="1:8" ht="19.5" customHeight="1"/>
    <row r="6" spans="1:8" ht="19.5" customHeight="1"/>
    <row r="8" spans="1:8" ht="24.75" customHeight="1">
      <c r="B8" s="199"/>
      <c r="C8" s="199"/>
      <c r="D8" s="200"/>
      <c r="E8" s="200"/>
    </row>
    <row r="9" spans="1:8" ht="21.75" customHeight="1" thickBot="1">
      <c r="B9" s="201"/>
      <c r="C9" s="201"/>
      <c r="D9" s="202"/>
      <c r="E9" s="119" t="s">
        <v>150</v>
      </c>
      <c r="F9" s="87" t="s">
        <v>55</v>
      </c>
    </row>
    <row r="10" spans="1:8" ht="14.25" customHeight="1" thickTop="1">
      <c r="B10" s="345" t="s">
        <v>133</v>
      </c>
      <c r="C10" s="337" t="s">
        <v>0</v>
      </c>
      <c r="D10" s="338"/>
      <c r="E10" s="158"/>
      <c r="F10" s="89"/>
    </row>
    <row r="11" spans="1:8">
      <c r="B11" s="345"/>
      <c r="C11" s="339"/>
      <c r="D11" s="340"/>
      <c r="E11" s="159"/>
      <c r="F11" s="90">
        <f>E11*$G$4</f>
        <v>0</v>
      </c>
    </row>
    <row r="12" spans="1:8">
      <c r="B12" s="345"/>
      <c r="C12" s="337" t="s">
        <v>7</v>
      </c>
      <c r="D12" s="338"/>
      <c r="E12" s="160"/>
      <c r="F12" s="89"/>
    </row>
    <row r="13" spans="1:8">
      <c r="B13" s="345"/>
      <c r="C13" s="339"/>
      <c r="D13" s="340"/>
      <c r="E13" s="159"/>
      <c r="F13" s="90">
        <f>E13*$G$4</f>
        <v>0</v>
      </c>
    </row>
    <row r="14" spans="1:8">
      <c r="B14" s="345"/>
      <c r="C14" s="337" t="s">
        <v>1</v>
      </c>
      <c r="D14" s="338"/>
      <c r="E14" s="160"/>
      <c r="F14" s="89"/>
    </row>
    <row r="15" spans="1:8">
      <c r="B15" s="345"/>
      <c r="C15" s="339"/>
      <c r="D15" s="340"/>
      <c r="E15" s="159"/>
      <c r="F15" s="90">
        <f>E15*$G$4</f>
        <v>0</v>
      </c>
    </row>
    <row r="16" spans="1:8">
      <c r="B16" s="345"/>
      <c r="C16" s="337" t="s">
        <v>2</v>
      </c>
      <c r="D16" s="338"/>
      <c r="E16" s="160"/>
      <c r="F16" s="89"/>
    </row>
    <row r="17" spans="2:6">
      <c r="B17" s="345"/>
      <c r="C17" s="339"/>
      <c r="D17" s="340"/>
      <c r="E17" s="159"/>
      <c r="F17" s="90">
        <f>E17*$G$4</f>
        <v>0</v>
      </c>
    </row>
    <row r="18" spans="2:6">
      <c r="B18" s="345"/>
      <c r="C18" s="337" t="s">
        <v>3</v>
      </c>
      <c r="D18" s="338"/>
      <c r="E18" s="160"/>
      <c r="F18" s="89"/>
    </row>
    <row r="19" spans="2:6">
      <c r="B19" s="345"/>
      <c r="C19" s="339"/>
      <c r="D19" s="340"/>
      <c r="E19" s="159"/>
      <c r="F19" s="90">
        <f>E19*$G$4</f>
        <v>0</v>
      </c>
    </row>
    <row r="20" spans="2:6">
      <c r="B20" s="345"/>
      <c r="C20" s="337" t="s">
        <v>4</v>
      </c>
      <c r="D20" s="338"/>
      <c r="E20" s="160"/>
      <c r="F20" s="89"/>
    </row>
    <row r="21" spans="2:6">
      <c r="B21" s="345"/>
      <c r="C21" s="339"/>
      <c r="D21" s="340"/>
      <c r="E21" s="159"/>
      <c r="F21" s="90">
        <f>E21*$G$4</f>
        <v>0</v>
      </c>
    </row>
    <row r="22" spans="2:6">
      <c r="B22" s="345"/>
      <c r="C22" s="337" t="s">
        <v>5</v>
      </c>
      <c r="D22" s="338"/>
      <c r="E22" s="160"/>
      <c r="F22" s="89"/>
    </row>
    <row r="23" spans="2:6">
      <c r="B23" s="345"/>
      <c r="C23" s="339"/>
      <c r="D23" s="340"/>
      <c r="E23" s="161"/>
      <c r="F23" s="90">
        <f>E23*$G$4</f>
        <v>0</v>
      </c>
    </row>
    <row r="24" spans="2:6">
      <c r="B24" s="345"/>
      <c r="C24" s="337" t="s">
        <v>129</v>
      </c>
      <c r="D24" s="338"/>
      <c r="E24" s="160"/>
      <c r="F24" s="89"/>
    </row>
    <row r="25" spans="2:6">
      <c r="B25" s="345"/>
      <c r="C25" s="339"/>
      <c r="D25" s="340"/>
      <c r="E25" s="159"/>
      <c r="F25" s="90">
        <f>E25*$G$4</f>
        <v>0</v>
      </c>
    </row>
    <row r="26" spans="2:6" ht="14.25" customHeight="1">
      <c r="B26" s="345"/>
      <c r="C26" s="382" t="s">
        <v>81</v>
      </c>
      <c r="D26" s="347"/>
      <c r="E26" s="162"/>
      <c r="F26" s="89"/>
    </row>
    <row r="27" spans="2:6" ht="13.5" customHeight="1" thickBot="1">
      <c r="B27" s="345"/>
      <c r="C27" s="346"/>
      <c r="D27" s="347"/>
      <c r="E27" s="163"/>
      <c r="F27" s="49">
        <f>E27*$G$4</f>
        <v>0</v>
      </c>
    </row>
    <row r="28" spans="2:6" ht="13.5" customHeight="1" thickTop="1">
      <c r="B28" s="341" t="s">
        <v>134</v>
      </c>
      <c r="C28" s="346" t="s">
        <v>0</v>
      </c>
      <c r="D28" s="347"/>
      <c r="E28" s="158"/>
      <c r="F28" s="89"/>
    </row>
    <row r="29" spans="2:6">
      <c r="B29" s="341"/>
      <c r="C29" s="346"/>
      <c r="D29" s="347"/>
      <c r="E29" s="159"/>
      <c r="F29" s="90">
        <f>E29*$G$4</f>
        <v>0</v>
      </c>
    </row>
    <row r="30" spans="2:6">
      <c r="B30" s="341"/>
      <c r="C30" s="346" t="s">
        <v>6</v>
      </c>
      <c r="D30" s="347"/>
      <c r="E30" s="160"/>
      <c r="F30" s="89"/>
    </row>
    <row r="31" spans="2:6">
      <c r="B31" s="341"/>
      <c r="C31" s="346"/>
      <c r="D31" s="347"/>
      <c r="E31" s="159"/>
      <c r="F31" s="90">
        <f>E31*$G$4</f>
        <v>0</v>
      </c>
    </row>
    <row r="32" spans="2:6">
      <c r="B32" s="341"/>
      <c r="C32" s="346" t="s">
        <v>1</v>
      </c>
      <c r="D32" s="347"/>
      <c r="E32" s="160"/>
      <c r="F32" s="89"/>
    </row>
    <row r="33" spans="2:6">
      <c r="B33" s="341"/>
      <c r="C33" s="346"/>
      <c r="D33" s="347"/>
      <c r="E33" s="159"/>
      <c r="F33" s="90">
        <f>E33*$G$4</f>
        <v>0</v>
      </c>
    </row>
    <row r="34" spans="2:6">
      <c r="B34" s="341"/>
      <c r="C34" s="346" t="s">
        <v>2</v>
      </c>
      <c r="D34" s="347"/>
      <c r="E34" s="160"/>
      <c r="F34" s="89"/>
    </row>
    <row r="35" spans="2:6">
      <c r="B35" s="341"/>
      <c r="C35" s="346"/>
      <c r="D35" s="347"/>
      <c r="E35" s="159"/>
      <c r="F35" s="90">
        <f>E35*$G$4</f>
        <v>0</v>
      </c>
    </row>
    <row r="36" spans="2:6">
      <c r="B36" s="341"/>
      <c r="C36" s="346" t="s">
        <v>3</v>
      </c>
      <c r="D36" s="347"/>
      <c r="E36" s="160"/>
      <c r="F36" s="89"/>
    </row>
    <row r="37" spans="2:6">
      <c r="B37" s="341"/>
      <c r="C37" s="346"/>
      <c r="D37" s="347"/>
      <c r="E37" s="159"/>
      <c r="F37" s="90">
        <f>E37*$G$4</f>
        <v>0</v>
      </c>
    </row>
    <row r="38" spans="2:6">
      <c r="B38" s="341"/>
      <c r="C38" s="346" t="s">
        <v>4</v>
      </c>
      <c r="D38" s="347"/>
      <c r="E38" s="160"/>
      <c r="F38" s="89"/>
    </row>
    <row r="39" spans="2:6">
      <c r="B39" s="341"/>
      <c r="C39" s="346"/>
      <c r="D39" s="347"/>
      <c r="E39" s="159"/>
      <c r="F39" s="90">
        <f>E39*$G$4</f>
        <v>0</v>
      </c>
    </row>
    <row r="40" spans="2:6">
      <c r="B40" s="341"/>
      <c r="C40" s="346" t="s">
        <v>61</v>
      </c>
      <c r="D40" s="347"/>
      <c r="E40" s="160"/>
      <c r="F40" s="89"/>
    </row>
    <row r="41" spans="2:6">
      <c r="B41" s="341"/>
      <c r="C41" s="346"/>
      <c r="D41" s="347"/>
      <c r="E41" s="161"/>
      <c r="F41" s="90">
        <f>E41*$G$4</f>
        <v>0</v>
      </c>
    </row>
    <row r="42" spans="2:6">
      <c r="B42" s="341"/>
      <c r="C42" s="346" t="s">
        <v>129</v>
      </c>
      <c r="D42" s="347"/>
      <c r="E42" s="160"/>
      <c r="F42" s="89"/>
    </row>
    <row r="43" spans="2:6">
      <c r="B43" s="341"/>
      <c r="C43" s="346"/>
      <c r="D43" s="347"/>
      <c r="E43" s="161"/>
      <c r="F43" s="90">
        <f>E43*$G$4</f>
        <v>0</v>
      </c>
    </row>
    <row r="44" spans="2:6">
      <c r="B44" s="341"/>
      <c r="C44" s="382" t="s">
        <v>81</v>
      </c>
      <c r="D44" s="347"/>
      <c r="E44" s="164"/>
      <c r="F44" s="89"/>
    </row>
    <row r="45" spans="2:6" ht="13.8" thickBot="1">
      <c r="B45" s="342"/>
      <c r="C45" s="346"/>
      <c r="D45" s="347"/>
      <c r="E45" s="165"/>
      <c r="F45" s="49">
        <f>E45*G4</f>
        <v>0</v>
      </c>
    </row>
    <row r="46" spans="2:6" ht="13.8" thickTop="1">
      <c r="B46" t="s">
        <v>143</v>
      </c>
      <c r="C46" t="s">
        <v>145</v>
      </c>
      <c r="E46">
        <f>SUM(E11,E13,E15,E17,E19,E21)</f>
        <v>0</v>
      </c>
      <c r="F46" s="335">
        <f>SUM(F11,F13,F15,F17,F19,F21)</f>
        <v>0</v>
      </c>
    </row>
    <row r="47" spans="2:6">
      <c r="B47" t="s">
        <v>144</v>
      </c>
      <c r="C47" t="s">
        <v>145</v>
      </c>
      <c r="E47">
        <f>SUM(E29,E31,E33,E35,E37,E39)</f>
        <v>0</v>
      </c>
      <c r="F47" s="335">
        <f>SUM(F29,F31,F33,F35,F37,F39)</f>
        <v>0</v>
      </c>
    </row>
  </sheetData>
  <mergeCells count="22">
    <mergeCell ref="C38:D39"/>
    <mergeCell ref="C24:D25"/>
    <mergeCell ref="C26:D27"/>
    <mergeCell ref="B28:B45"/>
    <mergeCell ref="C40:D41"/>
    <mergeCell ref="C42:D43"/>
    <mergeCell ref="C44:D45"/>
    <mergeCell ref="C28:D29"/>
    <mergeCell ref="C30:D31"/>
    <mergeCell ref="C32:D33"/>
    <mergeCell ref="C34:D35"/>
    <mergeCell ref="C36:D37"/>
    <mergeCell ref="C22:D23"/>
    <mergeCell ref="A1:G1"/>
    <mergeCell ref="B3:C3"/>
    <mergeCell ref="B10:B27"/>
    <mergeCell ref="C10:D11"/>
    <mergeCell ref="C12:D13"/>
    <mergeCell ref="C14:D15"/>
    <mergeCell ref="C16:D17"/>
    <mergeCell ref="C18:D19"/>
    <mergeCell ref="C20:D21"/>
  </mergeCells>
  <phoneticPr fontId="2"/>
  <pageMargins left="0.70866141732283472" right="0.70866141732283472" top="0.74803149606299213" bottom="0.74803149606299213" header="0.31496062992125984" footer="0.31496062992125984"/>
  <pageSetup paperSize="9" scale="83" orientation="portrait" r:id="rId1"/>
  <ignoredErrors>
    <ignoredError sqref="F4" unlockedFormula="1"/>
  </ignoredError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tabColor rgb="FFFFFF00"/>
    <pageSetUpPr fitToPage="1"/>
  </sheetPr>
  <dimension ref="A1:P102"/>
  <sheetViews>
    <sheetView view="pageBreakPreview" zoomScale="75" zoomScaleNormal="85" zoomScaleSheetLayoutView="75" workbookViewId="0">
      <selection activeCell="M17" sqref="M17"/>
    </sheetView>
  </sheetViews>
  <sheetFormatPr defaultColWidth="9" defaultRowHeight="13.2"/>
  <cols>
    <col min="1" max="10" width="10.109375" customWidth="1"/>
    <col min="11" max="29" width="10.109375" style="61" customWidth="1"/>
    <col min="30" max="32" width="9" style="61"/>
    <col min="33" max="33" width="13.33203125" style="61" bestFit="1" customWidth="1"/>
    <col min="34" max="34" width="13.88671875" style="61" bestFit="1" customWidth="1"/>
    <col min="35" max="35" width="10.88671875" style="61" bestFit="1" customWidth="1"/>
    <col min="36" max="36" width="11.33203125" style="61" bestFit="1" customWidth="1"/>
    <col min="37" max="16384" width="9" style="61"/>
  </cols>
  <sheetData>
    <row r="1" spans="1:16" ht="21.75" customHeight="1">
      <c r="A1" s="370" t="s">
        <v>151</v>
      </c>
      <c r="B1" s="370"/>
      <c r="C1" s="370"/>
      <c r="D1" s="370"/>
      <c r="E1" s="370"/>
      <c r="F1" s="370"/>
      <c r="G1" s="370"/>
      <c r="H1" s="370"/>
      <c r="I1" s="370"/>
      <c r="J1" s="370"/>
      <c r="K1" s="58"/>
      <c r="L1" s="58"/>
      <c r="M1" s="58"/>
      <c r="N1" s="58"/>
      <c r="O1" s="58"/>
      <c r="P1" s="80"/>
    </row>
    <row r="3" spans="1:16" ht="21">
      <c r="A3" s="373" t="s">
        <v>54</v>
      </c>
      <c r="B3" s="373"/>
      <c r="C3" s="379">
        <f>'01_R6対象者数'!$D$3</f>
        <v>0</v>
      </c>
      <c r="D3" s="380"/>
      <c r="E3" s="381"/>
      <c r="F3" s="205"/>
      <c r="G3" s="205"/>
      <c r="H3" s="205"/>
      <c r="I3" s="205"/>
      <c r="J3" s="205"/>
      <c r="K3" s="60"/>
    </row>
    <row r="4" spans="1:16" ht="14.4">
      <c r="F4" s="206"/>
      <c r="G4" s="206"/>
      <c r="I4" s="206"/>
      <c r="J4" s="206"/>
      <c r="K4" s="63"/>
    </row>
    <row r="5" spans="1:16" ht="14.4">
      <c r="A5" s="207"/>
      <c r="B5" s="207"/>
      <c r="C5" s="207"/>
      <c r="D5" s="208"/>
      <c r="E5" s="208"/>
      <c r="F5" s="208"/>
      <c r="G5" s="208"/>
      <c r="H5" s="208"/>
      <c r="I5" s="206"/>
      <c r="J5" s="206"/>
      <c r="K5" s="63"/>
      <c r="L5" s="81"/>
      <c r="M5" s="81"/>
      <c r="N5" s="82"/>
    </row>
    <row r="6" spans="1:16" ht="14.4">
      <c r="A6" s="207"/>
      <c r="B6" s="207"/>
      <c r="C6" s="207"/>
      <c r="D6" s="208"/>
      <c r="E6" s="208"/>
      <c r="F6" s="208"/>
      <c r="G6" s="208"/>
      <c r="H6" s="208"/>
      <c r="I6" s="206"/>
      <c r="J6" s="206"/>
      <c r="K6" s="63"/>
      <c r="L6" s="81"/>
      <c r="M6" s="81"/>
      <c r="N6" s="82"/>
    </row>
    <row r="7" spans="1:16" ht="14.4">
      <c r="A7" s="207"/>
      <c r="B7" s="207"/>
      <c r="C7" s="207"/>
      <c r="D7" s="208"/>
      <c r="E7" s="208"/>
      <c r="F7" s="208"/>
      <c r="G7" s="208"/>
      <c r="H7" s="208"/>
    </row>
    <row r="8" spans="1:16" ht="14.4">
      <c r="A8" s="207"/>
      <c r="B8" s="207"/>
      <c r="C8" s="207"/>
      <c r="D8" s="208"/>
    </row>
    <row r="9" spans="1:16">
      <c r="A9" s="202"/>
      <c r="B9" s="211"/>
      <c r="C9" s="211"/>
      <c r="D9" s="211"/>
    </row>
    <row r="10" spans="1:16" ht="13.5" customHeight="1">
      <c r="A10" s="25"/>
      <c r="B10" s="376" t="s">
        <v>8</v>
      </c>
      <c r="C10" s="371" t="s">
        <v>152</v>
      </c>
      <c r="D10" s="371" t="s">
        <v>48</v>
      </c>
      <c r="E10" s="371" t="s">
        <v>152</v>
      </c>
      <c r="F10" s="371" t="s">
        <v>48</v>
      </c>
      <c r="G10" s="337" t="s">
        <v>153</v>
      </c>
      <c r="H10" s="338"/>
      <c r="I10" s="338"/>
      <c r="J10" s="374"/>
    </row>
    <row r="11" spans="1:16">
      <c r="A11" s="26"/>
      <c r="B11" s="377"/>
      <c r="C11" s="371"/>
      <c r="D11" s="371"/>
      <c r="E11" s="371"/>
      <c r="F11" s="371"/>
      <c r="G11" s="339"/>
      <c r="H11" s="340"/>
      <c r="I11" s="340"/>
      <c r="J11" s="375"/>
    </row>
    <row r="12" spans="1:16" ht="40.5" customHeight="1">
      <c r="A12" s="26"/>
      <c r="B12" s="377"/>
      <c r="C12" s="371"/>
      <c r="D12" s="371"/>
      <c r="E12" s="371"/>
      <c r="F12" s="371"/>
      <c r="G12" s="20" t="s">
        <v>44</v>
      </c>
      <c r="H12" s="22"/>
      <c r="I12" s="20" t="s">
        <v>45</v>
      </c>
      <c r="J12" s="22"/>
    </row>
    <row r="13" spans="1:16" ht="13.5" customHeight="1" thickBot="1">
      <c r="A13" s="26"/>
      <c r="B13" s="378"/>
      <c r="C13" s="372" t="s">
        <v>84</v>
      </c>
      <c r="D13" s="372"/>
      <c r="E13" s="372" t="s">
        <v>85</v>
      </c>
      <c r="F13" s="372"/>
      <c r="G13" s="129" t="s">
        <v>84</v>
      </c>
      <c r="H13" s="129" t="s">
        <v>85</v>
      </c>
      <c r="I13" s="129" t="s">
        <v>84</v>
      </c>
      <c r="J13" s="129" t="s">
        <v>85</v>
      </c>
    </row>
    <row r="14" spans="1:16" ht="13.8" thickTop="1">
      <c r="A14" s="348" t="s">
        <v>13</v>
      </c>
      <c r="B14" s="348" t="s">
        <v>14</v>
      </c>
      <c r="C14" s="36"/>
      <c r="D14" s="92"/>
      <c r="E14" s="36"/>
      <c r="F14" s="127"/>
      <c r="G14" s="166"/>
      <c r="H14" s="167"/>
      <c r="I14" s="168"/>
      <c r="J14" s="169"/>
    </row>
    <row r="15" spans="1:16" ht="13.5" customHeight="1">
      <c r="A15" s="349"/>
      <c r="B15" s="350"/>
      <c r="C15" s="37"/>
      <c r="D15" s="92"/>
      <c r="E15" s="37"/>
      <c r="F15" s="127"/>
      <c r="G15" s="170"/>
      <c r="H15" s="15"/>
      <c r="I15" s="14"/>
      <c r="J15" s="171"/>
    </row>
    <row r="16" spans="1:16">
      <c r="A16" s="349"/>
      <c r="B16" s="348" t="s">
        <v>15</v>
      </c>
      <c r="C16" s="36"/>
      <c r="D16" s="92"/>
      <c r="E16" s="36"/>
      <c r="F16" s="127"/>
      <c r="G16" s="172"/>
      <c r="H16" s="72"/>
      <c r="I16" s="65"/>
      <c r="J16" s="173"/>
    </row>
    <row r="17" spans="1:10">
      <c r="A17" s="349"/>
      <c r="B17" s="350"/>
      <c r="C17" s="36"/>
      <c r="D17" s="92"/>
      <c r="E17" s="36"/>
      <c r="F17" s="127"/>
      <c r="G17" s="170"/>
      <c r="H17" s="15"/>
      <c r="I17" s="14"/>
      <c r="J17" s="171"/>
    </row>
    <row r="18" spans="1:10">
      <c r="A18" s="349"/>
      <c r="B18" s="348" t="s">
        <v>16</v>
      </c>
      <c r="C18" s="37"/>
      <c r="D18" s="91"/>
      <c r="E18" s="37"/>
      <c r="F18" s="128"/>
      <c r="G18" s="172"/>
      <c r="H18" s="67"/>
      <c r="I18" s="67"/>
      <c r="J18" s="174"/>
    </row>
    <row r="19" spans="1:10">
      <c r="A19" s="350"/>
      <c r="B19" s="350"/>
      <c r="C19" s="27">
        <f>'03_R5対象者数 '!E11</f>
        <v>0</v>
      </c>
      <c r="D19" s="93">
        <f>'03_R5対象者数 '!F11</f>
        <v>0</v>
      </c>
      <c r="E19" s="27">
        <f>'03_R5対象者数 '!E29</f>
        <v>0</v>
      </c>
      <c r="F19" s="147">
        <f>'03_R5対象者数 '!F29</f>
        <v>0</v>
      </c>
      <c r="G19" s="175"/>
      <c r="H19" s="71"/>
      <c r="I19" s="71"/>
      <c r="J19" s="176"/>
    </row>
    <row r="20" spans="1:10">
      <c r="A20" s="348" t="s">
        <v>17</v>
      </c>
      <c r="B20" s="348" t="s">
        <v>14</v>
      </c>
      <c r="C20" s="36"/>
      <c r="D20" s="92"/>
      <c r="E20" s="36"/>
      <c r="F20" s="127"/>
      <c r="G20" s="172"/>
      <c r="H20" s="72"/>
      <c r="I20" s="65"/>
      <c r="J20" s="173"/>
    </row>
    <row r="21" spans="1:10">
      <c r="A21" s="349"/>
      <c r="B21" s="350"/>
      <c r="C21" s="36"/>
      <c r="D21" s="92"/>
      <c r="E21" s="36"/>
      <c r="F21" s="127"/>
      <c r="G21" s="170"/>
      <c r="H21" s="15"/>
      <c r="I21" s="14"/>
      <c r="J21" s="171"/>
    </row>
    <row r="22" spans="1:10">
      <c r="A22" s="349"/>
      <c r="B22" s="348" t="s">
        <v>15</v>
      </c>
      <c r="C22" s="36"/>
      <c r="D22" s="92"/>
      <c r="E22" s="36"/>
      <c r="F22" s="127"/>
      <c r="G22" s="172"/>
      <c r="H22" s="72"/>
      <c r="I22" s="65"/>
      <c r="J22" s="173"/>
    </row>
    <row r="23" spans="1:10">
      <c r="A23" s="349"/>
      <c r="B23" s="350"/>
      <c r="C23" s="36"/>
      <c r="D23" s="92"/>
      <c r="E23" s="36"/>
      <c r="F23" s="127"/>
      <c r="G23" s="170"/>
      <c r="H23" s="15"/>
      <c r="I23" s="14"/>
      <c r="J23" s="171"/>
    </row>
    <row r="24" spans="1:10">
      <c r="A24" s="349"/>
      <c r="B24" s="348" t="s">
        <v>16</v>
      </c>
      <c r="C24" s="38"/>
      <c r="D24" s="91"/>
      <c r="E24" s="38"/>
      <c r="F24" s="128"/>
      <c r="G24" s="172"/>
      <c r="H24" s="67"/>
      <c r="I24" s="67"/>
      <c r="J24" s="174"/>
    </row>
    <row r="25" spans="1:10">
      <c r="A25" s="350"/>
      <c r="B25" s="350"/>
      <c r="C25" s="27">
        <f>'03_R5対象者数 '!E13</f>
        <v>0</v>
      </c>
      <c r="D25" s="93">
        <f>'03_R5対象者数 '!F13</f>
        <v>0</v>
      </c>
      <c r="E25" s="27">
        <f>'03_R5対象者数 '!E31</f>
        <v>0</v>
      </c>
      <c r="F25" s="147">
        <f>'03_R5対象者数 '!F31</f>
        <v>0</v>
      </c>
      <c r="G25" s="175"/>
      <c r="H25" s="71"/>
      <c r="I25" s="71"/>
      <c r="J25" s="176"/>
    </row>
    <row r="26" spans="1:10">
      <c r="A26" s="348" t="s">
        <v>18</v>
      </c>
      <c r="B26" s="348" t="s">
        <v>14</v>
      </c>
      <c r="C26" s="36"/>
      <c r="D26" s="92"/>
      <c r="E26" s="36"/>
      <c r="F26" s="127"/>
      <c r="G26" s="172"/>
      <c r="H26" s="72"/>
      <c r="I26" s="65"/>
      <c r="J26" s="173"/>
    </row>
    <row r="27" spans="1:10">
      <c r="A27" s="349"/>
      <c r="B27" s="350"/>
      <c r="C27" s="36"/>
      <c r="D27" s="92"/>
      <c r="E27" s="36"/>
      <c r="F27" s="127"/>
      <c r="G27" s="170"/>
      <c r="H27" s="15"/>
      <c r="I27" s="14"/>
      <c r="J27" s="171"/>
    </row>
    <row r="28" spans="1:10">
      <c r="A28" s="349"/>
      <c r="B28" s="348" t="s">
        <v>15</v>
      </c>
      <c r="C28" s="36"/>
      <c r="D28" s="92"/>
      <c r="E28" s="36"/>
      <c r="F28" s="127"/>
      <c r="G28" s="172"/>
      <c r="H28" s="72"/>
      <c r="I28" s="65"/>
      <c r="J28" s="173"/>
    </row>
    <row r="29" spans="1:10">
      <c r="A29" s="349"/>
      <c r="B29" s="350"/>
      <c r="C29" s="36"/>
      <c r="D29" s="92"/>
      <c r="E29" s="36"/>
      <c r="F29" s="127"/>
      <c r="G29" s="170"/>
      <c r="H29" s="15"/>
      <c r="I29" s="14"/>
      <c r="J29" s="171"/>
    </row>
    <row r="30" spans="1:10">
      <c r="A30" s="349"/>
      <c r="B30" s="348" t="s">
        <v>16</v>
      </c>
      <c r="C30" s="38"/>
      <c r="D30" s="91"/>
      <c r="E30" s="38"/>
      <c r="F30" s="128"/>
      <c r="G30" s="172"/>
      <c r="H30" s="67"/>
      <c r="I30" s="67"/>
      <c r="J30" s="174"/>
    </row>
    <row r="31" spans="1:10">
      <c r="A31" s="350"/>
      <c r="B31" s="350"/>
      <c r="C31" s="27">
        <f>'03_R5対象者数 '!E15</f>
        <v>0</v>
      </c>
      <c r="D31" s="93">
        <f>'03_R5対象者数 '!F15</f>
        <v>0</v>
      </c>
      <c r="E31" s="27">
        <f>'03_R5対象者数 '!E33</f>
        <v>0</v>
      </c>
      <c r="F31" s="50">
        <f>'03_R5対象者数 '!F33</f>
        <v>0</v>
      </c>
      <c r="G31" s="175"/>
      <c r="H31" s="71"/>
      <c r="I31" s="71"/>
      <c r="J31" s="176"/>
    </row>
    <row r="32" spans="1:10">
      <c r="A32" s="348" t="s">
        <v>19</v>
      </c>
      <c r="B32" s="348" t="s">
        <v>14</v>
      </c>
      <c r="C32" s="36"/>
      <c r="D32" s="92"/>
      <c r="E32" s="36"/>
      <c r="F32" s="127"/>
      <c r="G32" s="172"/>
      <c r="H32" s="72"/>
      <c r="I32" s="65"/>
      <c r="J32" s="173"/>
    </row>
    <row r="33" spans="1:10">
      <c r="A33" s="349"/>
      <c r="B33" s="350"/>
      <c r="C33" s="36"/>
      <c r="D33" s="92"/>
      <c r="E33" s="36"/>
      <c r="F33" s="127"/>
      <c r="G33" s="170"/>
      <c r="H33" s="15"/>
      <c r="I33" s="14"/>
      <c r="J33" s="171"/>
    </row>
    <row r="34" spans="1:10">
      <c r="A34" s="349"/>
      <c r="B34" s="348" t="s">
        <v>15</v>
      </c>
      <c r="C34" s="36"/>
      <c r="D34" s="92"/>
      <c r="E34" s="36"/>
      <c r="F34" s="127"/>
      <c r="G34" s="172"/>
      <c r="H34" s="72"/>
      <c r="I34" s="65"/>
      <c r="J34" s="173"/>
    </row>
    <row r="35" spans="1:10">
      <c r="A35" s="349"/>
      <c r="B35" s="350"/>
      <c r="C35" s="36"/>
      <c r="D35" s="92"/>
      <c r="E35" s="36"/>
      <c r="F35" s="127"/>
      <c r="G35" s="170"/>
      <c r="H35" s="15"/>
      <c r="I35" s="14"/>
      <c r="J35" s="171"/>
    </row>
    <row r="36" spans="1:10">
      <c r="A36" s="349"/>
      <c r="B36" s="348" t="s">
        <v>16</v>
      </c>
      <c r="C36" s="38"/>
      <c r="D36" s="91"/>
      <c r="E36" s="38"/>
      <c r="F36" s="128"/>
      <c r="G36" s="172"/>
      <c r="H36" s="67"/>
      <c r="I36" s="67"/>
      <c r="J36" s="174"/>
    </row>
    <row r="37" spans="1:10">
      <c r="A37" s="350"/>
      <c r="B37" s="350"/>
      <c r="C37" s="27">
        <f>'03_R5対象者数 '!E17</f>
        <v>0</v>
      </c>
      <c r="D37" s="93">
        <f>'03_R5対象者数 '!F17</f>
        <v>0</v>
      </c>
      <c r="E37" s="27">
        <f>'03_R5対象者数 '!E35</f>
        <v>0</v>
      </c>
      <c r="F37" s="50">
        <f>'03_R5対象者数 '!F35</f>
        <v>0</v>
      </c>
      <c r="G37" s="175"/>
      <c r="H37" s="71"/>
      <c r="I37" s="71"/>
      <c r="J37" s="176"/>
    </row>
    <row r="38" spans="1:10">
      <c r="A38" s="348" t="s">
        <v>20</v>
      </c>
      <c r="B38" s="348" t="s">
        <v>14</v>
      </c>
      <c r="C38" s="36"/>
      <c r="D38" s="92"/>
      <c r="E38" s="36"/>
      <c r="F38" s="127"/>
      <c r="G38" s="172"/>
      <c r="H38" s="72"/>
      <c r="I38" s="65"/>
      <c r="J38" s="173"/>
    </row>
    <row r="39" spans="1:10">
      <c r="A39" s="349"/>
      <c r="B39" s="350"/>
      <c r="C39" s="36"/>
      <c r="D39" s="92"/>
      <c r="E39" s="36"/>
      <c r="F39" s="127"/>
      <c r="G39" s="170"/>
      <c r="H39" s="15"/>
      <c r="I39" s="14"/>
      <c r="J39" s="171"/>
    </row>
    <row r="40" spans="1:10">
      <c r="A40" s="349"/>
      <c r="B40" s="348" t="s">
        <v>15</v>
      </c>
      <c r="C40" s="36"/>
      <c r="D40" s="92"/>
      <c r="E40" s="36"/>
      <c r="F40" s="127"/>
      <c r="G40" s="172"/>
      <c r="H40" s="72"/>
      <c r="I40" s="65"/>
      <c r="J40" s="173"/>
    </row>
    <row r="41" spans="1:10">
      <c r="A41" s="349"/>
      <c r="B41" s="350"/>
      <c r="C41" s="36"/>
      <c r="D41" s="92"/>
      <c r="E41" s="36"/>
      <c r="F41" s="127"/>
      <c r="G41" s="170"/>
      <c r="H41" s="15"/>
      <c r="I41" s="14"/>
      <c r="J41" s="171"/>
    </row>
    <row r="42" spans="1:10">
      <c r="A42" s="349"/>
      <c r="B42" s="348" t="s">
        <v>16</v>
      </c>
      <c r="C42" s="38"/>
      <c r="D42" s="91"/>
      <c r="E42" s="38"/>
      <c r="F42" s="128"/>
      <c r="G42" s="172"/>
      <c r="H42" s="67"/>
      <c r="I42" s="67"/>
      <c r="J42" s="174"/>
    </row>
    <row r="43" spans="1:10">
      <c r="A43" s="350"/>
      <c r="B43" s="350"/>
      <c r="C43" s="27">
        <f>'03_R5対象者数 '!E19</f>
        <v>0</v>
      </c>
      <c r="D43" s="93">
        <f>'03_R5対象者数 '!F19</f>
        <v>0</v>
      </c>
      <c r="E43" s="27">
        <f>'03_R5対象者数 '!E37</f>
        <v>0</v>
      </c>
      <c r="F43" s="50">
        <f>'03_R5対象者数 '!F37</f>
        <v>0</v>
      </c>
      <c r="G43" s="175"/>
      <c r="H43" s="71"/>
      <c r="I43" s="71"/>
      <c r="J43" s="176"/>
    </row>
    <row r="44" spans="1:10">
      <c r="A44" s="348" t="s">
        <v>21</v>
      </c>
      <c r="B44" s="348" t="s">
        <v>14</v>
      </c>
      <c r="C44" s="36"/>
      <c r="D44" s="92"/>
      <c r="E44" s="36"/>
      <c r="F44" s="127"/>
      <c r="G44" s="172"/>
      <c r="H44" s="72"/>
      <c r="I44" s="65"/>
      <c r="J44" s="173"/>
    </row>
    <row r="45" spans="1:10">
      <c r="A45" s="349"/>
      <c r="B45" s="350"/>
      <c r="C45" s="36"/>
      <c r="D45" s="92"/>
      <c r="E45" s="36"/>
      <c r="F45" s="127"/>
      <c r="G45" s="170"/>
      <c r="H45" s="15"/>
      <c r="I45" s="14"/>
      <c r="J45" s="171"/>
    </row>
    <row r="46" spans="1:10">
      <c r="A46" s="349"/>
      <c r="B46" s="348" t="s">
        <v>15</v>
      </c>
      <c r="C46" s="36"/>
      <c r="D46" s="92"/>
      <c r="E46" s="36"/>
      <c r="F46" s="127"/>
      <c r="G46" s="172"/>
      <c r="H46" s="72"/>
      <c r="I46" s="65"/>
      <c r="J46" s="173"/>
    </row>
    <row r="47" spans="1:10">
      <c r="A47" s="349"/>
      <c r="B47" s="350"/>
      <c r="C47" s="36"/>
      <c r="D47" s="92"/>
      <c r="E47" s="36"/>
      <c r="F47" s="127"/>
      <c r="G47" s="170"/>
      <c r="H47" s="15"/>
      <c r="I47" s="14"/>
      <c r="J47" s="171"/>
    </row>
    <row r="48" spans="1:10">
      <c r="A48" s="349"/>
      <c r="B48" s="348" t="s">
        <v>16</v>
      </c>
      <c r="C48" s="38"/>
      <c r="D48" s="91"/>
      <c r="E48" s="38"/>
      <c r="F48" s="128"/>
      <c r="G48" s="172"/>
      <c r="H48" s="67"/>
      <c r="I48" s="67"/>
      <c r="J48" s="174"/>
    </row>
    <row r="49" spans="1:10">
      <c r="A49" s="350"/>
      <c r="B49" s="350"/>
      <c r="C49" s="27">
        <f>'03_R5対象者数 '!E21</f>
        <v>0</v>
      </c>
      <c r="D49" s="93">
        <f>'03_R5対象者数 '!F21</f>
        <v>0</v>
      </c>
      <c r="E49" s="27">
        <f>'03_R5対象者数 '!E39</f>
        <v>0</v>
      </c>
      <c r="F49" s="50">
        <f>'03_R5対象者数 '!F39</f>
        <v>0</v>
      </c>
      <c r="G49" s="175"/>
      <c r="H49" s="71"/>
      <c r="I49" s="71"/>
      <c r="J49" s="176"/>
    </row>
    <row r="50" spans="1:10">
      <c r="A50" s="348" t="s">
        <v>22</v>
      </c>
      <c r="B50" s="348" t="s">
        <v>14</v>
      </c>
      <c r="C50" s="36"/>
      <c r="D50" s="92"/>
      <c r="E50" s="36"/>
      <c r="F50" s="127"/>
      <c r="G50" s="172"/>
      <c r="H50" s="72"/>
      <c r="I50" s="65"/>
      <c r="J50" s="173"/>
    </row>
    <row r="51" spans="1:10">
      <c r="A51" s="349"/>
      <c r="B51" s="350"/>
      <c r="C51" s="36"/>
      <c r="D51" s="92"/>
      <c r="E51" s="36"/>
      <c r="F51" s="127"/>
      <c r="G51" s="170"/>
      <c r="H51" s="15"/>
      <c r="I51" s="14"/>
      <c r="J51" s="171"/>
    </row>
    <row r="52" spans="1:10">
      <c r="A52" s="349"/>
      <c r="B52" s="348" t="s">
        <v>15</v>
      </c>
      <c r="C52" s="36"/>
      <c r="D52" s="92"/>
      <c r="E52" s="36"/>
      <c r="F52" s="127"/>
      <c r="G52" s="172"/>
      <c r="H52" s="72"/>
      <c r="I52" s="65"/>
      <c r="J52" s="173"/>
    </row>
    <row r="53" spans="1:10">
      <c r="A53" s="349"/>
      <c r="B53" s="350"/>
      <c r="C53" s="36"/>
      <c r="D53" s="92"/>
      <c r="E53" s="36"/>
      <c r="F53" s="127"/>
      <c r="G53" s="170"/>
      <c r="H53" s="15"/>
      <c r="I53" s="14"/>
      <c r="J53" s="171"/>
    </row>
    <row r="54" spans="1:10">
      <c r="A54" s="349"/>
      <c r="B54" s="348" t="s">
        <v>16</v>
      </c>
      <c r="C54" s="38"/>
      <c r="D54" s="91"/>
      <c r="E54" s="38"/>
      <c r="F54" s="128"/>
      <c r="G54" s="172"/>
      <c r="H54" s="67"/>
      <c r="I54" s="67"/>
      <c r="J54" s="174"/>
    </row>
    <row r="55" spans="1:10">
      <c r="A55" s="350"/>
      <c r="B55" s="350"/>
      <c r="C55" s="27">
        <f>'03_R5対象者数 '!E23</f>
        <v>0</v>
      </c>
      <c r="D55" s="93">
        <f>'03_R5対象者数 '!F23</f>
        <v>0</v>
      </c>
      <c r="E55" s="27">
        <f>'03_R5対象者数 '!E41</f>
        <v>0</v>
      </c>
      <c r="F55" s="50">
        <f>'03_R5対象者数 '!F41</f>
        <v>0</v>
      </c>
      <c r="G55" s="175"/>
      <c r="H55" s="71"/>
      <c r="I55" s="71"/>
      <c r="J55" s="176"/>
    </row>
    <row r="56" spans="1:10">
      <c r="A56" s="348" t="s">
        <v>23</v>
      </c>
      <c r="B56" s="348" t="s">
        <v>14</v>
      </c>
      <c r="C56" s="36"/>
      <c r="D56" s="92"/>
      <c r="E56" s="36"/>
      <c r="F56" s="127"/>
      <c r="G56" s="172"/>
      <c r="H56" s="72"/>
      <c r="I56" s="65"/>
      <c r="J56" s="173"/>
    </row>
    <row r="57" spans="1:10">
      <c r="A57" s="349"/>
      <c r="B57" s="350"/>
      <c r="C57" s="36"/>
      <c r="D57" s="92"/>
      <c r="E57" s="36"/>
      <c r="F57" s="148"/>
      <c r="G57" s="170"/>
      <c r="H57" s="15"/>
      <c r="I57" s="14"/>
      <c r="J57" s="171"/>
    </row>
    <row r="58" spans="1:10">
      <c r="A58" s="349"/>
      <c r="B58" s="348" t="s">
        <v>15</v>
      </c>
      <c r="C58" s="36"/>
      <c r="D58" s="92"/>
      <c r="E58" s="36"/>
      <c r="F58" s="127"/>
      <c r="G58" s="172"/>
      <c r="H58" s="72"/>
      <c r="I58" s="65"/>
      <c r="J58" s="173"/>
    </row>
    <row r="59" spans="1:10">
      <c r="A59" s="349"/>
      <c r="B59" s="350"/>
      <c r="C59" s="36"/>
      <c r="D59" s="92"/>
      <c r="E59" s="36"/>
      <c r="F59" s="127"/>
      <c r="G59" s="170"/>
      <c r="H59" s="15"/>
      <c r="I59" s="14"/>
      <c r="J59" s="171"/>
    </row>
    <row r="60" spans="1:10">
      <c r="A60" s="349"/>
      <c r="B60" s="348" t="s">
        <v>16</v>
      </c>
      <c r="C60" s="38"/>
      <c r="D60" s="91"/>
      <c r="E60" s="38"/>
      <c r="F60" s="128"/>
      <c r="G60" s="172"/>
      <c r="H60" s="67"/>
      <c r="I60" s="67"/>
      <c r="J60" s="174"/>
    </row>
    <row r="61" spans="1:10">
      <c r="A61" s="350"/>
      <c r="B61" s="350"/>
      <c r="C61" s="185">
        <f>'03_R5対象者数 '!E25</f>
        <v>0</v>
      </c>
      <c r="D61" s="186">
        <f>'03_R5対象者数 '!F25</f>
        <v>0</v>
      </c>
      <c r="E61" s="185">
        <f>'03_R5対象者数 '!E43</f>
        <v>0</v>
      </c>
      <c r="F61" s="187">
        <f>'03_R5対象者数 '!F43</f>
        <v>0</v>
      </c>
      <c r="G61" s="175"/>
      <c r="H61" s="71"/>
      <c r="I61" s="71"/>
      <c r="J61" s="176"/>
    </row>
    <row r="62" spans="1:10">
      <c r="A62" s="348" t="s">
        <v>24</v>
      </c>
      <c r="B62" s="348" t="s">
        <v>14</v>
      </c>
      <c r="C62" s="36"/>
      <c r="D62" s="92"/>
      <c r="E62" s="36"/>
      <c r="F62" s="127"/>
      <c r="G62" s="172"/>
      <c r="H62" s="72"/>
      <c r="I62" s="65"/>
      <c r="J62" s="173"/>
    </row>
    <row r="63" spans="1:10">
      <c r="A63" s="349"/>
      <c r="B63" s="350"/>
      <c r="C63" s="36"/>
      <c r="D63" s="92"/>
      <c r="E63" s="36"/>
      <c r="F63" s="127"/>
      <c r="G63" s="170"/>
      <c r="H63" s="15"/>
      <c r="I63" s="14"/>
      <c r="J63" s="171"/>
    </row>
    <row r="64" spans="1:10">
      <c r="A64" s="349"/>
      <c r="B64" s="348" t="s">
        <v>15</v>
      </c>
      <c r="C64" s="36"/>
      <c r="D64" s="92"/>
      <c r="E64" s="36"/>
      <c r="F64" s="127"/>
      <c r="G64" s="172"/>
      <c r="H64" s="72"/>
      <c r="I64" s="65"/>
      <c r="J64" s="173"/>
    </row>
    <row r="65" spans="1:10">
      <c r="A65" s="349"/>
      <c r="B65" s="350"/>
      <c r="C65" s="36"/>
      <c r="D65" s="92"/>
      <c r="E65" s="36"/>
      <c r="F65" s="127"/>
      <c r="G65" s="170"/>
      <c r="H65" s="15"/>
      <c r="I65" s="14"/>
      <c r="J65" s="171"/>
    </row>
    <row r="66" spans="1:10">
      <c r="A66" s="349"/>
      <c r="B66" s="348" t="s">
        <v>16</v>
      </c>
      <c r="C66" s="38"/>
      <c r="D66" s="91"/>
      <c r="E66" s="38"/>
      <c r="F66" s="128"/>
      <c r="G66" s="172"/>
      <c r="H66" s="67"/>
      <c r="I66" s="67"/>
      <c r="J66" s="174"/>
    </row>
    <row r="67" spans="1:10">
      <c r="A67" s="350"/>
      <c r="B67" s="350"/>
      <c r="C67" s="250"/>
      <c r="D67" s="251"/>
      <c r="E67" s="250"/>
      <c r="F67" s="330"/>
      <c r="G67" s="331"/>
      <c r="H67" s="71"/>
      <c r="I67" s="71"/>
      <c r="J67" s="176"/>
    </row>
    <row r="68" spans="1:10" ht="14.25" customHeight="1">
      <c r="A68" s="348" t="s">
        <v>53</v>
      </c>
      <c r="B68" s="348" t="s">
        <v>14</v>
      </c>
      <c r="C68" s="36"/>
      <c r="D68" s="92"/>
      <c r="E68" s="36"/>
      <c r="F68" s="148"/>
      <c r="G68" s="177"/>
      <c r="H68" s="83"/>
      <c r="I68" s="84"/>
      <c r="J68" s="178"/>
    </row>
    <row r="69" spans="1:10">
      <c r="A69" s="349"/>
      <c r="B69" s="350"/>
      <c r="C69" s="36"/>
      <c r="D69" s="92"/>
      <c r="E69" s="36"/>
      <c r="F69" s="127"/>
      <c r="G69" s="175"/>
      <c r="H69" s="71"/>
      <c r="I69" s="71"/>
      <c r="J69" s="176"/>
    </row>
    <row r="70" spans="1:10" ht="13.5" customHeight="1">
      <c r="A70" s="349"/>
      <c r="B70" s="348" t="s">
        <v>15</v>
      </c>
      <c r="C70" s="36"/>
      <c r="D70" s="92"/>
      <c r="E70" s="36"/>
      <c r="F70" s="127"/>
      <c r="G70" s="172"/>
      <c r="H70" s="72"/>
      <c r="I70" s="65"/>
      <c r="J70" s="173"/>
    </row>
    <row r="71" spans="1:10">
      <c r="A71" s="349"/>
      <c r="B71" s="350"/>
      <c r="C71" s="36"/>
      <c r="D71" s="92"/>
      <c r="E71" s="36"/>
      <c r="F71" s="127"/>
      <c r="G71" s="175"/>
      <c r="H71" s="71"/>
      <c r="I71" s="71"/>
      <c r="J71" s="176"/>
    </row>
    <row r="72" spans="1:10" ht="13.5" customHeight="1">
      <c r="A72" s="349"/>
      <c r="B72" s="348" t="s">
        <v>16</v>
      </c>
      <c r="C72" s="38"/>
      <c r="D72" s="91"/>
      <c r="E72" s="38"/>
      <c r="F72" s="128"/>
      <c r="G72" s="172"/>
      <c r="H72" s="72"/>
      <c r="I72" s="65"/>
      <c r="J72" s="173"/>
    </row>
    <row r="73" spans="1:10" ht="13.8" thickBot="1">
      <c r="A73" s="350"/>
      <c r="B73" s="350"/>
      <c r="C73" s="28">
        <f>'03_R5対象者数 '!E27</f>
        <v>0</v>
      </c>
      <c r="D73" s="48">
        <f>'03_R5対象者数 '!F27</f>
        <v>0</v>
      </c>
      <c r="E73" s="28">
        <f>'03_R5対象者数 '!E45</f>
        <v>0</v>
      </c>
      <c r="F73" s="53">
        <f>'03_R5対象者数 '!F45</f>
        <v>0</v>
      </c>
      <c r="G73" s="179"/>
      <c r="H73" s="180"/>
      <c r="I73" s="180"/>
      <c r="J73" s="181"/>
    </row>
    <row r="74" spans="1:10" ht="13.8" thickTop="1">
      <c r="A74" t="s">
        <v>146</v>
      </c>
      <c r="C74" s="28">
        <f>'03_R5対象者数 '!E46</f>
        <v>0</v>
      </c>
      <c r="D74" s="28">
        <f>'03_R5対象者数 '!F46</f>
        <v>0</v>
      </c>
      <c r="E74">
        <f>'03_R5対象者数 '!E47</f>
        <v>0</v>
      </c>
      <c r="F74">
        <f>'03_R5対象者数 '!F47</f>
        <v>0</v>
      </c>
      <c r="G74">
        <f>SUM(G19,G25,G31,G37,G43,G49)</f>
        <v>0</v>
      </c>
      <c r="H74">
        <f t="shared" ref="H74:I74" si="0">SUM(H19,H25,H31,H37,H43,H49)</f>
        <v>0</v>
      </c>
      <c r="I74">
        <f t="shared" si="0"/>
        <v>0</v>
      </c>
      <c r="J74">
        <f>SUM(J19,J25,J31,J37,J43,J49)</f>
        <v>0</v>
      </c>
    </row>
    <row r="102" ht="13.5" customHeight="1"/>
  </sheetData>
  <mergeCells count="51">
    <mergeCell ref="A1:J1"/>
    <mergeCell ref="A68:A73"/>
    <mergeCell ref="B68:B69"/>
    <mergeCell ref="B70:B71"/>
    <mergeCell ref="B72:B73"/>
    <mergeCell ref="A56:A61"/>
    <mergeCell ref="B56:B57"/>
    <mergeCell ref="B58:B59"/>
    <mergeCell ref="B60:B61"/>
    <mergeCell ref="A62:A67"/>
    <mergeCell ref="B62:B63"/>
    <mergeCell ref="B64:B65"/>
    <mergeCell ref="B66:B67"/>
    <mergeCell ref="A32:A37"/>
    <mergeCell ref="B32:B33"/>
    <mergeCell ref="B34:B35"/>
    <mergeCell ref="A50:A55"/>
    <mergeCell ref="B50:B51"/>
    <mergeCell ref="B52:B53"/>
    <mergeCell ref="B54:B55"/>
    <mergeCell ref="B36:B37"/>
    <mergeCell ref="A38:A43"/>
    <mergeCell ref="B38:B39"/>
    <mergeCell ref="B40:B41"/>
    <mergeCell ref="B42:B43"/>
    <mergeCell ref="A14:A19"/>
    <mergeCell ref="B14:B15"/>
    <mergeCell ref="B16:B17"/>
    <mergeCell ref="B18:B19"/>
    <mergeCell ref="A44:A49"/>
    <mergeCell ref="B44:B45"/>
    <mergeCell ref="B46:B47"/>
    <mergeCell ref="B48:B49"/>
    <mergeCell ref="A20:A25"/>
    <mergeCell ref="B20:B21"/>
    <mergeCell ref="B22:B23"/>
    <mergeCell ref="B24:B25"/>
    <mergeCell ref="A26:A31"/>
    <mergeCell ref="B26:B27"/>
    <mergeCell ref="B28:B29"/>
    <mergeCell ref="B30:B31"/>
    <mergeCell ref="G10:J11"/>
    <mergeCell ref="C13:D13"/>
    <mergeCell ref="E13:F13"/>
    <mergeCell ref="F10:F12"/>
    <mergeCell ref="A3:B3"/>
    <mergeCell ref="C3:E3"/>
    <mergeCell ref="B10:B13"/>
    <mergeCell ref="C10:C12"/>
    <mergeCell ref="D10:D12"/>
    <mergeCell ref="E10:E12"/>
  </mergeCells>
  <phoneticPr fontId="2"/>
  <pageMargins left="0.70866141732283472" right="0.70866141732283472" top="0.74803149606299213" bottom="0.74803149606299213" header="0.31496062992125984" footer="0.31496062992125984"/>
  <pageSetup paperSize="9" scale="77"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tabColor rgb="FFFFFF00"/>
    <pageSetUpPr fitToPage="1"/>
  </sheetPr>
  <dimension ref="A1:CY242"/>
  <sheetViews>
    <sheetView view="pageBreakPreview" zoomScale="85" zoomScaleNormal="100" zoomScaleSheetLayoutView="85" workbookViewId="0">
      <selection activeCell="T93" sqref="T93"/>
    </sheetView>
  </sheetViews>
  <sheetFormatPr defaultColWidth="9" defaultRowHeight="13.2"/>
  <cols>
    <col min="1" max="73" width="9.109375" customWidth="1"/>
    <col min="75" max="75" width="9.44140625" customWidth="1"/>
    <col min="80" max="80" width="3.88671875" customWidth="1"/>
    <col min="85" max="85" width="10.88671875" bestFit="1" customWidth="1"/>
    <col min="90" max="90" width="10.33203125" customWidth="1"/>
    <col min="92" max="92" width="11" bestFit="1" customWidth="1"/>
    <col min="97" max="97" width="11.33203125" bestFit="1" customWidth="1"/>
    <col min="100" max="100" width="13.44140625" bestFit="1" customWidth="1"/>
    <col min="104" max="16384" width="9" style="61"/>
  </cols>
  <sheetData>
    <row r="1" spans="1:103" s="59" customFormat="1" ht="31.5" customHeight="1">
      <c r="A1" s="218" t="s">
        <v>151</v>
      </c>
      <c r="B1" s="204"/>
      <c r="C1" s="204"/>
      <c r="D1" s="204"/>
      <c r="E1" s="204"/>
      <c r="F1" s="204"/>
      <c r="G1" s="204"/>
      <c r="H1" s="204"/>
      <c r="I1" s="204"/>
      <c r="J1" s="204"/>
      <c r="K1" s="204"/>
      <c r="L1" s="204"/>
      <c r="M1" s="204"/>
      <c r="N1" s="204"/>
      <c r="O1" s="204"/>
      <c r="P1" s="204"/>
      <c r="Q1" s="204"/>
      <c r="R1" s="204"/>
      <c r="S1" s="204"/>
      <c r="T1" s="204"/>
      <c r="U1" s="218" t="str">
        <f>$A$1</f>
        <v>大腸がん検診結果入力シート（令和５年度実施分）</v>
      </c>
      <c r="V1" s="182"/>
      <c r="W1" s="182"/>
      <c r="X1" s="182"/>
      <c r="Y1" s="182"/>
      <c r="Z1" s="182"/>
      <c r="AA1" s="182"/>
      <c r="AB1" s="182"/>
      <c r="AC1" s="182"/>
      <c r="AD1" s="182"/>
      <c r="AE1" s="182"/>
      <c r="AF1" s="182"/>
      <c r="AG1" s="182"/>
      <c r="AH1" s="182"/>
      <c r="AI1" s="182"/>
      <c r="AJ1" s="182"/>
      <c r="AK1" s="182"/>
      <c r="AL1" s="182"/>
      <c r="AM1" s="182"/>
      <c r="AN1" s="182"/>
      <c r="AO1" s="218" t="str">
        <f>$A$1</f>
        <v>大腸がん検診結果入力シート（令和５年度実施分）</v>
      </c>
      <c r="AP1" s="182"/>
      <c r="AQ1" s="182"/>
      <c r="AR1" s="182"/>
      <c r="AS1" s="182"/>
      <c r="AT1" s="182"/>
      <c r="AU1" s="182"/>
      <c r="AV1" s="182"/>
      <c r="AW1" s="182"/>
      <c r="AX1" s="182"/>
      <c r="AY1" s="182"/>
      <c r="AZ1" s="182"/>
      <c r="BA1" s="182"/>
      <c r="BB1" s="182"/>
      <c r="BC1" s="182"/>
      <c r="BD1" s="182"/>
      <c r="BE1" s="182"/>
      <c r="BF1" s="182"/>
      <c r="BG1" s="182"/>
      <c r="BH1" s="182"/>
      <c r="BI1" s="218" t="str">
        <f>$A$1</f>
        <v>大腸がん検診結果入力シート（令和５年度実施分）</v>
      </c>
      <c r="BJ1" s="182"/>
      <c r="BK1" s="182"/>
      <c r="BL1" s="182"/>
      <c r="BM1" s="182"/>
      <c r="BN1" s="182"/>
      <c r="BO1" s="182"/>
      <c r="BP1" s="182"/>
      <c r="BQ1" s="182"/>
      <c r="BR1" s="182"/>
      <c r="BS1" s="182"/>
      <c r="BT1" s="182"/>
      <c r="BU1" s="182"/>
      <c r="BV1" s="182"/>
      <c r="BW1" s="182"/>
      <c r="BX1" s="182"/>
      <c r="BY1" s="182"/>
      <c r="BZ1" s="182"/>
      <c r="CA1" s="182"/>
      <c r="CB1" s="182"/>
      <c r="CC1" s="182"/>
      <c r="CD1" s="182"/>
      <c r="CE1" s="182"/>
      <c r="CF1" s="182"/>
      <c r="CG1" s="182"/>
      <c r="CH1" s="182"/>
      <c r="CI1" s="182"/>
      <c r="CJ1" s="182"/>
      <c r="CK1" s="182"/>
      <c r="CL1" s="182"/>
      <c r="CM1" s="182"/>
      <c r="CN1" s="182"/>
      <c r="CO1" s="182"/>
      <c r="CP1" s="182"/>
      <c r="CQ1" s="182"/>
      <c r="CR1" s="182"/>
      <c r="CS1" s="182"/>
      <c r="CT1" s="182"/>
      <c r="CU1" s="182"/>
      <c r="CV1" s="182"/>
      <c r="CW1" s="182"/>
      <c r="CX1" s="182"/>
      <c r="CY1" s="182"/>
    </row>
    <row r="2" spans="1:103" ht="29.25" customHeight="1">
      <c r="A2" s="373" t="s">
        <v>58</v>
      </c>
      <c r="B2" s="373"/>
      <c r="C2" s="379">
        <f>'01_R6対象者数'!$D$3</f>
        <v>0</v>
      </c>
      <c r="D2" s="380"/>
      <c r="E2" s="380"/>
      <c r="F2" s="381"/>
      <c r="G2" s="219"/>
      <c r="H2" s="383" t="s">
        <v>47</v>
      </c>
      <c r="I2" s="383"/>
      <c r="J2" s="384" t="s">
        <v>57</v>
      </c>
      <c r="K2" s="385"/>
      <c r="L2" s="205"/>
      <c r="M2" s="205"/>
      <c r="N2" s="205"/>
      <c r="O2" s="220"/>
      <c r="P2" s="220"/>
      <c r="Q2" s="220"/>
      <c r="R2" s="220"/>
      <c r="S2" s="220"/>
      <c r="T2" s="205"/>
      <c r="U2" s="373" t="s">
        <v>58</v>
      </c>
      <c r="V2" s="373"/>
      <c r="W2" s="221">
        <f>'01_R6対象者数'!$D$3</f>
        <v>0</v>
      </c>
      <c r="X2" s="222"/>
      <c r="Y2" s="223"/>
      <c r="Z2" s="118"/>
      <c r="AA2" s="224"/>
      <c r="AB2" s="383" t="s">
        <v>47</v>
      </c>
      <c r="AC2" s="383"/>
      <c r="AD2" s="386" t="s">
        <v>60</v>
      </c>
      <c r="AE2" s="387"/>
      <c r="AF2" s="205"/>
      <c r="AG2" s="205"/>
      <c r="AH2" s="205"/>
      <c r="AI2" s="220"/>
      <c r="AJ2" s="220"/>
      <c r="AK2" s="220"/>
      <c r="AL2" s="220"/>
      <c r="AM2" s="220"/>
      <c r="AN2" s="220"/>
      <c r="AO2" s="373" t="s">
        <v>58</v>
      </c>
      <c r="AP2" s="373"/>
      <c r="AQ2" s="379">
        <f>'01_R6対象者数'!$D$3</f>
        <v>0</v>
      </c>
      <c r="AR2" s="380"/>
      <c r="AS2" s="380"/>
      <c r="AT2" s="381"/>
      <c r="AU2" s="219"/>
      <c r="AV2" s="383" t="s">
        <v>47</v>
      </c>
      <c r="AW2" s="383"/>
      <c r="AX2" s="384" t="s">
        <v>57</v>
      </c>
      <c r="AY2" s="385"/>
      <c r="AZ2" s="205"/>
      <c r="BA2" s="205"/>
      <c r="BB2" s="205"/>
      <c r="BC2" s="220"/>
      <c r="BD2" s="220"/>
      <c r="BE2" s="220"/>
      <c r="BF2" s="205"/>
      <c r="BI2" s="373" t="s">
        <v>58</v>
      </c>
      <c r="BJ2" s="373"/>
      <c r="BK2" s="221">
        <f>'01_R6対象者数'!$D$3</f>
        <v>0</v>
      </c>
      <c r="BL2" s="222"/>
      <c r="BM2" s="223"/>
      <c r="BP2" s="383" t="s">
        <v>47</v>
      </c>
      <c r="BQ2" s="383"/>
      <c r="BR2" s="386" t="s">
        <v>60</v>
      </c>
      <c r="BS2" s="387"/>
      <c r="BT2" s="205"/>
      <c r="BU2" s="205"/>
      <c r="BV2" s="205"/>
      <c r="BW2" s="220"/>
    </row>
    <row r="3" spans="1:103" s="62" customFormat="1" ht="13.5" customHeight="1">
      <c r="A3" s="225"/>
      <c r="B3" s="225"/>
      <c r="C3" s="225"/>
      <c r="D3" s="225"/>
      <c r="E3" s="225"/>
      <c r="F3" s="225"/>
      <c r="G3" s="220"/>
      <c r="H3" s="226"/>
      <c r="I3" s="220"/>
      <c r="J3" s="220"/>
      <c r="K3" s="220"/>
      <c r="L3" s="220"/>
      <c r="M3" s="220"/>
      <c r="N3" s="225"/>
      <c r="O3" s="225"/>
      <c r="P3" s="225"/>
      <c r="Q3" s="225"/>
      <c r="R3" s="225"/>
      <c r="S3" s="225"/>
      <c r="T3" s="225"/>
      <c r="U3" s="225"/>
      <c r="V3" s="225"/>
      <c r="W3" s="225"/>
      <c r="X3" s="225"/>
      <c r="Y3" s="225"/>
      <c r="Z3" s="225"/>
      <c r="AA3" s="220"/>
      <c r="AB3" s="226"/>
      <c r="AC3" s="220"/>
      <c r="AD3" s="220"/>
      <c r="AE3" s="220"/>
      <c r="AF3" s="220"/>
      <c r="AG3" s="220"/>
      <c r="AH3" s="225"/>
      <c r="AI3" s="225"/>
      <c r="AJ3" s="225"/>
      <c r="AK3" s="225"/>
      <c r="AL3" s="225"/>
      <c r="AM3" s="225"/>
      <c r="AN3" s="225"/>
      <c r="AO3" s="225"/>
      <c r="AP3" s="225"/>
      <c r="AQ3" s="225"/>
      <c r="AR3" s="225"/>
      <c r="AS3" s="225"/>
      <c r="AT3" s="225"/>
      <c r="AU3" s="220"/>
      <c r="AV3" s="226"/>
      <c r="AW3" s="220"/>
      <c r="AX3" s="220"/>
      <c r="AY3" s="220"/>
      <c r="AZ3" s="220"/>
      <c r="BA3" s="220"/>
      <c r="BB3" s="225"/>
      <c r="BC3" s="225"/>
      <c r="BD3" s="225"/>
      <c r="BE3" s="225"/>
      <c r="BF3" s="225"/>
      <c r="BG3" s="225"/>
      <c r="BH3" s="225"/>
      <c r="BI3" s="225"/>
      <c r="BJ3" s="225"/>
      <c r="BK3" s="225"/>
      <c r="BL3" s="225"/>
      <c r="BM3" s="225"/>
      <c r="BN3" s="225"/>
      <c r="BO3" s="225"/>
      <c r="BP3" s="226"/>
      <c r="BQ3" s="220"/>
      <c r="BR3" s="220"/>
      <c r="BS3" s="220"/>
      <c r="BT3" s="220"/>
      <c r="BU3" s="220"/>
      <c r="BV3" s="225"/>
      <c r="BW3" s="225"/>
      <c r="BX3" s="225"/>
      <c r="BY3" s="225"/>
      <c r="BZ3" s="225"/>
      <c r="CA3" s="225"/>
      <c r="CB3" s="225"/>
      <c r="CC3" s="225"/>
      <c r="CD3" s="225"/>
      <c r="CE3" s="225"/>
      <c r="CF3" s="225"/>
      <c r="CG3" s="225"/>
      <c r="CH3" s="225"/>
      <c r="CI3" s="225"/>
      <c r="CJ3" s="225"/>
      <c r="CK3" s="225"/>
      <c r="CL3" s="225"/>
      <c r="CM3" s="225"/>
      <c r="CN3" s="225"/>
      <c r="CO3" s="225"/>
      <c r="CP3" s="225"/>
      <c r="CQ3" s="225"/>
      <c r="CR3" s="225"/>
      <c r="CS3" s="225"/>
      <c r="CT3" s="225"/>
      <c r="CU3" s="225"/>
      <c r="CV3" s="225"/>
      <c r="CW3" s="225"/>
      <c r="CX3" s="225"/>
      <c r="CY3" s="225"/>
    </row>
    <row r="4" spans="1:103" s="62" customFormat="1" ht="28.5" customHeight="1">
      <c r="A4" s="373" t="s">
        <v>43</v>
      </c>
      <c r="B4" s="373"/>
      <c r="C4" s="407" t="s">
        <v>56</v>
      </c>
      <c r="D4" s="408"/>
      <c r="E4" s="408"/>
      <c r="F4" s="409"/>
      <c r="G4" s="227"/>
      <c r="H4" s="373" t="s">
        <v>25</v>
      </c>
      <c r="I4" s="373"/>
      <c r="J4" s="379" t="s">
        <v>110</v>
      </c>
      <c r="K4" s="380"/>
      <c r="L4" s="380"/>
      <c r="M4" s="380"/>
      <c r="N4" s="380"/>
      <c r="O4" s="381"/>
      <c r="P4" s="228"/>
      <c r="Q4" s="228"/>
      <c r="R4" s="220"/>
      <c r="S4" s="220"/>
      <c r="T4" s="220"/>
      <c r="U4" s="373" t="s">
        <v>43</v>
      </c>
      <c r="V4" s="373"/>
      <c r="W4" s="407" t="s">
        <v>56</v>
      </c>
      <c r="X4" s="408"/>
      <c r="Y4" s="409"/>
      <c r="Z4" s="227"/>
      <c r="AA4" s="229"/>
      <c r="AB4" s="373" t="s">
        <v>25</v>
      </c>
      <c r="AC4" s="373"/>
      <c r="AD4" s="379" t="s">
        <v>110</v>
      </c>
      <c r="AE4" s="380"/>
      <c r="AF4" s="380"/>
      <c r="AG4" s="380"/>
      <c r="AH4" s="380"/>
      <c r="AI4" s="381"/>
      <c r="AJ4" s="228"/>
      <c r="AK4" s="228"/>
      <c r="AL4" s="220"/>
      <c r="AM4" s="220"/>
      <c r="AN4" s="220"/>
      <c r="AO4" s="373" t="s">
        <v>43</v>
      </c>
      <c r="AP4" s="373"/>
      <c r="AQ4" s="427" t="s">
        <v>59</v>
      </c>
      <c r="AR4" s="428"/>
      <c r="AS4" s="428"/>
      <c r="AT4" s="429"/>
      <c r="AU4" s="227"/>
      <c r="AV4" s="373" t="s">
        <v>25</v>
      </c>
      <c r="AW4" s="373"/>
      <c r="AX4" s="379" t="s">
        <v>110</v>
      </c>
      <c r="AY4" s="380"/>
      <c r="AZ4" s="380"/>
      <c r="BA4" s="380"/>
      <c r="BB4" s="380"/>
      <c r="BC4" s="381"/>
      <c r="BD4" s="220"/>
      <c r="BE4" s="220"/>
      <c r="BF4" s="220"/>
      <c r="BG4" s="225"/>
      <c r="BH4" s="225"/>
      <c r="BI4" s="373" t="s">
        <v>43</v>
      </c>
      <c r="BJ4" s="373"/>
      <c r="BK4" s="332" t="s">
        <v>59</v>
      </c>
      <c r="BL4" s="230"/>
      <c r="BM4" s="231"/>
      <c r="BN4" s="227"/>
      <c r="BO4" s="225"/>
      <c r="BP4" s="373" t="s">
        <v>25</v>
      </c>
      <c r="BQ4" s="373"/>
      <c r="BR4" s="379" t="s">
        <v>110</v>
      </c>
      <c r="BS4" s="380"/>
      <c r="BT4" s="380"/>
      <c r="BU4" s="380"/>
      <c r="BV4" s="380"/>
      <c r="BW4" s="381"/>
      <c r="BX4" s="225"/>
      <c r="BY4" s="225"/>
      <c r="BZ4" s="225"/>
      <c r="CA4" s="225"/>
      <c r="CB4" s="225"/>
      <c r="CC4" s="225"/>
      <c r="CD4" s="225"/>
      <c r="CE4" s="225"/>
      <c r="CF4" s="225"/>
      <c r="CG4" s="225"/>
      <c r="CH4" s="225"/>
      <c r="CI4" s="225"/>
      <c r="CJ4" s="225"/>
      <c r="CK4" s="225"/>
      <c r="CL4" s="225"/>
      <c r="CM4" s="225"/>
      <c r="CN4" s="225"/>
      <c r="CO4" s="225"/>
      <c r="CP4" s="225"/>
      <c r="CQ4" s="225"/>
      <c r="CR4" s="225"/>
      <c r="CS4" s="225"/>
      <c r="CT4" s="225"/>
      <c r="CU4" s="225"/>
      <c r="CV4" s="225"/>
      <c r="CW4" s="225"/>
      <c r="CX4" s="225"/>
      <c r="CY4" s="225"/>
    </row>
    <row r="5" spans="1:103" ht="10.5" customHeight="1">
      <c r="A5" s="225"/>
      <c r="B5" s="225"/>
      <c r="C5" s="225"/>
      <c r="D5" s="225"/>
      <c r="E5" s="225"/>
      <c r="F5" s="232"/>
      <c r="G5" s="233"/>
      <c r="H5" s="232"/>
      <c r="I5" s="233"/>
      <c r="J5" s="233"/>
      <c r="K5" s="233"/>
      <c r="L5" s="233"/>
      <c r="M5" s="233"/>
      <c r="N5" s="233"/>
      <c r="O5" s="233"/>
      <c r="P5" s="233"/>
      <c r="Q5" s="233"/>
      <c r="R5" s="233"/>
      <c r="S5" s="206"/>
      <c r="T5" s="206"/>
      <c r="U5" s="220"/>
      <c r="V5" s="220"/>
      <c r="W5" s="220"/>
      <c r="X5" s="220"/>
      <c r="Y5" s="220"/>
      <c r="Z5" s="225"/>
      <c r="AA5" s="225"/>
      <c r="AB5" s="206"/>
      <c r="AC5" s="206"/>
      <c r="AD5" s="206"/>
      <c r="AE5" s="206"/>
      <c r="AF5" s="206"/>
      <c r="AG5" s="206"/>
      <c r="AH5" s="206"/>
      <c r="AI5" s="206"/>
      <c r="AJ5" s="206"/>
      <c r="AK5" s="206"/>
      <c r="AL5" s="233"/>
      <c r="AM5" s="206"/>
      <c r="AN5" s="206"/>
      <c r="AO5" s="233"/>
      <c r="AP5" s="206"/>
      <c r="AQ5" s="206"/>
      <c r="AS5" s="234"/>
      <c r="AT5" s="234"/>
      <c r="AU5" s="206"/>
      <c r="AV5" s="234"/>
      <c r="BA5" s="206"/>
      <c r="BB5" s="206"/>
      <c r="BC5" s="206"/>
      <c r="BD5" s="233"/>
      <c r="BE5" s="206"/>
      <c r="BG5" s="235"/>
      <c r="BH5" s="235"/>
      <c r="BI5" s="236"/>
      <c r="BJ5" s="234"/>
      <c r="BK5" s="234"/>
      <c r="BL5" s="206"/>
      <c r="BM5" s="206"/>
      <c r="BN5" s="206"/>
      <c r="BT5" s="206"/>
      <c r="BU5" s="206"/>
      <c r="BV5" s="233"/>
      <c r="BW5" s="206"/>
    </row>
    <row r="6" spans="1:103" ht="14.4">
      <c r="A6" s="207"/>
      <c r="B6" s="207"/>
      <c r="C6" s="207"/>
      <c r="D6" s="208"/>
      <c r="E6" s="208"/>
      <c r="F6" s="208"/>
      <c r="G6" s="208"/>
      <c r="H6" s="206"/>
      <c r="I6" s="206"/>
      <c r="J6" s="206"/>
      <c r="K6" s="206"/>
      <c r="L6" s="206"/>
      <c r="M6" s="206"/>
      <c r="N6" s="206"/>
      <c r="O6" s="206"/>
      <c r="P6" s="206"/>
      <c r="Q6" s="206"/>
      <c r="R6" s="233"/>
      <c r="S6" s="206"/>
      <c r="T6" s="206"/>
      <c r="U6" s="207"/>
      <c r="V6" s="207"/>
      <c r="W6" s="207"/>
      <c r="X6" s="208"/>
      <c r="Y6" s="208"/>
      <c r="Z6" s="208"/>
      <c r="AA6" s="208"/>
      <c r="AB6" s="206"/>
      <c r="AC6" s="206"/>
      <c r="AD6" s="206"/>
      <c r="AE6" s="206"/>
      <c r="AF6" s="206"/>
      <c r="AG6" s="206"/>
      <c r="AH6" s="206"/>
      <c r="AI6" s="206"/>
      <c r="AJ6" s="206"/>
      <c r="AK6" s="206"/>
      <c r="AL6" s="233"/>
      <c r="AM6" s="206"/>
      <c r="AN6" s="206"/>
      <c r="AO6" s="207"/>
      <c r="AP6" s="207"/>
      <c r="AQ6" s="207"/>
      <c r="AR6" s="208"/>
      <c r="AS6" s="208"/>
      <c r="AT6" s="208"/>
      <c r="AU6" s="208"/>
      <c r="AV6" s="206"/>
      <c r="AW6" s="206"/>
      <c r="AX6" s="206"/>
      <c r="AY6" s="206"/>
      <c r="AZ6" s="206"/>
      <c r="BA6" s="206"/>
      <c r="BB6" s="206"/>
      <c r="BC6" s="206"/>
      <c r="BD6" s="233"/>
      <c r="BE6" s="206"/>
      <c r="BG6" s="207"/>
      <c r="BH6" s="207"/>
      <c r="BI6" s="207"/>
      <c r="BJ6" s="208"/>
      <c r="BK6" s="208"/>
      <c r="BL6" s="208"/>
      <c r="BM6" s="208"/>
      <c r="BN6" s="206"/>
      <c r="BO6" s="206"/>
      <c r="BP6" s="206"/>
      <c r="BQ6" s="206"/>
      <c r="BR6" s="206"/>
      <c r="BS6" s="206"/>
      <c r="BT6" s="206"/>
      <c r="BU6" s="206"/>
      <c r="BV6" s="233"/>
      <c r="BW6" s="206"/>
    </row>
    <row r="7" spans="1:103" ht="14.25" customHeight="1">
      <c r="A7" s="207"/>
      <c r="B7" s="207"/>
      <c r="C7" s="207"/>
      <c r="D7" s="208"/>
      <c r="E7" s="208"/>
      <c r="F7" s="208"/>
      <c r="G7" s="208"/>
      <c r="H7" s="206"/>
      <c r="I7" s="206"/>
      <c r="J7" s="206"/>
      <c r="K7" s="206"/>
      <c r="L7" s="206"/>
      <c r="M7" s="206"/>
      <c r="N7" s="206"/>
      <c r="O7" s="206"/>
      <c r="P7" s="206"/>
      <c r="Q7" s="206"/>
      <c r="R7" s="233"/>
      <c r="S7" s="206"/>
      <c r="T7" s="206"/>
      <c r="U7" s="207"/>
      <c r="V7" s="207"/>
      <c r="W7" s="207"/>
      <c r="X7" s="208"/>
      <c r="Y7" s="208"/>
      <c r="Z7" s="208"/>
      <c r="AA7" s="208"/>
      <c r="AB7" s="206"/>
      <c r="AC7" s="206"/>
      <c r="AD7" s="206"/>
      <c r="AE7" s="206"/>
      <c r="AF7" s="206"/>
      <c r="AG7" s="206"/>
      <c r="AH7" s="206"/>
      <c r="AI7" s="206"/>
      <c r="AJ7" s="206"/>
      <c r="AK7" s="206"/>
      <c r="AL7" s="233"/>
      <c r="AM7" s="206"/>
      <c r="AN7" s="206"/>
      <c r="AO7" s="207"/>
      <c r="AP7" s="207"/>
      <c r="AQ7" s="207"/>
      <c r="AR7" s="208"/>
      <c r="AS7" s="208"/>
      <c r="AT7" s="208"/>
      <c r="AU7" s="208"/>
      <c r="AV7" s="206"/>
      <c r="AW7" s="206"/>
      <c r="AX7" s="206"/>
      <c r="AY7" s="206"/>
      <c r="AZ7" s="206"/>
      <c r="BA7" s="206"/>
      <c r="BB7" s="206"/>
      <c r="BC7" s="206"/>
      <c r="BD7" s="233"/>
      <c r="BE7" s="206"/>
      <c r="BG7" s="207"/>
      <c r="BH7" s="207"/>
      <c r="BI7" s="207"/>
      <c r="BJ7" s="208"/>
      <c r="BK7" s="208"/>
      <c r="BL7" s="208"/>
      <c r="BM7" s="208"/>
      <c r="BN7" s="206"/>
      <c r="BO7" s="206"/>
      <c r="BP7" s="206"/>
      <c r="BQ7" s="206"/>
      <c r="BR7" s="206"/>
      <c r="BS7" s="206"/>
      <c r="BT7" s="206"/>
      <c r="BU7" s="206"/>
      <c r="BV7" s="233"/>
      <c r="BW7" s="206"/>
    </row>
    <row r="8" spans="1:103" ht="14.25" customHeight="1">
      <c r="A8" s="207"/>
      <c r="B8" s="207"/>
      <c r="C8" s="207"/>
      <c r="D8" s="208"/>
      <c r="E8" s="208"/>
      <c r="F8" s="208"/>
      <c r="G8" s="208"/>
      <c r="H8" s="206"/>
      <c r="I8" s="206"/>
      <c r="J8" s="206"/>
      <c r="K8" s="206"/>
      <c r="L8" s="206"/>
      <c r="M8" s="206"/>
      <c r="N8" s="206"/>
      <c r="O8" s="206"/>
      <c r="P8" s="206"/>
      <c r="Q8" s="206"/>
      <c r="R8" s="233"/>
      <c r="S8" s="206"/>
      <c r="T8" s="206"/>
      <c r="U8" s="207"/>
      <c r="V8" s="207"/>
      <c r="W8" s="207"/>
      <c r="X8" s="208"/>
      <c r="Y8" s="208"/>
      <c r="Z8" s="208"/>
      <c r="AA8" s="208"/>
      <c r="AB8" s="206"/>
      <c r="AC8" s="206"/>
      <c r="AD8" s="206"/>
      <c r="AE8" s="206"/>
      <c r="AF8" s="206"/>
      <c r="AG8" s="206"/>
      <c r="AH8" s="206"/>
      <c r="AI8" s="206"/>
      <c r="AJ8" s="206"/>
      <c r="AK8" s="206"/>
      <c r="AL8" s="233"/>
      <c r="AM8" s="206"/>
      <c r="AN8" s="206"/>
      <c r="AO8" s="207"/>
      <c r="AP8" s="207"/>
      <c r="AQ8" s="207"/>
      <c r="AR8" s="208"/>
      <c r="AS8" s="208"/>
      <c r="AT8" s="208"/>
      <c r="AU8" s="208"/>
      <c r="AV8" s="206"/>
      <c r="AW8" s="206"/>
      <c r="AX8" s="206"/>
      <c r="AY8" s="206"/>
      <c r="AZ8" s="206"/>
      <c r="BA8" s="206"/>
      <c r="BB8" s="206"/>
      <c r="BC8" s="206"/>
      <c r="BD8" s="233"/>
      <c r="BE8" s="206"/>
      <c r="BG8" s="207"/>
      <c r="BH8" s="207"/>
      <c r="BI8" s="207"/>
      <c r="BJ8" s="208"/>
      <c r="BK8" s="208"/>
      <c r="BL8" s="208"/>
      <c r="BM8" s="208"/>
      <c r="BN8" s="206"/>
      <c r="BO8" s="206"/>
      <c r="BP8" s="206"/>
      <c r="BQ8" s="206"/>
      <c r="BR8" s="206"/>
      <c r="BS8" s="206"/>
      <c r="BT8" s="206"/>
      <c r="BU8" s="206"/>
      <c r="BV8" s="233"/>
      <c r="BW8" s="206"/>
    </row>
    <row r="9" spans="1:103" ht="14.4">
      <c r="A9" s="207"/>
      <c r="B9" s="207"/>
      <c r="C9" s="207"/>
      <c r="D9" s="208"/>
      <c r="E9" s="208"/>
      <c r="F9" s="208"/>
      <c r="G9" s="208"/>
      <c r="H9" s="206"/>
      <c r="I9" s="206"/>
      <c r="J9" s="206"/>
      <c r="K9" s="206"/>
      <c r="L9" s="206"/>
      <c r="M9" s="206"/>
      <c r="N9" s="206"/>
      <c r="O9" s="206"/>
      <c r="P9" s="206"/>
      <c r="Q9" s="206"/>
      <c r="R9" s="233"/>
      <c r="S9" s="206"/>
      <c r="T9" s="206"/>
      <c r="U9" s="207"/>
      <c r="V9" s="207"/>
      <c r="W9" s="207"/>
      <c r="X9" s="208"/>
      <c r="Y9" s="208"/>
      <c r="Z9" s="208"/>
      <c r="AA9" s="208"/>
      <c r="AB9" s="206"/>
      <c r="AC9" s="206"/>
      <c r="AD9" s="206"/>
      <c r="AE9" s="206"/>
      <c r="AF9" s="206"/>
      <c r="AG9" s="206"/>
      <c r="AH9" s="206"/>
      <c r="AI9" s="206"/>
      <c r="AJ9" s="206"/>
      <c r="AK9" s="206"/>
      <c r="AL9" s="233"/>
      <c r="AM9" s="206"/>
      <c r="AN9" s="206"/>
      <c r="AO9" s="207"/>
      <c r="AP9" s="207"/>
      <c r="AQ9" s="207"/>
      <c r="AR9" s="208"/>
      <c r="AS9" s="208"/>
      <c r="AT9" s="208"/>
      <c r="AU9" s="208"/>
      <c r="AV9" s="206"/>
      <c r="AW9" s="206"/>
      <c r="AX9" s="206"/>
      <c r="AY9" s="206"/>
      <c r="AZ9" s="206"/>
      <c r="BA9" s="206"/>
      <c r="BB9" s="206"/>
      <c r="BC9" s="206"/>
      <c r="BD9" s="233"/>
      <c r="BE9" s="206"/>
      <c r="BG9" s="207"/>
      <c r="BH9" s="207"/>
      <c r="BI9" s="207"/>
      <c r="BJ9" s="208"/>
      <c r="BK9" s="208"/>
      <c r="BL9" s="208"/>
      <c r="BM9" s="208"/>
      <c r="BN9" s="206"/>
      <c r="BO9" s="206"/>
      <c r="BP9" s="206"/>
      <c r="BQ9" s="206"/>
      <c r="BR9" s="206"/>
      <c r="BS9" s="206"/>
      <c r="BT9" s="206"/>
      <c r="BU9" s="206"/>
      <c r="BV9" s="233"/>
      <c r="BW9" s="206"/>
      <c r="CE9" s="425" t="s">
        <v>124</v>
      </c>
      <c r="CF9" s="425"/>
      <c r="CG9" s="425"/>
      <c r="CH9" s="425"/>
      <c r="CI9" s="425"/>
      <c r="CJ9" s="425"/>
      <c r="CK9" s="425"/>
      <c r="CL9" s="425"/>
      <c r="CM9" s="425"/>
      <c r="CN9" s="425"/>
      <c r="CO9" s="425"/>
      <c r="CP9" s="425"/>
    </row>
    <row r="10" spans="1:103" ht="14.25" customHeight="1">
      <c r="A10" s="207"/>
      <c r="B10" s="207"/>
      <c r="D10" s="208"/>
      <c r="E10" s="208"/>
      <c r="F10" s="208"/>
      <c r="G10" s="208"/>
      <c r="H10" s="206"/>
      <c r="I10" s="206"/>
      <c r="J10" s="206"/>
      <c r="K10" s="206"/>
      <c r="L10" s="206"/>
      <c r="M10" s="206"/>
      <c r="N10" s="206"/>
      <c r="O10" s="206"/>
      <c r="P10" s="206"/>
      <c r="Q10" s="206"/>
      <c r="R10" s="233"/>
      <c r="S10" s="206"/>
      <c r="T10" s="206"/>
      <c r="U10" s="207"/>
      <c r="V10" s="207"/>
      <c r="W10" s="207"/>
      <c r="X10" s="208"/>
      <c r="Y10" s="208"/>
      <c r="Z10" s="208"/>
      <c r="AA10" s="208"/>
      <c r="AB10" s="206"/>
      <c r="AC10" s="206"/>
      <c r="AD10" s="206"/>
      <c r="AE10" s="206"/>
      <c r="AF10" s="206"/>
      <c r="AG10" s="206"/>
      <c r="AH10" s="206"/>
      <c r="AI10" s="206"/>
      <c r="AJ10" s="206"/>
      <c r="AK10" s="206"/>
      <c r="AL10" s="233"/>
      <c r="AM10" s="206"/>
      <c r="AN10" s="206"/>
      <c r="AO10" s="237"/>
      <c r="AP10" s="206"/>
      <c r="AQ10" s="206"/>
      <c r="AR10" s="206"/>
      <c r="AS10" s="206"/>
      <c r="AT10" s="206"/>
      <c r="AU10" s="206"/>
      <c r="AV10" s="206"/>
      <c r="AW10" s="206"/>
      <c r="AX10" s="206"/>
      <c r="AY10" s="206"/>
      <c r="AZ10" s="206"/>
      <c r="BA10" s="206"/>
      <c r="BB10" s="206"/>
      <c r="BC10" s="206"/>
      <c r="BD10" s="206"/>
      <c r="BE10" s="206"/>
      <c r="BG10" s="237"/>
      <c r="BH10" s="206"/>
      <c r="BI10" s="206"/>
      <c r="BJ10" s="206"/>
      <c r="BK10" s="206"/>
      <c r="BL10" s="206"/>
      <c r="BM10" s="206"/>
      <c r="BN10" s="206"/>
      <c r="BO10" s="206"/>
      <c r="BP10" s="206"/>
      <c r="BQ10" s="206"/>
      <c r="BR10" s="206"/>
      <c r="BS10" s="206"/>
      <c r="BT10" s="206"/>
      <c r="BU10" s="206"/>
      <c r="BV10" s="206"/>
      <c r="BW10" s="206"/>
      <c r="BX10" s="238"/>
      <c r="BY10" s="238"/>
      <c r="CE10" s="426"/>
      <c r="CF10" s="426"/>
      <c r="CG10" s="426"/>
      <c r="CH10" s="426"/>
      <c r="CI10" s="426"/>
      <c r="CJ10" s="426"/>
      <c r="CK10" s="426"/>
      <c r="CL10" s="426"/>
      <c r="CM10" s="426"/>
      <c r="CN10" s="426"/>
      <c r="CO10" s="426"/>
      <c r="CP10" s="426"/>
    </row>
    <row r="11" spans="1:103" ht="13.5" customHeight="1">
      <c r="A11" s="1"/>
      <c r="B11" s="337" t="s">
        <v>8</v>
      </c>
      <c r="C11" s="357" t="s">
        <v>152</v>
      </c>
      <c r="D11" s="398" t="s">
        <v>34</v>
      </c>
      <c r="E11" s="394" t="s">
        <v>160</v>
      </c>
      <c r="F11" s="35"/>
      <c r="G11" s="2" t="s">
        <v>9</v>
      </c>
      <c r="H11" s="3"/>
      <c r="I11" s="3"/>
      <c r="J11" s="3"/>
      <c r="K11" s="3"/>
      <c r="L11" s="3"/>
      <c r="M11" s="3"/>
      <c r="N11" s="3"/>
      <c r="O11" s="3"/>
      <c r="P11" s="3"/>
      <c r="Q11" s="4"/>
      <c r="R11" s="420" t="s">
        <v>10</v>
      </c>
      <c r="S11" s="419"/>
      <c r="U11" s="1"/>
      <c r="V11" s="337" t="s">
        <v>8</v>
      </c>
      <c r="W11" s="357" t="str">
        <f>$C$11</f>
        <v>住基台帳人口(令和５年度)</v>
      </c>
      <c r="X11" s="398" t="s">
        <v>34</v>
      </c>
      <c r="Y11" s="394" t="str">
        <f>$E$11</f>
        <v>受診者数
（令和５年度）</v>
      </c>
      <c r="Z11" s="35"/>
      <c r="AA11" s="2" t="s">
        <v>9</v>
      </c>
      <c r="AB11" s="3"/>
      <c r="AC11" s="3"/>
      <c r="AD11" s="3"/>
      <c r="AE11" s="3"/>
      <c r="AF11" s="3"/>
      <c r="AG11" s="3"/>
      <c r="AH11" s="3"/>
      <c r="AI11" s="3"/>
      <c r="AJ11" s="3"/>
      <c r="AK11" s="4"/>
      <c r="AL11" s="420" t="s">
        <v>10</v>
      </c>
      <c r="AM11" s="419"/>
      <c r="AN11" s="239"/>
      <c r="AO11" s="1"/>
      <c r="AP11" s="337" t="s">
        <v>8</v>
      </c>
      <c r="AQ11" s="357" t="str">
        <f>$C$11</f>
        <v>住基台帳人口(令和５年度)</v>
      </c>
      <c r="AR11" s="398" t="s">
        <v>141</v>
      </c>
      <c r="AS11" s="394" t="str">
        <f>$E$11</f>
        <v>受診者数
（令和５年度）</v>
      </c>
      <c r="AT11" s="35"/>
      <c r="AU11" s="2" t="s">
        <v>9</v>
      </c>
      <c r="AV11" s="3"/>
      <c r="AW11" s="3"/>
      <c r="AX11" s="3"/>
      <c r="AY11" s="3"/>
      <c r="AZ11" s="3"/>
      <c r="BA11" s="3"/>
      <c r="BB11" s="3"/>
      <c r="BC11" s="3"/>
      <c r="BD11" s="3"/>
      <c r="BE11" s="4"/>
      <c r="BF11" s="420" t="s">
        <v>10</v>
      </c>
      <c r="BG11" s="419"/>
      <c r="BI11" s="1"/>
      <c r="BJ11" s="337" t="s">
        <v>8</v>
      </c>
      <c r="BK11" s="357" t="str">
        <f>$C$11</f>
        <v>住基台帳人口(令和５年度)</v>
      </c>
      <c r="BL11" s="398" t="s">
        <v>141</v>
      </c>
      <c r="BM11" s="394" t="str">
        <f>$E$11</f>
        <v>受診者数
（令和５年度）</v>
      </c>
      <c r="BN11" s="35"/>
      <c r="BO11" s="2" t="s">
        <v>9</v>
      </c>
      <c r="BP11" s="3"/>
      <c r="BQ11" s="3"/>
      <c r="BR11" s="3"/>
      <c r="BS11" s="3"/>
      <c r="BT11" s="3"/>
      <c r="BU11" s="3"/>
      <c r="BV11" s="3"/>
      <c r="BW11" s="3"/>
      <c r="BX11" s="3"/>
      <c r="BY11" s="4"/>
      <c r="BZ11" s="420" t="s">
        <v>10</v>
      </c>
      <c r="CA11" s="419"/>
      <c r="CB11" s="239"/>
      <c r="CE11" s="1"/>
      <c r="CF11" s="337" t="s">
        <v>8</v>
      </c>
      <c r="CG11" s="357" t="str">
        <f>$C$11</f>
        <v>住基台帳人口(令和５年度)</v>
      </c>
      <c r="CH11" s="398" t="s">
        <v>141</v>
      </c>
      <c r="CI11" s="394" t="str">
        <f>$E$11</f>
        <v>受診者数
（令和５年度）</v>
      </c>
      <c r="CJ11" s="35"/>
      <c r="CK11" s="2" t="s">
        <v>9</v>
      </c>
      <c r="CL11" s="3"/>
      <c r="CM11" s="3"/>
      <c r="CN11" s="3"/>
      <c r="CO11" s="3"/>
      <c r="CP11" s="3"/>
      <c r="CQ11" s="3"/>
      <c r="CR11" s="3"/>
      <c r="CS11" s="3"/>
      <c r="CT11" s="3"/>
      <c r="CU11" s="4"/>
      <c r="CV11" s="3" t="s">
        <v>10</v>
      </c>
      <c r="CW11" s="3"/>
    </row>
    <row r="12" spans="1:103" ht="13.5" customHeight="1">
      <c r="A12" s="5"/>
      <c r="B12" s="397"/>
      <c r="C12" s="358"/>
      <c r="D12" s="398"/>
      <c r="E12" s="395"/>
      <c r="F12" s="19"/>
      <c r="G12" s="6" t="s">
        <v>11</v>
      </c>
      <c r="H12" s="7"/>
      <c r="I12" s="7"/>
      <c r="J12" s="7"/>
      <c r="K12" s="7"/>
      <c r="L12" s="7"/>
      <c r="M12" s="7"/>
      <c r="N12" s="7"/>
      <c r="O12" s="7"/>
      <c r="P12" s="192"/>
      <c r="Q12" s="8"/>
      <c r="R12" s="417" t="s">
        <v>12</v>
      </c>
      <c r="S12" s="418"/>
      <c r="U12" s="5"/>
      <c r="V12" s="397"/>
      <c r="W12" s="358"/>
      <c r="X12" s="398"/>
      <c r="Y12" s="395"/>
      <c r="Z12" s="19"/>
      <c r="AA12" s="6" t="s">
        <v>11</v>
      </c>
      <c r="AB12" s="7"/>
      <c r="AC12" s="7"/>
      <c r="AD12" s="7"/>
      <c r="AE12" s="7"/>
      <c r="AF12" s="7"/>
      <c r="AG12" s="7"/>
      <c r="AH12" s="7"/>
      <c r="AI12" s="7"/>
      <c r="AJ12" s="192"/>
      <c r="AK12" s="8"/>
      <c r="AL12" s="417" t="s">
        <v>12</v>
      </c>
      <c r="AM12" s="418"/>
      <c r="AN12" s="240"/>
      <c r="AO12" s="5"/>
      <c r="AP12" s="397"/>
      <c r="AQ12" s="358"/>
      <c r="AR12" s="398"/>
      <c r="AS12" s="395"/>
      <c r="AT12" s="19"/>
      <c r="AU12" s="6" t="s">
        <v>11</v>
      </c>
      <c r="AV12" s="7"/>
      <c r="AW12" s="7"/>
      <c r="AX12" s="7"/>
      <c r="AY12" s="7"/>
      <c r="AZ12" s="7"/>
      <c r="BA12" s="7"/>
      <c r="BB12" s="7"/>
      <c r="BC12" s="7"/>
      <c r="BD12" s="192"/>
      <c r="BE12" s="8"/>
      <c r="BF12" s="417" t="s">
        <v>12</v>
      </c>
      <c r="BG12" s="418"/>
      <c r="BI12" s="5"/>
      <c r="BJ12" s="397"/>
      <c r="BK12" s="358"/>
      <c r="BL12" s="398"/>
      <c r="BM12" s="395"/>
      <c r="BN12" s="19"/>
      <c r="BO12" s="6" t="s">
        <v>11</v>
      </c>
      <c r="BP12" s="7"/>
      <c r="BQ12" s="7"/>
      <c r="BR12" s="7"/>
      <c r="BS12" s="7"/>
      <c r="BT12" s="7"/>
      <c r="BU12" s="7"/>
      <c r="BV12" s="7"/>
      <c r="BW12" s="7"/>
      <c r="BX12" s="192"/>
      <c r="BY12" s="8"/>
      <c r="BZ12" s="417" t="s">
        <v>12</v>
      </c>
      <c r="CA12" s="418"/>
      <c r="CB12" s="240"/>
      <c r="CE12" s="5"/>
      <c r="CF12" s="397"/>
      <c r="CG12" s="358"/>
      <c r="CH12" s="398"/>
      <c r="CI12" s="395"/>
      <c r="CJ12" s="19"/>
      <c r="CK12" s="6" t="s">
        <v>11</v>
      </c>
      <c r="CL12" s="7"/>
      <c r="CM12" s="7"/>
      <c r="CN12" s="7"/>
      <c r="CO12" s="7"/>
      <c r="CP12" s="7"/>
      <c r="CQ12" s="7"/>
      <c r="CR12" s="7"/>
      <c r="CS12" s="7"/>
      <c r="CT12" s="192"/>
      <c r="CU12" s="8"/>
      <c r="CV12" s="420" t="s">
        <v>12</v>
      </c>
      <c r="CW12" s="419"/>
    </row>
    <row r="13" spans="1:103" ht="13.5" customHeight="1">
      <c r="A13" s="5"/>
      <c r="B13" s="397"/>
      <c r="C13" s="358"/>
      <c r="D13" s="398"/>
      <c r="E13" s="395"/>
      <c r="F13" s="19"/>
      <c r="G13" s="29"/>
      <c r="H13" s="346" t="s">
        <v>90</v>
      </c>
      <c r="I13" s="347"/>
      <c r="J13" s="347"/>
      <c r="K13" s="347"/>
      <c r="L13" s="347"/>
      <c r="M13" s="347"/>
      <c r="N13" s="347"/>
      <c r="O13" s="419"/>
      <c r="P13" s="30"/>
      <c r="Q13" s="44"/>
      <c r="R13" s="423" t="s">
        <v>108</v>
      </c>
      <c r="S13" s="3"/>
      <c r="U13" s="5"/>
      <c r="V13" s="397"/>
      <c r="W13" s="358"/>
      <c r="X13" s="398"/>
      <c r="Y13" s="395"/>
      <c r="Z13" s="19"/>
      <c r="AA13" s="29"/>
      <c r="AB13" s="346" t="s">
        <v>90</v>
      </c>
      <c r="AC13" s="347"/>
      <c r="AD13" s="347"/>
      <c r="AE13" s="347"/>
      <c r="AF13" s="347"/>
      <c r="AG13" s="347"/>
      <c r="AH13" s="347"/>
      <c r="AI13" s="419"/>
      <c r="AJ13" s="30"/>
      <c r="AK13" s="44"/>
      <c r="AL13" s="423" t="s">
        <v>108</v>
      </c>
      <c r="AM13" s="3"/>
      <c r="AN13" s="239"/>
      <c r="AO13" s="5"/>
      <c r="AP13" s="397"/>
      <c r="AQ13" s="358"/>
      <c r="AR13" s="398"/>
      <c r="AS13" s="395"/>
      <c r="AT13" s="19"/>
      <c r="AU13" s="29"/>
      <c r="AV13" s="346" t="s">
        <v>90</v>
      </c>
      <c r="AW13" s="347"/>
      <c r="AX13" s="347"/>
      <c r="AY13" s="347"/>
      <c r="AZ13" s="347"/>
      <c r="BA13" s="347"/>
      <c r="BB13" s="347"/>
      <c r="BC13" s="419"/>
      <c r="BD13" s="30"/>
      <c r="BE13" s="44"/>
      <c r="BF13" s="423" t="s">
        <v>108</v>
      </c>
      <c r="BG13" s="3"/>
      <c r="BI13" s="5"/>
      <c r="BJ13" s="397"/>
      <c r="BK13" s="358"/>
      <c r="BL13" s="398"/>
      <c r="BM13" s="395"/>
      <c r="BN13" s="19"/>
      <c r="BO13" s="29"/>
      <c r="BP13" s="346" t="s">
        <v>90</v>
      </c>
      <c r="BQ13" s="347"/>
      <c r="BR13" s="347"/>
      <c r="BS13" s="347"/>
      <c r="BT13" s="347"/>
      <c r="BU13" s="347"/>
      <c r="BV13" s="347"/>
      <c r="BW13" s="419"/>
      <c r="BX13" s="30"/>
      <c r="BY13" s="44"/>
      <c r="BZ13" s="423" t="s">
        <v>108</v>
      </c>
      <c r="CA13" s="3"/>
      <c r="CB13" s="239"/>
      <c r="CE13" s="5"/>
      <c r="CF13" s="397"/>
      <c r="CG13" s="358"/>
      <c r="CH13" s="398"/>
      <c r="CI13" s="395"/>
      <c r="CJ13" s="19"/>
      <c r="CK13" s="29"/>
      <c r="CL13" s="346" t="s">
        <v>90</v>
      </c>
      <c r="CM13" s="347"/>
      <c r="CN13" s="347"/>
      <c r="CO13" s="347"/>
      <c r="CP13" s="347"/>
      <c r="CQ13" s="347"/>
      <c r="CR13" s="347"/>
      <c r="CS13" s="419"/>
      <c r="CT13" s="30"/>
      <c r="CU13" s="44"/>
      <c r="CV13" s="9"/>
      <c r="CW13" s="3"/>
    </row>
    <row r="14" spans="1:103" ht="13.5" customHeight="1">
      <c r="A14" s="5"/>
      <c r="B14" s="397"/>
      <c r="C14" s="358"/>
      <c r="D14" s="398"/>
      <c r="E14" s="395"/>
      <c r="F14" s="410" t="s">
        <v>161</v>
      </c>
      <c r="G14" s="30"/>
      <c r="H14" s="43"/>
      <c r="I14" s="21"/>
      <c r="J14" s="12"/>
      <c r="K14" s="348" t="s">
        <v>114</v>
      </c>
      <c r="L14" s="194"/>
      <c r="M14" s="40"/>
      <c r="N14" s="39"/>
      <c r="O14" s="421" t="s">
        <v>113</v>
      </c>
      <c r="P14" s="190" t="s">
        <v>93</v>
      </c>
      <c r="Q14" s="195" t="s">
        <v>94</v>
      </c>
      <c r="R14" s="424"/>
      <c r="S14" s="11"/>
      <c r="U14" s="5"/>
      <c r="V14" s="397"/>
      <c r="W14" s="358"/>
      <c r="X14" s="398"/>
      <c r="Y14" s="395"/>
      <c r="Z14" s="410" t="str">
        <f>$F$14</f>
        <v>要精密
検査者数
(令和５年度中）</v>
      </c>
      <c r="AA14" s="30"/>
      <c r="AB14" s="43"/>
      <c r="AC14" s="21"/>
      <c r="AD14" s="12"/>
      <c r="AE14" s="348" t="s">
        <v>114</v>
      </c>
      <c r="AF14" s="194"/>
      <c r="AG14" s="40"/>
      <c r="AH14" s="39"/>
      <c r="AI14" s="421" t="s">
        <v>113</v>
      </c>
      <c r="AJ14" s="190" t="s">
        <v>93</v>
      </c>
      <c r="AK14" s="195" t="s">
        <v>94</v>
      </c>
      <c r="AL14" s="424"/>
      <c r="AM14" s="11"/>
      <c r="AN14" s="241"/>
      <c r="AO14" s="5"/>
      <c r="AP14" s="397"/>
      <c r="AQ14" s="358"/>
      <c r="AR14" s="398"/>
      <c r="AS14" s="395"/>
      <c r="AT14" s="410" t="str">
        <f>$F$14</f>
        <v>要精密
検査者数
(令和５年度中）</v>
      </c>
      <c r="AU14" s="30"/>
      <c r="AV14" s="43"/>
      <c r="AW14" s="21"/>
      <c r="AX14" s="12"/>
      <c r="AY14" s="348" t="s">
        <v>114</v>
      </c>
      <c r="AZ14" s="194"/>
      <c r="BA14" s="40"/>
      <c r="BB14" s="39"/>
      <c r="BC14" s="421" t="s">
        <v>113</v>
      </c>
      <c r="BD14" s="190" t="s">
        <v>93</v>
      </c>
      <c r="BE14" s="195" t="s">
        <v>94</v>
      </c>
      <c r="BF14" s="424"/>
      <c r="BG14" s="11"/>
      <c r="BI14" s="5"/>
      <c r="BJ14" s="397"/>
      <c r="BK14" s="358"/>
      <c r="BL14" s="398"/>
      <c r="BM14" s="395"/>
      <c r="BN14" s="410" t="str">
        <f>$F$14</f>
        <v>要精密
検査者数
(令和５年度中）</v>
      </c>
      <c r="BO14" s="30"/>
      <c r="BP14" s="43"/>
      <c r="BQ14" s="21"/>
      <c r="BR14" s="12"/>
      <c r="BS14" s="348" t="s">
        <v>114</v>
      </c>
      <c r="BT14" s="194"/>
      <c r="BU14" s="40"/>
      <c r="BV14" s="39"/>
      <c r="BW14" s="421" t="s">
        <v>113</v>
      </c>
      <c r="BX14" s="190" t="s">
        <v>93</v>
      </c>
      <c r="BY14" s="195" t="s">
        <v>94</v>
      </c>
      <c r="BZ14" s="424"/>
      <c r="CA14" s="11"/>
      <c r="CB14" s="241"/>
      <c r="CE14" s="5"/>
      <c r="CF14" s="397"/>
      <c r="CG14" s="358"/>
      <c r="CH14" s="398"/>
      <c r="CI14" s="395"/>
      <c r="CJ14" s="410" t="str">
        <f>$F$14</f>
        <v>要精密
検査者数
(令和５年度中）</v>
      </c>
      <c r="CK14" s="30"/>
      <c r="CL14" s="43"/>
      <c r="CM14" s="21"/>
      <c r="CN14" s="12"/>
      <c r="CO14" s="348" t="s">
        <v>91</v>
      </c>
      <c r="CP14" s="194"/>
      <c r="CQ14" s="40"/>
      <c r="CR14" s="39"/>
      <c r="CS14" s="348" t="s">
        <v>92</v>
      </c>
      <c r="CT14" s="190" t="s">
        <v>93</v>
      </c>
      <c r="CU14" s="195" t="s">
        <v>94</v>
      </c>
      <c r="CV14" s="42"/>
      <c r="CW14" s="11"/>
    </row>
    <row r="15" spans="1:103" ht="13.5" customHeight="1">
      <c r="A15" s="5"/>
      <c r="B15" s="397"/>
      <c r="C15" s="358"/>
      <c r="D15" s="398"/>
      <c r="E15" s="395"/>
      <c r="F15" s="410"/>
      <c r="G15" s="391" t="s">
        <v>106</v>
      </c>
      <c r="H15" s="391" t="s">
        <v>116</v>
      </c>
      <c r="I15" s="45"/>
      <c r="J15" s="11"/>
      <c r="K15" s="349"/>
      <c r="L15" s="190" t="s">
        <v>96</v>
      </c>
      <c r="M15" s="416" t="s">
        <v>107</v>
      </c>
      <c r="N15" s="416"/>
      <c r="O15" s="422"/>
      <c r="P15" s="30"/>
      <c r="Q15" s="44"/>
      <c r="R15" s="424"/>
      <c r="S15" s="348" t="s">
        <v>109</v>
      </c>
      <c r="U15" s="5"/>
      <c r="V15" s="397"/>
      <c r="W15" s="358"/>
      <c r="X15" s="398"/>
      <c r="Y15" s="395"/>
      <c r="Z15" s="410"/>
      <c r="AA15" s="391" t="s">
        <v>106</v>
      </c>
      <c r="AB15" s="391" t="s">
        <v>116</v>
      </c>
      <c r="AC15" s="45"/>
      <c r="AD15" s="11"/>
      <c r="AE15" s="349"/>
      <c r="AF15" s="190" t="s">
        <v>96</v>
      </c>
      <c r="AG15" s="416" t="s">
        <v>107</v>
      </c>
      <c r="AH15" s="416"/>
      <c r="AI15" s="422"/>
      <c r="AJ15" s="30"/>
      <c r="AK15" s="44"/>
      <c r="AL15" s="424"/>
      <c r="AM15" s="348" t="s">
        <v>109</v>
      </c>
      <c r="AN15" s="242"/>
      <c r="AO15" s="5"/>
      <c r="AP15" s="397"/>
      <c r="AQ15" s="358"/>
      <c r="AR15" s="398"/>
      <c r="AS15" s="395"/>
      <c r="AT15" s="410"/>
      <c r="AU15" s="391" t="s">
        <v>106</v>
      </c>
      <c r="AV15" s="391" t="s">
        <v>116</v>
      </c>
      <c r="AW15" s="45"/>
      <c r="AX15" s="11"/>
      <c r="AY15" s="349"/>
      <c r="AZ15" s="190" t="s">
        <v>96</v>
      </c>
      <c r="BA15" s="416" t="s">
        <v>107</v>
      </c>
      <c r="BB15" s="416"/>
      <c r="BC15" s="422"/>
      <c r="BD15" s="30"/>
      <c r="BE15" s="44"/>
      <c r="BF15" s="424"/>
      <c r="BG15" s="348" t="s">
        <v>109</v>
      </c>
      <c r="BI15" s="5"/>
      <c r="BJ15" s="397"/>
      <c r="BK15" s="358"/>
      <c r="BL15" s="398"/>
      <c r="BM15" s="395"/>
      <c r="BN15" s="410"/>
      <c r="BO15" s="391" t="s">
        <v>106</v>
      </c>
      <c r="BP15" s="391" t="s">
        <v>116</v>
      </c>
      <c r="BQ15" s="45"/>
      <c r="BR15" s="11"/>
      <c r="BS15" s="349"/>
      <c r="BT15" s="190" t="s">
        <v>96</v>
      </c>
      <c r="BU15" s="416" t="s">
        <v>107</v>
      </c>
      <c r="BV15" s="416"/>
      <c r="BW15" s="422"/>
      <c r="BX15" s="30"/>
      <c r="BY15" s="44"/>
      <c r="BZ15" s="424"/>
      <c r="CA15" s="348" t="s">
        <v>109</v>
      </c>
      <c r="CB15" s="243"/>
      <c r="CE15" s="5"/>
      <c r="CF15" s="397"/>
      <c r="CG15" s="358"/>
      <c r="CH15" s="398"/>
      <c r="CI15" s="395"/>
      <c r="CJ15" s="410"/>
      <c r="CK15" s="391" t="s">
        <v>106</v>
      </c>
      <c r="CL15" s="391" t="s">
        <v>95</v>
      </c>
      <c r="CM15" s="45"/>
      <c r="CN15" s="11"/>
      <c r="CO15" s="349"/>
      <c r="CP15" s="190" t="s">
        <v>96</v>
      </c>
      <c r="CQ15" s="416" t="s">
        <v>107</v>
      </c>
      <c r="CR15" s="416"/>
      <c r="CS15" s="349"/>
      <c r="CT15" s="30"/>
      <c r="CU15" s="44"/>
      <c r="CV15" s="430" t="s">
        <v>108</v>
      </c>
      <c r="CW15" s="389" t="s">
        <v>109</v>
      </c>
    </row>
    <row r="16" spans="1:103" ht="26.4">
      <c r="A16" s="5"/>
      <c r="B16" s="397"/>
      <c r="C16" s="358"/>
      <c r="D16" s="398"/>
      <c r="E16" s="395"/>
      <c r="F16" s="410"/>
      <c r="G16" s="391"/>
      <c r="H16" s="391"/>
      <c r="I16" s="349" t="s">
        <v>115</v>
      </c>
      <c r="J16" s="189" t="s">
        <v>98</v>
      </c>
      <c r="K16" s="349"/>
      <c r="L16" s="190" t="s">
        <v>99</v>
      </c>
      <c r="M16" s="190" t="s">
        <v>100</v>
      </c>
      <c r="N16" s="190" t="s">
        <v>100</v>
      </c>
      <c r="O16" s="422"/>
      <c r="P16" s="30"/>
      <c r="Q16" s="44"/>
      <c r="R16" s="424"/>
      <c r="S16" s="349"/>
      <c r="U16" s="5"/>
      <c r="V16" s="397"/>
      <c r="W16" s="358"/>
      <c r="X16" s="398"/>
      <c r="Y16" s="395"/>
      <c r="Z16" s="410"/>
      <c r="AA16" s="391"/>
      <c r="AB16" s="391"/>
      <c r="AC16" s="349" t="s">
        <v>115</v>
      </c>
      <c r="AD16" s="189" t="s">
        <v>98</v>
      </c>
      <c r="AE16" s="349"/>
      <c r="AF16" s="190" t="s">
        <v>99</v>
      </c>
      <c r="AG16" s="190" t="s">
        <v>100</v>
      </c>
      <c r="AH16" s="190" t="s">
        <v>100</v>
      </c>
      <c r="AI16" s="422"/>
      <c r="AJ16" s="30"/>
      <c r="AK16" s="44"/>
      <c r="AL16" s="424"/>
      <c r="AM16" s="349"/>
      <c r="AN16" s="242"/>
      <c r="AO16" s="5"/>
      <c r="AP16" s="397"/>
      <c r="AQ16" s="358"/>
      <c r="AR16" s="398"/>
      <c r="AS16" s="395"/>
      <c r="AT16" s="410"/>
      <c r="AU16" s="391"/>
      <c r="AV16" s="391"/>
      <c r="AW16" s="349" t="s">
        <v>115</v>
      </c>
      <c r="AX16" s="189" t="s">
        <v>98</v>
      </c>
      <c r="AY16" s="349"/>
      <c r="AZ16" s="190" t="s">
        <v>99</v>
      </c>
      <c r="BA16" s="190" t="s">
        <v>100</v>
      </c>
      <c r="BB16" s="190" t="s">
        <v>100</v>
      </c>
      <c r="BC16" s="422"/>
      <c r="BD16" s="30"/>
      <c r="BE16" s="44"/>
      <c r="BF16" s="424"/>
      <c r="BG16" s="349"/>
      <c r="BI16" s="5"/>
      <c r="BJ16" s="397"/>
      <c r="BK16" s="358"/>
      <c r="BL16" s="398"/>
      <c r="BM16" s="395"/>
      <c r="BN16" s="410"/>
      <c r="BO16" s="391"/>
      <c r="BP16" s="391"/>
      <c r="BQ16" s="349" t="s">
        <v>115</v>
      </c>
      <c r="BR16" s="189" t="s">
        <v>98</v>
      </c>
      <c r="BS16" s="349"/>
      <c r="BT16" s="190" t="s">
        <v>99</v>
      </c>
      <c r="BU16" s="190" t="s">
        <v>100</v>
      </c>
      <c r="BV16" s="190" t="s">
        <v>100</v>
      </c>
      <c r="BW16" s="422"/>
      <c r="BX16" s="30"/>
      <c r="BY16" s="44"/>
      <c r="BZ16" s="424"/>
      <c r="CA16" s="349"/>
      <c r="CB16" s="243"/>
      <c r="CE16" s="5"/>
      <c r="CF16" s="397"/>
      <c r="CG16" s="358"/>
      <c r="CH16" s="398"/>
      <c r="CI16" s="395"/>
      <c r="CJ16" s="410"/>
      <c r="CK16" s="391"/>
      <c r="CL16" s="391"/>
      <c r="CM16" s="41" t="s">
        <v>97</v>
      </c>
      <c r="CN16" s="189" t="s">
        <v>98</v>
      </c>
      <c r="CO16" s="349"/>
      <c r="CP16" s="190" t="s">
        <v>99</v>
      </c>
      <c r="CQ16" s="190" t="s">
        <v>100</v>
      </c>
      <c r="CR16" s="190" t="s">
        <v>100</v>
      </c>
      <c r="CS16" s="349"/>
      <c r="CT16" s="30"/>
      <c r="CU16" s="44"/>
      <c r="CV16" s="430"/>
      <c r="CW16" s="390"/>
    </row>
    <row r="17" spans="1:101" ht="13.5" customHeight="1">
      <c r="A17" s="5"/>
      <c r="B17" s="397"/>
      <c r="C17" s="358"/>
      <c r="D17" s="398"/>
      <c r="E17" s="395"/>
      <c r="F17" s="11"/>
      <c r="G17" s="193"/>
      <c r="H17" s="391"/>
      <c r="I17" s="349"/>
      <c r="J17" s="190" t="s">
        <v>102</v>
      </c>
      <c r="K17" s="349"/>
      <c r="L17" s="190"/>
      <c r="M17" s="190" t="s">
        <v>103</v>
      </c>
      <c r="N17" s="190" t="s">
        <v>104</v>
      </c>
      <c r="O17" s="422"/>
      <c r="P17" s="30"/>
      <c r="Q17" s="44"/>
      <c r="R17" s="424"/>
      <c r="S17" s="349"/>
      <c r="U17" s="5"/>
      <c r="V17" s="397"/>
      <c r="W17" s="358"/>
      <c r="X17" s="398"/>
      <c r="Y17" s="395"/>
      <c r="Z17" s="11"/>
      <c r="AA17" s="193"/>
      <c r="AB17" s="391"/>
      <c r="AC17" s="349"/>
      <c r="AD17" s="190" t="s">
        <v>102</v>
      </c>
      <c r="AE17" s="349"/>
      <c r="AF17" s="190"/>
      <c r="AG17" s="190" t="s">
        <v>103</v>
      </c>
      <c r="AH17" s="190" t="s">
        <v>104</v>
      </c>
      <c r="AI17" s="422"/>
      <c r="AJ17" s="30"/>
      <c r="AK17" s="44"/>
      <c r="AL17" s="424"/>
      <c r="AM17" s="349"/>
      <c r="AN17" s="242"/>
      <c r="AO17" s="5"/>
      <c r="AP17" s="397"/>
      <c r="AQ17" s="358"/>
      <c r="AR17" s="398"/>
      <c r="AS17" s="395"/>
      <c r="AT17" s="11"/>
      <c r="AU17" s="193"/>
      <c r="AV17" s="391"/>
      <c r="AW17" s="349"/>
      <c r="AX17" s="190" t="s">
        <v>102</v>
      </c>
      <c r="AY17" s="349"/>
      <c r="AZ17" s="190"/>
      <c r="BA17" s="190" t="s">
        <v>103</v>
      </c>
      <c r="BB17" s="190" t="s">
        <v>104</v>
      </c>
      <c r="BC17" s="422"/>
      <c r="BD17" s="30"/>
      <c r="BE17" s="44"/>
      <c r="BF17" s="424"/>
      <c r="BG17" s="349"/>
      <c r="BI17" s="5"/>
      <c r="BJ17" s="397"/>
      <c r="BK17" s="358"/>
      <c r="BL17" s="398"/>
      <c r="BM17" s="395"/>
      <c r="BN17" s="11"/>
      <c r="BO17" s="193"/>
      <c r="BP17" s="391"/>
      <c r="BQ17" s="349"/>
      <c r="BR17" s="190" t="s">
        <v>102</v>
      </c>
      <c r="BS17" s="349"/>
      <c r="BT17" s="190"/>
      <c r="BU17" s="190" t="s">
        <v>103</v>
      </c>
      <c r="BV17" s="190" t="s">
        <v>104</v>
      </c>
      <c r="BW17" s="422"/>
      <c r="BX17" s="30"/>
      <c r="BY17" s="44"/>
      <c r="BZ17" s="424"/>
      <c r="CA17" s="349"/>
      <c r="CB17" s="243"/>
      <c r="CE17" s="5"/>
      <c r="CF17" s="397"/>
      <c r="CG17" s="358"/>
      <c r="CH17" s="398"/>
      <c r="CI17" s="395"/>
      <c r="CJ17" s="11"/>
      <c r="CK17" s="193"/>
      <c r="CL17" s="391"/>
      <c r="CM17" s="41" t="s">
        <v>101</v>
      </c>
      <c r="CN17" s="190" t="s">
        <v>102</v>
      </c>
      <c r="CO17" s="349"/>
      <c r="CP17" s="190"/>
      <c r="CQ17" s="190" t="s">
        <v>103</v>
      </c>
      <c r="CR17" s="190" t="s">
        <v>104</v>
      </c>
      <c r="CS17" s="349"/>
      <c r="CT17" s="30"/>
      <c r="CU17" s="44"/>
      <c r="CV17" s="430"/>
      <c r="CW17" s="390"/>
    </row>
    <row r="18" spans="1:101">
      <c r="A18" s="5"/>
      <c r="B18" s="397"/>
      <c r="C18" s="358"/>
      <c r="D18" s="398"/>
      <c r="E18" s="395"/>
      <c r="F18" s="11"/>
      <c r="G18" s="193"/>
      <c r="H18" s="391"/>
      <c r="I18" s="349"/>
      <c r="J18" s="190" t="s">
        <v>105</v>
      </c>
      <c r="K18" s="349"/>
      <c r="L18" s="190"/>
      <c r="M18" s="190" t="s">
        <v>96</v>
      </c>
      <c r="N18" s="190" t="s">
        <v>96</v>
      </c>
      <c r="O18" s="422"/>
      <c r="P18" s="30"/>
      <c r="Q18" s="44"/>
      <c r="R18" s="424"/>
      <c r="S18" s="349"/>
      <c r="U18" s="5"/>
      <c r="V18" s="397"/>
      <c r="W18" s="358"/>
      <c r="X18" s="398"/>
      <c r="Y18" s="395"/>
      <c r="Z18" s="11"/>
      <c r="AA18" s="193"/>
      <c r="AB18" s="391"/>
      <c r="AC18" s="349"/>
      <c r="AD18" s="190" t="s">
        <v>105</v>
      </c>
      <c r="AE18" s="349"/>
      <c r="AF18" s="190"/>
      <c r="AG18" s="190" t="s">
        <v>96</v>
      </c>
      <c r="AH18" s="190" t="s">
        <v>96</v>
      </c>
      <c r="AI18" s="422"/>
      <c r="AJ18" s="30"/>
      <c r="AK18" s="44"/>
      <c r="AL18" s="424"/>
      <c r="AM18" s="349"/>
      <c r="AN18" s="241"/>
      <c r="AO18" s="5"/>
      <c r="AP18" s="397"/>
      <c r="AQ18" s="358"/>
      <c r="AR18" s="398"/>
      <c r="AS18" s="395"/>
      <c r="AT18" s="11"/>
      <c r="AU18" s="193"/>
      <c r="AV18" s="391"/>
      <c r="AW18" s="349"/>
      <c r="AX18" s="190" t="s">
        <v>105</v>
      </c>
      <c r="AY18" s="349"/>
      <c r="AZ18" s="190"/>
      <c r="BA18" s="190" t="s">
        <v>96</v>
      </c>
      <c r="BB18" s="190" t="s">
        <v>96</v>
      </c>
      <c r="BC18" s="422"/>
      <c r="BD18" s="30"/>
      <c r="BE18" s="44"/>
      <c r="BF18" s="424"/>
      <c r="BG18" s="349"/>
      <c r="BI18" s="5"/>
      <c r="BJ18" s="397"/>
      <c r="BK18" s="358"/>
      <c r="BL18" s="398"/>
      <c r="BM18" s="395"/>
      <c r="BN18" s="11"/>
      <c r="BO18" s="193"/>
      <c r="BP18" s="391"/>
      <c r="BQ18" s="349"/>
      <c r="BR18" s="190" t="s">
        <v>105</v>
      </c>
      <c r="BS18" s="349"/>
      <c r="BT18" s="190"/>
      <c r="BU18" s="190" t="s">
        <v>96</v>
      </c>
      <c r="BV18" s="190" t="s">
        <v>96</v>
      </c>
      <c r="BW18" s="422"/>
      <c r="BX18" s="30"/>
      <c r="BY18" s="44"/>
      <c r="BZ18" s="424"/>
      <c r="CA18" s="349"/>
      <c r="CB18" s="244"/>
      <c r="CE18" s="5"/>
      <c r="CF18" s="397"/>
      <c r="CG18" s="358"/>
      <c r="CH18" s="398"/>
      <c r="CI18" s="395"/>
      <c r="CJ18" s="11"/>
      <c r="CK18" s="193"/>
      <c r="CL18" s="391"/>
      <c r="CM18" s="41" t="s">
        <v>98</v>
      </c>
      <c r="CN18" s="190" t="s">
        <v>105</v>
      </c>
      <c r="CO18" s="349"/>
      <c r="CP18" s="190"/>
      <c r="CQ18" s="190" t="s">
        <v>96</v>
      </c>
      <c r="CR18" s="190" t="s">
        <v>96</v>
      </c>
      <c r="CS18" s="349"/>
      <c r="CT18" s="30"/>
      <c r="CU18" s="44"/>
      <c r="CV18" s="13"/>
      <c r="CW18" s="193"/>
    </row>
    <row r="19" spans="1:101" ht="13.8" thickBot="1">
      <c r="A19" s="5"/>
      <c r="B19" s="397"/>
      <c r="C19" s="359"/>
      <c r="D19" s="398"/>
      <c r="E19" s="395"/>
      <c r="F19" s="11"/>
      <c r="G19" s="193"/>
      <c r="H19" s="391"/>
      <c r="I19" s="349"/>
      <c r="J19" s="190"/>
      <c r="K19" s="349"/>
      <c r="L19" s="190"/>
      <c r="M19" s="190" t="s">
        <v>99</v>
      </c>
      <c r="N19" s="190" t="s">
        <v>99</v>
      </c>
      <c r="O19" s="422"/>
      <c r="P19" s="30"/>
      <c r="Q19" s="44"/>
      <c r="R19" s="424"/>
      <c r="S19" s="349"/>
      <c r="U19" s="5"/>
      <c r="V19" s="397"/>
      <c r="W19" s="359"/>
      <c r="X19" s="398"/>
      <c r="Y19" s="396"/>
      <c r="Z19" s="11"/>
      <c r="AA19" s="193"/>
      <c r="AB19" s="391"/>
      <c r="AC19" s="349"/>
      <c r="AD19" s="190"/>
      <c r="AE19" s="349"/>
      <c r="AF19" s="190"/>
      <c r="AG19" s="190" t="s">
        <v>99</v>
      </c>
      <c r="AH19" s="190" t="s">
        <v>99</v>
      </c>
      <c r="AI19" s="422"/>
      <c r="AJ19" s="30"/>
      <c r="AK19" s="44"/>
      <c r="AL19" s="424"/>
      <c r="AM19" s="349"/>
      <c r="AN19" s="241"/>
      <c r="AO19" s="5"/>
      <c r="AP19" s="397"/>
      <c r="AQ19" s="359"/>
      <c r="AR19" s="398"/>
      <c r="AS19" s="396"/>
      <c r="AT19" s="11"/>
      <c r="AU19" s="193"/>
      <c r="AV19" s="391"/>
      <c r="AW19" s="349"/>
      <c r="AX19" s="190"/>
      <c r="AY19" s="349"/>
      <c r="AZ19" s="190"/>
      <c r="BA19" s="190" t="s">
        <v>99</v>
      </c>
      <c r="BB19" s="190" t="s">
        <v>99</v>
      </c>
      <c r="BC19" s="422"/>
      <c r="BD19" s="30"/>
      <c r="BE19" s="44"/>
      <c r="BF19" s="424"/>
      <c r="BG19" s="349"/>
      <c r="BI19" s="5"/>
      <c r="BJ19" s="397"/>
      <c r="BK19" s="359"/>
      <c r="BL19" s="398"/>
      <c r="BM19" s="396"/>
      <c r="BN19" s="11"/>
      <c r="BO19" s="193"/>
      <c r="BP19" s="391"/>
      <c r="BQ19" s="349"/>
      <c r="BR19" s="190"/>
      <c r="BS19" s="349"/>
      <c r="BT19" s="190"/>
      <c r="BU19" s="190" t="s">
        <v>99</v>
      </c>
      <c r="BV19" s="190" t="s">
        <v>99</v>
      </c>
      <c r="BW19" s="422"/>
      <c r="BX19" s="30"/>
      <c r="BY19" s="44"/>
      <c r="BZ19" s="424"/>
      <c r="CA19" s="349"/>
      <c r="CB19" s="244"/>
      <c r="CE19" s="5"/>
      <c r="CF19" s="397"/>
      <c r="CG19" s="359"/>
      <c r="CH19" s="398"/>
      <c r="CI19" s="396"/>
      <c r="CJ19" s="11"/>
      <c r="CK19" s="193"/>
      <c r="CL19" s="193"/>
      <c r="CM19" s="41"/>
      <c r="CN19" s="190"/>
      <c r="CO19" s="190"/>
      <c r="CP19" s="190"/>
      <c r="CQ19" s="190" t="s">
        <v>99</v>
      </c>
      <c r="CR19" s="190" t="s">
        <v>99</v>
      </c>
      <c r="CS19" s="349"/>
      <c r="CT19" s="30"/>
      <c r="CU19" s="44"/>
      <c r="CV19" s="13"/>
      <c r="CW19" s="193"/>
    </row>
    <row r="20" spans="1:101" ht="13.8" thickTop="1">
      <c r="A20" s="348" t="s">
        <v>13</v>
      </c>
      <c r="B20" s="392" t="s">
        <v>14</v>
      </c>
      <c r="C20" s="36"/>
      <c r="D20" s="102"/>
      <c r="E20" s="130"/>
      <c r="F20" s="132"/>
      <c r="G20" s="131"/>
      <c r="H20" s="131"/>
      <c r="I20" s="131"/>
      <c r="J20" s="131"/>
      <c r="K20" s="131"/>
      <c r="L20" s="131"/>
      <c r="M20" s="131"/>
      <c r="N20" s="131"/>
      <c r="O20" s="131"/>
      <c r="P20" s="131"/>
      <c r="Q20" s="152"/>
      <c r="R20" s="132"/>
      <c r="S20" s="133"/>
      <c r="U20" s="348" t="s">
        <v>13</v>
      </c>
      <c r="V20" s="392" t="s">
        <v>14</v>
      </c>
      <c r="W20" s="36"/>
      <c r="X20" s="102"/>
      <c r="Y20" s="130"/>
      <c r="Z20" s="132"/>
      <c r="AA20" s="131"/>
      <c r="AB20" s="131"/>
      <c r="AC20" s="131"/>
      <c r="AD20" s="131"/>
      <c r="AE20" s="131"/>
      <c r="AF20" s="131"/>
      <c r="AG20" s="131"/>
      <c r="AH20" s="131"/>
      <c r="AI20" s="131"/>
      <c r="AJ20" s="131"/>
      <c r="AK20" s="152"/>
      <c r="AL20" s="132"/>
      <c r="AM20" s="133"/>
      <c r="AN20" s="245"/>
      <c r="AO20" s="348" t="s">
        <v>13</v>
      </c>
      <c r="AP20" s="392" t="s">
        <v>14</v>
      </c>
      <c r="AQ20" s="36"/>
      <c r="AR20" s="102"/>
      <c r="AS20" s="130"/>
      <c r="AT20" s="132"/>
      <c r="AU20" s="131"/>
      <c r="AV20" s="131"/>
      <c r="AW20" s="131"/>
      <c r="AX20" s="131"/>
      <c r="AY20" s="131"/>
      <c r="AZ20" s="131"/>
      <c r="BA20" s="131"/>
      <c r="BB20" s="131"/>
      <c r="BC20" s="131"/>
      <c r="BD20" s="131"/>
      <c r="BE20" s="152"/>
      <c r="BF20" s="132"/>
      <c r="BG20" s="133"/>
      <c r="BI20" s="348" t="s">
        <v>13</v>
      </c>
      <c r="BJ20" s="392" t="s">
        <v>14</v>
      </c>
      <c r="BK20" s="36"/>
      <c r="BL20" s="102"/>
      <c r="BM20" s="130"/>
      <c r="BN20" s="132"/>
      <c r="BO20" s="131"/>
      <c r="BP20" s="131"/>
      <c r="BQ20" s="131"/>
      <c r="BR20" s="131"/>
      <c r="BS20" s="131"/>
      <c r="BT20" s="131"/>
      <c r="BU20" s="131"/>
      <c r="BV20" s="131"/>
      <c r="BW20" s="131"/>
      <c r="BX20" s="131"/>
      <c r="BY20" s="152"/>
      <c r="BZ20" s="132"/>
      <c r="CA20" s="133"/>
      <c r="CB20" s="245"/>
      <c r="CE20" s="29" t="s">
        <v>13</v>
      </c>
      <c r="CF20" s="31" t="s">
        <v>14</v>
      </c>
      <c r="CG20" s="46"/>
      <c r="CH20" s="97"/>
      <c r="CI20" s="33">
        <f>E21+Y21+AS21+BM21</f>
        <v>0</v>
      </c>
      <c r="CJ20" s="54">
        <f t="shared" ref="CJ20:CW20" si="0">F21+Z21+AT21+BN21</f>
        <v>0</v>
      </c>
      <c r="CK20" s="32">
        <f t="shared" si="0"/>
        <v>0</v>
      </c>
      <c r="CL20" s="32">
        <f t="shared" si="0"/>
        <v>0</v>
      </c>
      <c r="CM20" s="32">
        <f t="shared" si="0"/>
        <v>0</v>
      </c>
      <c r="CN20" s="32">
        <f t="shared" si="0"/>
        <v>0</v>
      </c>
      <c r="CO20" s="32">
        <f t="shared" si="0"/>
        <v>0</v>
      </c>
      <c r="CP20" s="32">
        <f t="shared" si="0"/>
        <v>0</v>
      </c>
      <c r="CQ20" s="32">
        <f t="shared" si="0"/>
        <v>0</v>
      </c>
      <c r="CR20" s="32">
        <f t="shared" si="0"/>
        <v>0</v>
      </c>
      <c r="CS20" s="32">
        <f>O21+AI21+BC21+BW21</f>
        <v>0</v>
      </c>
      <c r="CT20" s="32">
        <f>P21+AJ21+BD21+BX21</f>
        <v>0</v>
      </c>
      <c r="CU20" s="55">
        <f>Q21+AK21+BE21+BY21</f>
        <v>0</v>
      </c>
      <c r="CV20" s="54">
        <f t="shared" si="0"/>
        <v>0</v>
      </c>
      <c r="CW20" s="32">
        <f t="shared" si="0"/>
        <v>0</v>
      </c>
    </row>
    <row r="21" spans="1:101">
      <c r="A21" s="349"/>
      <c r="B21" s="393"/>
      <c r="C21" s="37"/>
      <c r="D21" s="103"/>
      <c r="E21" s="134"/>
      <c r="F21" s="14"/>
      <c r="G21" s="15"/>
      <c r="H21" s="15"/>
      <c r="I21" s="16"/>
      <c r="J21" s="16"/>
      <c r="K21" s="15"/>
      <c r="L21" s="15"/>
      <c r="M21" s="15"/>
      <c r="N21" s="15"/>
      <c r="O21" s="15"/>
      <c r="P21" s="16"/>
      <c r="Q21" s="17"/>
      <c r="R21" s="14"/>
      <c r="S21" s="135"/>
      <c r="U21" s="349"/>
      <c r="V21" s="393"/>
      <c r="W21" s="37"/>
      <c r="X21" s="103"/>
      <c r="Y21" s="134"/>
      <c r="Z21" s="14"/>
      <c r="AA21" s="15"/>
      <c r="AB21" s="15"/>
      <c r="AC21" s="16"/>
      <c r="AD21" s="16"/>
      <c r="AE21" s="15"/>
      <c r="AF21" s="15"/>
      <c r="AG21" s="15"/>
      <c r="AH21" s="15"/>
      <c r="AI21" s="15"/>
      <c r="AJ21" s="16"/>
      <c r="AK21" s="17"/>
      <c r="AL21" s="14"/>
      <c r="AM21" s="135"/>
      <c r="AN21" s="245"/>
      <c r="AO21" s="349"/>
      <c r="AP21" s="393"/>
      <c r="AQ21" s="37"/>
      <c r="AR21" s="103"/>
      <c r="AS21" s="134"/>
      <c r="AT21" s="14"/>
      <c r="AU21" s="15"/>
      <c r="AV21" s="15"/>
      <c r="AW21" s="16"/>
      <c r="AX21" s="16"/>
      <c r="AY21" s="15"/>
      <c r="AZ21" s="15"/>
      <c r="BA21" s="15"/>
      <c r="BB21" s="15"/>
      <c r="BC21" s="15"/>
      <c r="BD21" s="16"/>
      <c r="BE21" s="17"/>
      <c r="BF21" s="14"/>
      <c r="BG21" s="135"/>
      <c r="BI21" s="349"/>
      <c r="BJ21" s="393"/>
      <c r="BK21" s="37"/>
      <c r="BL21" s="103"/>
      <c r="BM21" s="134"/>
      <c r="BN21" s="14"/>
      <c r="BO21" s="15"/>
      <c r="BP21" s="15"/>
      <c r="BQ21" s="16"/>
      <c r="BR21" s="16"/>
      <c r="BS21" s="15"/>
      <c r="BT21" s="15"/>
      <c r="BU21" s="15"/>
      <c r="BV21" s="15"/>
      <c r="BW21" s="15"/>
      <c r="BX21" s="16"/>
      <c r="BY21" s="17"/>
      <c r="BZ21" s="14"/>
      <c r="CA21" s="135"/>
      <c r="CB21" s="245"/>
      <c r="CE21" s="30"/>
      <c r="CF21" s="31" t="s">
        <v>15</v>
      </c>
      <c r="CG21" s="46"/>
      <c r="CH21" s="97"/>
      <c r="CI21" s="33">
        <f>E23+Y23+AS23+BM23</f>
        <v>0</v>
      </c>
      <c r="CJ21" s="54">
        <f t="shared" ref="CJ21:CW21" si="1">F23+Z23+AT23+BN23</f>
        <v>0</v>
      </c>
      <c r="CK21" s="32">
        <f t="shared" si="1"/>
        <v>0</v>
      </c>
      <c r="CL21" s="32">
        <f t="shared" si="1"/>
        <v>0</v>
      </c>
      <c r="CM21" s="32">
        <f t="shared" si="1"/>
        <v>0</v>
      </c>
      <c r="CN21" s="32">
        <f t="shared" si="1"/>
        <v>0</v>
      </c>
      <c r="CO21" s="32">
        <f t="shared" si="1"/>
        <v>0</v>
      </c>
      <c r="CP21" s="32">
        <f t="shared" si="1"/>
        <v>0</v>
      </c>
      <c r="CQ21" s="32">
        <f t="shared" si="1"/>
        <v>0</v>
      </c>
      <c r="CR21" s="32">
        <f t="shared" si="1"/>
        <v>0</v>
      </c>
      <c r="CS21" s="32">
        <f t="shared" si="1"/>
        <v>0</v>
      </c>
      <c r="CT21" s="32">
        <f t="shared" si="1"/>
        <v>0</v>
      </c>
      <c r="CU21" s="55">
        <f t="shared" si="1"/>
        <v>0</v>
      </c>
      <c r="CV21" s="54">
        <f t="shared" si="1"/>
        <v>0</v>
      </c>
      <c r="CW21" s="32">
        <f t="shared" si="1"/>
        <v>0</v>
      </c>
    </row>
    <row r="22" spans="1:101">
      <c r="A22" s="349"/>
      <c r="B22" s="392" t="s">
        <v>15</v>
      </c>
      <c r="C22" s="36"/>
      <c r="D22" s="103"/>
      <c r="E22" s="136"/>
      <c r="F22" s="65"/>
      <c r="G22" s="65"/>
      <c r="H22" s="65"/>
      <c r="I22" s="65"/>
      <c r="J22" s="65"/>
      <c r="K22" s="65"/>
      <c r="L22" s="72"/>
      <c r="M22" s="65"/>
      <c r="N22" s="65"/>
      <c r="O22" s="65"/>
      <c r="P22" s="65"/>
      <c r="Q22" s="66"/>
      <c r="R22" s="65"/>
      <c r="S22" s="153"/>
      <c r="U22" s="349"/>
      <c r="V22" s="392" t="s">
        <v>15</v>
      </c>
      <c r="W22" s="36"/>
      <c r="X22" s="103"/>
      <c r="Y22" s="136"/>
      <c r="Z22" s="65"/>
      <c r="AA22" s="65"/>
      <c r="AB22" s="65"/>
      <c r="AC22" s="65"/>
      <c r="AD22" s="65"/>
      <c r="AE22" s="65"/>
      <c r="AF22" s="72"/>
      <c r="AG22" s="65"/>
      <c r="AH22" s="65"/>
      <c r="AI22" s="65"/>
      <c r="AJ22" s="65"/>
      <c r="AK22" s="66"/>
      <c r="AL22" s="65"/>
      <c r="AM22" s="153"/>
      <c r="AN22" s="245"/>
      <c r="AO22" s="349"/>
      <c r="AP22" s="392" t="s">
        <v>15</v>
      </c>
      <c r="AQ22" s="36"/>
      <c r="AR22" s="103"/>
      <c r="AS22" s="136"/>
      <c r="AT22" s="65"/>
      <c r="AU22" s="65"/>
      <c r="AV22" s="65"/>
      <c r="AW22" s="65"/>
      <c r="AX22" s="65"/>
      <c r="AY22" s="65"/>
      <c r="AZ22" s="72"/>
      <c r="BA22" s="65"/>
      <c r="BB22" s="65"/>
      <c r="BC22" s="65"/>
      <c r="BD22" s="65"/>
      <c r="BE22" s="66"/>
      <c r="BF22" s="65"/>
      <c r="BG22" s="153"/>
      <c r="BI22" s="349"/>
      <c r="BJ22" s="392" t="s">
        <v>15</v>
      </c>
      <c r="BK22" s="36"/>
      <c r="BL22" s="103"/>
      <c r="BM22" s="136"/>
      <c r="BN22" s="65"/>
      <c r="BO22" s="65"/>
      <c r="BP22" s="65"/>
      <c r="BQ22" s="65"/>
      <c r="BR22" s="65"/>
      <c r="BS22" s="65"/>
      <c r="BT22" s="72"/>
      <c r="BU22" s="65"/>
      <c r="BV22" s="65"/>
      <c r="BW22" s="65"/>
      <c r="BX22" s="65"/>
      <c r="BY22" s="66"/>
      <c r="BZ22" s="65"/>
      <c r="CA22" s="153"/>
      <c r="CB22" s="245"/>
      <c r="CE22" s="47"/>
      <c r="CF22" s="31" t="s">
        <v>16</v>
      </c>
      <c r="CG22" s="28">
        <f>C95</f>
        <v>0</v>
      </c>
      <c r="CH22" s="53">
        <f>D95</f>
        <v>0</v>
      </c>
      <c r="CI22" s="33">
        <f>E25+Y25+AS25+BM25</f>
        <v>0</v>
      </c>
      <c r="CJ22" s="54">
        <f t="shared" ref="CJ22:CW22" si="2">F25+Z25+AT25+BN25</f>
        <v>0</v>
      </c>
      <c r="CK22" s="32">
        <f t="shared" si="2"/>
        <v>0</v>
      </c>
      <c r="CL22" s="32">
        <f t="shared" si="2"/>
        <v>0</v>
      </c>
      <c r="CM22" s="32">
        <f t="shared" si="2"/>
        <v>0</v>
      </c>
      <c r="CN22" s="32">
        <f t="shared" si="2"/>
        <v>0</v>
      </c>
      <c r="CO22" s="32">
        <f t="shared" si="2"/>
        <v>0</v>
      </c>
      <c r="CP22" s="32">
        <f t="shared" si="2"/>
        <v>0</v>
      </c>
      <c r="CQ22" s="32">
        <f t="shared" si="2"/>
        <v>0</v>
      </c>
      <c r="CR22" s="32">
        <f t="shared" si="2"/>
        <v>0</v>
      </c>
      <c r="CS22" s="32">
        <f t="shared" si="2"/>
        <v>0</v>
      </c>
      <c r="CT22" s="32">
        <f t="shared" si="2"/>
        <v>0</v>
      </c>
      <c r="CU22" s="55">
        <f t="shared" si="2"/>
        <v>0</v>
      </c>
      <c r="CV22" s="54">
        <f t="shared" si="2"/>
        <v>0</v>
      </c>
      <c r="CW22" s="32">
        <f t="shared" si="2"/>
        <v>0</v>
      </c>
    </row>
    <row r="23" spans="1:101">
      <c r="A23" s="349"/>
      <c r="B23" s="393"/>
      <c r="C23" s="36"/>
      <c r="D23" s="103"/>
      <c r="E23" s="134"/>
      <c r="F23" s="14"/>
      <c r="G23" s="14"/>
      <c r="H23" s="14"/>
      <c r="I23" s="14"/>
      <c r="J23" s="14"/>
      <c r="K23" s="14"/>
      <c r="L23" s="15"/>
      <c r="M23" s="14"/>
      <c r="N23" s="14"/>
      <c r="O23" s="14"/>
      <c r="P23" s="14"/>
      <c r="Q23" s="18"/>
      <c r="R23" s="14"/>
      <c r="S23" s="154"/>
      <c r="U23" s="349"/>
      <c r="V23" s="393"/>
      <c r="W23" s="36"/>
      <c r="X23" s="103"/>
      <c r="Y23" s="134"/>
      <c r="Z23" s="14"/>
      <c r="AA23" s="14"/>
      <c r="AB23" s="14"/>
      <c r="AC23" s="14"/>
      <c r="AD23" s="14"/>
      <c r="AE23" s="14"/>
      <c r="AF23" s="15"/>
      <c r="AG23" s="14"/>
      <c r="AH23" s="14"/>
      <c r="AI23" s="14"/>
      <c r="AJ23" s="14"/>
      <c r="AK23" s="18"/>
      <c r="AL23" s="14"/>
      <c r="AM23" s="154"/>
      <c r="AN23" s="245"/>
      <c r="AO23" s="349"/>
      <c r="AP23" s="393"/>
      <c r="AQ23" s="36"/>
      <c r="AR23" s="103"/>
      <c r="AS23" s="134"/>
      <c r="AT23" s="14"/>
      <c r="AU23" s="14"/>
      <c r="AV23" s="14"/>
      <c r="AW23" s="14"/>
      <c r="AX23" s="14"/>
      <c r="AY23" s="14"/>
      <c r="AZ23" s="15"/>
      <c r="BA23" s="14"/>
      <c r="BB23" s="14"/>
      <c r="BC23" s="14"/>
      <c r="BD23" s="14"/>
      <c r="BE23" s="18"/>
      <c r="BF23" s="14"/>
      <c r="BG23" s="154"/>
      <c r="BI23" s="349"/>
      <c r="BJ23" s="393"/>
      <c r="BK23" s="36"/>
      <c r="BL23" s="103"/>
      <c r="BM23" s="134"/>
      <c r="BN23" s="14"/>
      <c r="BO23" s="14"/>
      <c r="BP23" s="14"/>
      <c r="BQ23" s="14"/>
      <c r="BR23" s="14"/>
      <c r="BS23" s="14"/>
      <c r="BT23" s="15"/>
      <c r="BU23" s="14"/>
      <c r="BV23" s="14"/>
      <c r="BW23" s="14"/>
      <c r="BX23" s="14"/>
      <c r="BY23" s="18"/>
      <c r="BZ23" s="14"/>
      <c r="CA23" s="154"/>
      <c r="CB23" s="245"/>
      <c r="CE23" s="29" t="s">
        <v>17</v>
      </c>
      <c r="CF23" s="31" t="s">
        <v>14</v>
      </c>
      <c r="CG23" s="46"/>
      <c r="CH23" s="97"/>
      <c r="CI23" s="33">
        <f>E27+Y27+AS27+BM27</f>
        <v>0</v>
      </c>
      <c r="CJ23" s="54">
        <f t="shared" ref="CJ23:CW23" si="3">F27+Z27+AT27+BN27</f>
        <v>0</v>
      </c>
      <c r="CK23" s="32">
        <f t="shared" si="3"/>
        <v>0</v>
      </c>
      <c r="CL23" s="32">
        <f t="shared" si="3"/>
        <v>0</v>
      </c>
      <c r="CM23" s="32">
        <f t="shared" si="3"/>
        <v>0</v>
      </c>
      <c r="CN23" s="32">
        <f t="shared" si="3"/>
        <v>0</v>
      </c>
      <c r="CO23" s="32">
        <f t="shared" si="3"/>
        <v>0</v>
      </c>
      <c r="CP23" s="32">
        <f t="shared" si="3"/>
        <v>0</v>
      </c>
      <c r="CQ23" s="32">
        <f t="shared" si="3"/>
        <v>0</v>
      </c>
      <c r="CR23" s="32">
        <f t="shared" si="3"/>
        <v>0</v>
      </c>
      <c r="CS23" s="32">
        <f t="shared" si="3"/>
        <v>0</v>
      </c>
      <c r="CT23" s="32">
        <f t="shared" si="3"/>
        <v>0</v>
      </c>
      <c r="CU23" s="55">
        <f t="shared" si="3"/>
        <v>0</v>
      </c>
      <c r="CV23" s="54">
        <f t="shared" si="3"/>
        <v>0</v>
      </c>
      <c r="CW23" s="32">
        <f t="shared" si="3"/>
        <v>0</v>
      </c>
    </row>
    <row r="24" spans="1:101">
      <c r="A24" s="349"/>
      <c r="B24" s="392" t="s">
        <v>16</v>
      </c>
      <c r="C24" s="37"/>
      <c r="D24" s="104"/>
      <c r="E24" s="136"/>
      <c r="F24" s="67"/>
      <c r="G24" s="67"/>
      <c r="H24" s="67"/>
      <c r="I24" s="67"/>
      <c r="J24" s="67"/>
      <c r="K24" s="67"/>
      <c r="L24" s="74"/>
      <c r="M24" s="67"/>
      <c r="N24" s="67"/>
      <c r="O24" s="67"/>
      <c r="P24" s="67"/>
      <c r="Q24" s="68"/>
      <c r="R24" s="67"/>
      <c r="S24" s="155"/>
      <c r="U24" s="349"/>
      <c r="V24" s="392" t="s">
        <v>16</v>
      </c>
      <c r="W24" s="37"/>
      <c r="X24" s="104"/>
      <c r="Y24" s="136"/>
      <c r="Z24" s="67"/>
      <c r="AA24" s="67"/>
      <c r="AB24" s="67"/>
      <c r="AC24" s="67"/>
      <c r="AD24" s="67"/>
      <c r="AE24" s="67"/>
      <c r="AF24" s="74"/>
      <c r="AG24" s="67"/>
      <c r="AH24" s="67"/>
      <c r="AI24" s="67"/>
      <c r="AJ24" s="67"/>
      <c r="AK24" s="68"/>
      <c r="AL24" s="67"/>
      <c r="AM24" s="155"/>
      <c r="AN24" s="214"/>
      <c r="AO24" s="349"/>
      <c r="AP24" s="392" t="s">
        <v>16</v>
      </c>
      <c r="AQ24" s="37"/>
      <c r="AR24" s="104"/>
      <c r="AS24" s="136"/>
      <c r="AT24" s="67"/>
      <c r="AU24" s="67"/>
      <c r="AV24" s="67"/>
      <c r="AW24" s="67"/>
      <c r="AX24" s="67"/>
      <c r="AY24" s="67"/>
      <c r="AZ24" s="74"/>
      <c r="BA24" s="67"/>
      <c r="BB24" s="67"/>
      <c r="BC24" s="67"/>
      <c r="BD24" s="67"/>
      <c r="BE24" s="68"/>
      <c r="BF24" s="67"/>
      <c r="BG24" s="155"/>
      <c r="BI24" s="349"/>
      <c r="BJ24" s="392" t="s">
        <v>16</v>
      </c>
      <c r="BK24" s="37"/>
      <c r="BL24" s="104"/>
      <c r="BM24" s="136"/>
      <c r="BN24" s="67"/>
      <c r="BO24" s="67"/>
      <c r="BP24" s="67"/>
      <c r="BQ24" s="67"/>
      <c r="BR24" s="67"/>
      <c r="BS24" s="67"/>
      <c r="BT24" s="74"/>
      <c r="BU24" s="67"/>
      <c r="BV24" s="67"/>
      <c r="BW24" s="67"/>
      <c r="BX24" s="67"/>
      <c r="BY24" s="68"/>
      <c r="BZ24" s="67"/>
      <c r="CA24" s="155"/>
      <c r="CB24" s="214"/>
      <c r="CE24" s="30"/>
      <c r="CF24" s="31" t="s">
        <v>15</v>
      </c>
      <c r="CG24" s="46"/>
      <c r="CH24" s="97"/>
      <c r="CI24" s="33">
        <f>E29+Y29+AS29+BM29</f>
        <v>0</v>
      </c>
      <c r="CJ24" s="54">
        <f t="shared" ref="CJ24:CW24" si="4">F29+Z29+AT29+BN29</f>
        <v>0</v>
      </c>
      <c r="CK24" s="32">
        <f t="shared" si="4"/>
        <v>0</v>
      </c>
      <c r="CL24" s="32">
        <f t="shared" si="4"/>
        <v>0</v>
      </c>
      <c r="CM24" s="32">
        <f t="shared" si="4"/>
        <v>0</v>
      </c>
      <c r="CN24" s="32">
        <f t="shared" si="4"/>
        <v>0</v>
      </c>
      <c r="CO24" s="32">
        <f t="shared" si="4"/>
        <v>0</v>
      </c>
      <c r="CP24" s="32">
        <f t="shared" si="4"/>
        <v>0</v>
      </c>
      <c r="CQ24" s="32">
        <f t="shared" si="4"/>
        <v>0</v>
      </c>
      <c r="CR24" s="32">
        <f t="shared" si="4"/>
        <v>0</v>
      </c>
      <c r="CS24" s="32">
        <f t="shared" si="4"/>
        <v>0</v>
      </c>
      <c r="CT24" s="32">
        <f t="shared" si="4"/>
        <v>0</v>
      </c>
      <c r="CU24" s="55">
        <f t="shared" si="4"/>
        <v>0</v>
      </c>
      <c r="CV24" s="54">
        <f t="shared" si="4"/>
        <v>0</v>
      </c>
      <c r="CW24" s="32">
        <f t="shared" si="4"/>
        <v>0</v>
      </c>
    </row>
    <row r="25" spans="1:101">
      <c r="A25" s="350"/>
      <c r="B25" s="393"/>
      <c r="C25" s="27">
        <f>'03_R5対象者数 '!E11</f>
        <v>0</v>
      </c>
      <c r="D25" s="105">
        <f>'03_R5対象者数 '!F11</f>
        <v>0</v>
      </c>
      <c r="E25" s="139"/>
      <c r="F25" s="151"/>
      <c r="G25" s="69"/>
      <c r="H25" s="69"/>
      <c r="I25" s="69"/>
      <c r="J25" s="69"/>
      <c r="K25" s="69"/>
      <c r="L25" s="69"/>
      <c r="M25" s="69"/>
      <c r="N25" s="69"/>
      <c r="O25" s="69"/>
      <c r="P25" s="69"/>
      <c r="Q25" s="70"/>
      <c r="R25" s="71"/>
      <c r="S25" s="140"/>
      <c r="U25" s="350"/>
      <c r="V25" s="393"/>
      <c r="W25" s="27">
        <f>'03_R5対象者数 '!E29</f>
        <v>0</v>
      </c>
      <c r="X25" s="50">
        <f>'03_R5対象者数 '!F29</f>
        <v>0</v>
      </c>
      <c r="Y25" s="139"/>
      <c r="Z25" s="151"/>
      <c r="AA25" s="69"/>
      <c r="AB25" s="69"/>
      <c r="AC25" s="69"/>
      <c r="AD25" s="69"/>
      <c r="AE25" s="69"/>
      <c r="AF25" s="69"/>
      <c r="AG25" s="69"/>
      <c r="AH25" s="69"/>
      <c r="AI25" s="69"/>
      <c r="AJ25" s="69"/>
      <c r="AK25" s="70"/>
      <c r="AL25" s="71"/>
      <c r="AM25" s="140"/>
      <c r="AN25" s="214"/>
      <c r="AO25" s="350"/>
      <c r="AP25" s="393"/>
      <c r="AQ25" s="27">
        <f>'03_R5対象者数 '!E11</f>
        <v>0</v>
      </c>
      <c r="AR25" s="105">
        <f>'03_R5対象者数 '!F11</f>
        <v>0</v>
      </c>
      <c r="AS25" s="139"/>
      <c r="AT25" s="151"/>
      <c r="AU25" s="69"/>
      <c r="AV25" s="69"/>
      <c r="AW25" s="69"/>
      <c r="AX25" s="69"/>
      <c r="AY25" s="69"/>
      <c r="AZ25" s="69"/>
      <c r="BA25" s="69"/>
      <c r="BB25" s="69"/>
      <c r="BC25" s="69"/>
      <c r="BD25" s="69"/>
      <c r="BE25" s="70"/>
      <c r="BF25" s="71"/>
      <c r="BG25" s="140"/>
      <c r="BI25" s="350"/>
      <c r="BJ25" s="393"/>
      <c r="BK25" s="27">
        <f>'03_R5対象者数 '!E29</f>
        <v>0</v>
      </c>
      <c r="BL25" s="50">
        <f>'03_R5対象者数 '!F29</f>
        <v>0</v>
      </c>
      <c r="BM25" s="139"/>
      <c r="BN25" s="151"/>
      <c r="BO25" s="69"/>
      <c r="BP25" s="69"/>
      <c r="BQ25" s="69"/>
      <c r="BR25" s="69"/>
      <c r="BS25" s="69"/>
      <c r="BT25" s="69"/>
      <c r="BU25" s="69"/>
      <c r="BV25" s="69"/>
      <c r="BW25" s="69"/>
      <c r="BX25" s="69"/>
      <c r="BY25" s="70"/>
      <c r="BZ25" s="71"/>
      <c r="CA25" s="140"/>
      <c r="CB25" s="214"/>
      <c r="CE25" s="47"/>
      <c r="CF25" s="31" t="s">
        <v>16</v>
      </c>
      <c r="CG25" s="28">
        <f>C98</f>
        <v>0</v>
      </c>
      <c r="CH25" s="53">
        <f>D98</f>
        <v>0</v>
      </c>
      <c r="CI25" s="33">
        <f>E31+Y31+AS31+BM31</f>
        <v>0</v>
      </c>
      <c r="CJ25" s="54">
        <f t="shared" ref="CJ25:CW25" si="5">F31+Z31+AT31+BN31</f>
        <v>0</v>
      </c>
      <c r="CK25" s="32">
        <f t="shared" si="5"/>
        <v>0</v>
      </c>
      <c r="CL25" s="32">
        <f t="shared" si="5"/>
        <v>0</v>
      </c>
      <c r="CM25" s="32">
        <f t="shared" si="5"/>
        <v>0</v>
      </c>
      <c r="CN25" s="32">
        <f t="shared" si="5"/>
        <v>0</v>
      </c>
      <c r="CO25" s="32">
        <f t="shared" si="5"/>
        <v>0</v>
      </c>
      <c r="CP25" s="32">
        <f t="shared" si="5"/>
        <v>0</v>
      </c>
      <c r="CQ25" s="32">
        <f t="shared" si="5"/>
        <v>0</v>
      </c>
      <c r="CR25" s="32">
        <f t="shared" si="5"/>
        <v>0</v>
      </c>
      <c r="CS25" s="32">
        <f t="shared" si="5"/>
        <v>0</v>
      </c>
      <c r="CT25" s="32">
        <f t="shared" si="5"/>
        <v>0</v>
      </c>
      <c r="CU25" s="55">
        <f t="shared" si="5"/>
        <v>0</v>
      </c>
      <c r="CV25" s="54">
        <f t="shared" si="5"/>
        <v>0</v>
      </c>
      <c r="CW25" s="32">
        <f t="shared" si="5"/>
        <v>0</v>
      </c>
    </row>
    <row r="26" spans="1:101">
      <c r="A26" s="348" t="s">
        <v>17</v>
      </c>
      <c r="B26" s="392" t="s">
        <v>14</v>
      </c>
      <c r="C26" s="36"/>
      <c r="D26" s="102"/>
      <c r="E26" s="136"/>
      <c r="F26" s="65"/>
      <c r="G26" s="72"/>
      <c r="H26" s="72"/>
      <c r="I26" s="72"/>
      <c r="J26" s="72"/>
      <c r="K26" s="72"/>
      <c r="L26" s="72"/>
      <c r="M26" s="72"/>
      <c r="N26" s="72"/>
      <c r="O26" s="72"/>
      <c r="P26" s="72"/>
      <c r="Q26" s="73"/>
      <c r="R26" s="65"/>
      <c r="S26" s="137"/>
      <c r="U26" s="348" t="s">
        <v>17</v>
      </c>
      <c r="V26" s="392" t="s">
        <v>14</v>
      </c>
      <c r="W26" s="36"/>
      <c r="X26" s="102"/>
      <c r="Y26" s="136"/>
      <c r="Z26" s="65"/>
      <c r="AA26" s="72"/>
      <c r="AB26" s="72"/>
      <c r="AC26" s="72"/>
      <c r="AD26" s="72"/>
      <c r="AE26" s="72"/>
      <c r="AF26" s="72"/>
      <c r="AG26" s="72"/>
      <c r="AH26" s="72"/>
      <c r="AI26" s="72"/>
      <c r="AJ26" s="72"/>
      <c r="AK26" s="73"/>
      <c r="AL26" s="65"/>
      <c r="AM26" s="137"/>
      <c r="AN26" s="245"/>
      <c r="AO26" s="348" t="s">
        <v>17</v>
      </c>
      <c r="AP26" s="392" t="s">
        <v>14</v>
      </c>
      <c r="AQ26" s="36"/>
      <c r="AR26" s="102"/>
      <c r="AS26" s="136"/>
      <c r="AT26" s="65"/>
      <c r="AU26" s="72"/>
      <c r="AV26" s="72"/>
      <c r="AW26" s="72"/>
      <c r="AX26" s="72"/>
      <c r="AY26" s="72"/>
      <c r="AZ26" s="72"/>
      <c r="BA26" s="72"/>
      <c r="BB26" s="72"/>
      <c r="BC26" s="72"/>
      <c r="BD26" s="72"/>
      <c r="BE26" s="73"/>
      <c r="BF26" s="65"/>
      <c r="BG26" s="137"/>
      <c r="BI26" s="348" t="s">
        <v>17</v>
      </c>
      <c r="BJ26" s="392" t="s">
        <v>14</v>
      </c>
      <c r="BK26" s="36"/>
      <c r="BL26" s="102"/>
      <c r="BM26" s="136"/>
      <c r="BN26" s="65"/>
      <c r="BO26" s="72"/>
      <c r="BP26" s="72"/>
      <c r="BQ26" s="72"/>
      <c r="BR26" s="72"/>
      <c r="BS26" s="72"/>
      <c r="BT26" s="72"/>
      <c r="BU26" s="72"/>
      <c r="BV26" s="72"/>
      <c r="BW26" s="72"/>
      <c r="BX26" s="72"/>
      <c r="BY26" s="73"/>
      <c r="BZ26" s="65"/>
      <c r="CA26" s="137"/>
      <c r="CB26" s="245"/>
      <c r="CE26" s="29" t="s">
        <v>18</v>
      </c>
      <c r="CF26" s="31" t="s">
        <v>14</v>
      </c>
      <c r="CG26" s="46"/>
      <c r="CH26" s="97"/>
      <c r="CI26" s="33">
        <f>E33+Y33+AS33+BM33</f>
        <v>0</v>
      </c>
      <c r="CJ26" s="54">
        <f t="shared" ref="CJ26:CW26" si="6">F33+Z33+AT33+BN33</f>
        <v>0</v>
      </c>
      <c r="CK26" s="32">
        <f t="shared" si="6"/>
        <v>0</v>
      </c>
      <c r="CL26" s="32">
        <f t="shared" si="6"/>
        <v>0</v>
      </c>
      <c r="CM26" s="32">
        <f t="shared" si="6"/>
        <v>0</v>
      </c>
      <c r="CN26" s="32">
        <f t="shared" si="6"/>
        <v>0</v>
      </c>
      <c r="CO26" s="32">
        <f t="shared" si="6"/>
        <v>0</v>
      </c>
      <c r="CP26" s="32">
        <f t="shared" si="6"/>
        <v>0</v>
      </c>
      <c r="CQ26" s="32">
        <f t="shared" si="6"/>
        <v>0</v>
      </c>
      <c r="CR26" s="32">
        <f t="shared" si="6"/>
        <v>0</v>
      </c>
      <c r="CS26" s="32">
        <f t="shared" si="6"/>
        <v>0</v>
      </c>
      <c r="CT26" s="32">
        <f t="shared" si="6"/>
        <v>0</v>
      </c>
      <c r="CU26" s="55">
        <f t="shared" si="6"/>
        <v>0</v>
      </c>
      <c r="CV26" s="54">
        <f t="shared" si="6"/>
        <v>0</v>
      </c>
      <c r="CW26" s="32">
        <f t="shared" si="6"/>
        <v>0</v>
      </c>
    </row>
    <row r="27" spans="1:101">
      <c r="A27" s="349"/>
      <c r="B27" s="393"/>
      <c r="C27" s="36"/>
      <c r="D27" s="103"/>
      <c r="E27" s="134"/>
      <c r="F27" s="14"/>
      <c r="G27" s="15"/>
      <c r="H27" s="15"/>
      <c r="I27" s="15"/>
      <c r="J27" s="15"/>
      <c r="K27" s="15"/>
      <c r="L27" s="15"/>
      <c r="M27" s="15"/>
      <c r="N27" s="15"/>
      <c r="O27" s="15"/>
      <c r="P27" s="15"/>
      <c r="Q27" s="17"/>
      <c r="R27" s="14"/>
      <c r="S27" s="135"/>
      <c r="U27" s="349"/>
      <c r="V27" s="393"/>
      <c r="W27" s="36"/>
      <c r="X27" s="103"/>
      <c r="Y27" s="134"/>
      <c r="Z27" s="14"/>
      <c r="AA27" s="15"/>
      <c r="AB27" s="15"/>
      <c r="AC27" s="15"/>
      <c r="AD27" s="15"/>
      <c r="AE27" s="15"/>
      <c r="AF27" s="15"/>
      <c r="AG27" s="15"/>
      <c r="AH27" s="15"/>
      <c r="AI27" s="15"/>
      <c r="AJ27" s="15"/>
      <c r="AK27" s="17"/>
      <c r="AL27" s="14"/>
      <c r="AM27" s="135"/>
      <c r="AN27" s="245"/>
      <c r="AO27" s="349"/>
      <c r="AP27" s="393"/>
      <c r="AQ27" s="36"/>
      <c r="AR27" s="103"/>
      <c r="AS27" s="134"/>
      <c r="AT27" s="14"/>
      <c r="AU27" s="15"/>
      <c r="AV27" s="15"/>
      <c r="AW27" s="15"/>
      <c r="AX27" s="15"/>
      <c r="AY27" s="15"/>
      <c r="AZ27" s="15"/>
      <c r="BA27" s="15"/>
      <c r="BB27" s="15"/>
      <c r="BC27" s="15"/>
      <c r="BD27" s="15"/>
      <c r="BE27" s="17"/>
      <c r="BF27" s="14"/>
      <c r="BG27" s="135"/>
      <c r="BI27" s="349"/>
      <c r="BJ27" s="393"/>
      <c r="BK27" s="36"/>
      <c r="BL27" s="103"/>
      <c r="BM27" s="134"/>
      <c r="BN27" s="14"/>
      <c r="BO27" s="15"/>
      <c r="BP27" s="15"/>
      <c r="BQ27" s="15"/>
      <c r="BR27" s="15"/>
      <c r="BS27" s="15"/>
      <c r="BT27" s="15"/>
      <c r="BU27" s="15"/>
      <c r="BV27" s="15"/>
      <c r="BW27" s="15"/>
      <c r="BX27" s="15"/>
      <c r="BY27" s="17"/>
      <c r="BZ27" s="14"/>
      <c r="CA27" s="135"/>
      <c r="CB27" s="245"/>
      <c r="CE27" s="30"/>
      <c r="CF27" s="31" t="s">
        <v>15</v>
      </c>
      <c r="CG27" s="46"/>
      <c r="CH27" s="97"/>
      <c r="CI27" s="33">
        <f>E35+Y35+AS35+BM35</f>
        <v>0</v>
      </c>
      <c r="CJ27" s="54">
        <f t="shared" ref="CJ27:CW27" si="7">F35+Z35+AT35+BN35</f>
        <v>0</v>
      </c>
      <c r="CK27" s="32">
        <f t="shared" si="7"/>
        <v>0</v>
      </c>
      <c r="CL27" s="32">
        <f t="shared" si="7"/>
        <v>0</v>
      </c>
      <c r="CM27" s="32">
        <f t="shared" si="7"/>
        <v>0</v>
      </c>
      <c r="CN27" s="32">
        <f t="shared" si="7"/>
        <v>0</v>
      </c>
      <c r="CO27" s="32">
        <f t="shared" si="7"/>
        <v>0</v>
      </c>
      <c r="CP27" s="32">
        <f t="shared" si="7"/>
        <v>0</v>
      </c>
      <c r="CQ27" s="32">
        <f t="shared" si="7"/>
        <v>0</v>
      </c>
      <c r="CR27" s="32">
        <f t="shared" si="7"/>
        <v>0</v>
      </c>
      <c r="CS27" s="32">
        <f t="shared" si="7"/>
        <v>0</v>
      </c>
      <c r="CT27" s="32">
        <f t="shared" si="7"/>
        <v>0</v>
      </c>
      <c r="CU27" s="55">
        <f t="shared" si="7"/>
        <v>0</v>
      </c>
      <c r="CV27" s="54">
        <f t="shared" si="7"/>
        <v>0</v>
      </c>
      <c r="CW27" s="32">
        <f t="shared" si="7"/>
        <v>0</v>
      </c>
    </row>
    <row r="28" spans="1:101">
      <c r="A28" s="349"/>
      <c r="B28" s="392" t="s">
        <v>15</v>
      </c>
      <c r="C28" s="36"/>
      <c r="D28" s="103"/>
      <c r="E28" s="136"/>
      <c r="F28" s="65"/>
      <c r="G28" s="65"/>
      <c r="H28" s="65"/>
      <c r="I28" s="65"/>
      <c r="J28" s="65"/>
      <c r="K28" s="65"/>
      <c r="L28" s="72"/>
      <c r="M28" s="65"/>
      <c r="N28" s="65"/>
      <c r="O28" s="65"/>
      <c r="P28" s="65"/>
      <c r="Q28" s="66"/>
      <c r="R28" s="65"/>
      <c r="S28" s="153"/>
      <c r="U28" s="349"/>
      <c r="V28" s="392" t="s">
        <v>15</v>
      </c>
      <c r="W28" s="36"/>
      <c r="X28" s="103"/>
      <c r="Y28" s="136"/>
      <c r="Z28" s="65"/>
      <c r="AA28" s="65"/>
      <c r="AB28" s="65"/>
      <c r="AC28" s="65"/>
      <c r="AD28" s="65"/>
      <c r="AE28" s="65"/>
      <c r="AF28" s="72"/>
      <c r="AG28" s="65"/>
      <c r="AH28" s="65"/>
      <c r="AI28" s="65"/>
      <c r="AJ28" s="65"/>
      <c r="AK28" s="66"/>
      <c r="AL28" s="65"/>
      <c r="AM28" s="153"/>
      <c r="AN28" s="245"/>
      <c r="AO28" s="349"/>
      <c r="AP28" s="392" t="s">
        <v>15</v>
      </c>
      <c r="AQ28" s="36"/>
      <c r="AR28" s="103"/>
      <c r="AS28" s="136"/>
      <c r="AT28" s="65"/>
      <c r="AU28" s="65"/>
      <c r="AV28" s="65"/>
      <c r="AW28" s="65"/>
      <c r="AX28" s="65"/>
      <c r="AY28" s="65"/>
      <c r="AZ28" s="72"/>
      <c r="BA28" s="65"/>
      <c r="BB28" s="65"/>
      <c r="BC28" s="65"/>
      <c r="BD28" s="65"/>
      <c r="BE28" s="66"/>
      <c r="BF28" s="65"/>
      <c r="BG28" s="153"/>
      <c r="BI28" s="349"/>
      <c r="BJ28" s="392" t="s">
        <v>15</v>
      </c>
      <c r="BK28" s="36"/>
      <c r="BL28" s="103"/>
      <c r="BM28" s="136"/>
      <c r="BN28" s="65"/>
      <c r="BO28" s="65"/>
      <c r="BP28" s="65"/>
      <c r="BQ28" s="65"/>
      <c r="BR28" s="65"/>
      <c r="BS28" s="65"/>
      <c r="BT28" s="72"/>
      <c r="BU28" s="65"/>
      <c r="BV28" s="65"/>
      <c r="BW28" s="65"/>
      <c r="BX28" s="65"/>
      <c r="BY28" s="66"/>
      <c r="BZ28" s="65"/>
      <c r="CA28" s="153"/>
      <c r="CB28" s="245"/>
      <c r="CE28" s="47"/>
      <c r="CF28" s="31" t="s">
        <v>16</v>
      </c>
      <c r="CG28" s="28">
        <f>C101</f>
        <v>0</v>
      </c>
      <c r="CH28" s="53">
        <f>D101</f>
        <v>0</v>
      </c>
      <c r="CI28" s="33">
        <f>E37+Y37+AS37+BM37</f>
        <v>0</v>
      </c>
      <c r="CJ28" s="54">
        <f t="shared" ref="CJ28:CW28" si="8">F37+Z37+AT37+BN37</f>
        <v>0</v>
      </c>
      <c r="CK28" s="32">
        <f t="shared" si="8"/>
        <v>0</v>
      </c>
      <c r="CL28" s="32">
        <f t="shared" si="8"/>
        <v>0</v>
      </c>
      <c r="CM28" s="32">
        <f t="shared" si="8"/>
        <v>0</v>
      </c>
      <c r="CN28" s="32">
        <f t="shared" si="8"/>
        <v>0</v>
      </c>
      <c r="CO28" s="32">
        <f t="shared" si="8"/>
        <v>0</v>
      </c>
      <c r="CP28" s="32">
        <f t="shared" si="8"/>
        <v>0</v>
      </c>
      <c r="CQ28" s="32">
        <f t="shared" si="8"/>
        <v>0</v>
      </c>
      <c r="CR28" s="32">
        <f t="shared" si="8"/>
        <v>0</v>
      </c>
      <c r="CS28" s="32">
        <f t="shared" si="8"/>
        <v>0</v>
      </c>
      <c r="CT28" s="32">
        <f t="shared" si="8"/>
        <v>0</v>
      </c>
      <c r="CU28" s="55">
        <f t="shared" si="8"/>
        <v>0</v>
      </c>
      <c r="CV28" s="54">
        <f t="shared" si="8"/>
        <v>0</v>
      </c>
      <c r="CW28" s="32">
        <f t="shared" si="8"/>
        <v>0</v>
      </c>
    </row>
    <row r="29" spans="1:101">
      <c r="A29" s="349"/>
      <c r="B29" s="393"/>
      <c r="C29" s="36"/>
      <c r="D29" s="103"/>
      <c r="E29" s="134"/>
      <c r="F29" s="14"/>
      <c r="G29" s="14"/>
      <c r="H29" s="14"/>
      <c r="I29" s="14"/>
      <c r="J29" s="14"/>
      <c r="K29" s="14"/>
      <c r="L29" s="15"/>
      <c r="M29" s="14"/>
      <c r="N29" s="14"/>
      <c r="O29" s="14"/>
      <c r="P29" s="14"/>
      <c r="Q29" s="18"/>
      <c r="R29" s="14"/>
      <c r="S29" s="154"/>
      <c r="U29" s="349"/>
      <c r="V29" s="393"/>
      <c r="W29" s="36"/>
      <c r="X29" s="103"/>
      <c r="Y29" s="134"/>
      <c r="Z29" s="14"/>
      <c r="AA29" s="14"/>
      <c r="AB29" s="14"/>
      <c r="AC29" s="14"/>
      <c r="AD29" s="14"/>
      <c r="AE29" s="14"/>
      <c r="AF29" s="15"/>
      <c r="AG29" s="14"/>
      <c r="AH29" s="14"/>
      <c r="AI29" s="14"/>
      <c r="AJ29" s="14"/>
      <c r="AK29" s="18"/>
      <c r="AL29" s="14"/>
      <c r="AM29" s="154"/>
      <c r="AN29" s="245"/>
      <c r="AO29" s="349"/>
      <c r="AP29" s="393"/>
      <c r="AQ29" s="36"/>
      <c r="AR29" s="103"/>
      <c r="AS29" s="134"/>
      <c r="AT29" s="14"/>
      <c r="AU29" s="14"/>
      <c r="AV29" s="14"/>
      <c r="AW29" s="14"/>
      <c r="AX29" s="14"/>
      <c r="AY29" s="14"/>
      <c r="AZ29" s="15"/>
      <c r="BA29" s="14"/>
      <c r="BB29" s="14"/>
      <c r="BC29" s="14"/>
      <c r="BD29" s="14"/>
      <c r="BE29" s="18"/>
      <c r="BF29" s="14"/>
      <c r="BG29" s="154"/>
      <c r="BI29" s="349"/>
      <c r="BJ29" s="393"/>
      <c r="BK29" s="36"/>
      <c r="BL29" s="103"/>
      <c r="BM29" s="134"/>
      <c r="BN29" s="14"/>
      <c r="BO29" s="14"/>
      <c r="BP29" s="14"/>
      <c r="BQ29" s="14"/>
      <c r="BR29" s="14"/>
      <c r="BS29" s="14"/>
      <c r="BT29" s="15"/>
      <c r="BU29" s="14"/>
      <c r="BV29" s="14"/>
      <c r="BW29" s="14"/>
      <c r="BX29" s="14"/>
      <c r="BY29" s="18"/>
      <c r="BZ29" s="14"/>
      <c r="CA29" s="154"/>
      <c r="CB29" s="245"/>
      <c r="CE29" s="29" t="s">
        <v>19</v>
      </c>
      <c r="CF29" s="31" t="s">
        <v>14</v>
      </c>
      <c r="CG29" s="46"/>
      <c r="CH29" s="97"/>
      <c r="CI29" s="33">
        <f>E39+Y39+AS39+BM39</f>
        <v>0</v>
      </c>
      <c r="CJ29" s="54">
        <f t="shared" ref="CJ29:CW29" si="9">F39+Z39+AT39+BN39</f>
        <v>0</v>
      </c>
      <c r="CK29" s="32">
        <f t="shared" si="9"/>
        <v>0</v>
      </c>
      <c r="CL29" s="32">
        <f t="shared" si="9"/>
        <v>0</v>
      </c>
      <c r="CM29" s="32">
        <f t="shared" si="9"/>
        <v>0</v>
      </c>
      <c r="CN29" s="32">
        <f t="shared" si="9"/>
        <v>0</v>
      </c>
      <c r="CO29" s="32">
        <f t="shared" si="9"/>
        <v>0</v>
      </c>
      <c r="CP29" s="32">
        <f t="shared" si="9"/>
        <v>0</v>
      </c>
      <c r="CQ29" s="32">
        <f t="shared" si="9"/>
        <v>0</v>
      </c>
      <c r="CR29" s="32">
        <f t="shared" si="9"/>
        <v>0</v>
      </c>
      <c r="CS29" s="32">
        <f t="shared" si="9"/>
        <v>0</v>
      </c>
      <c r="CT29" s="32">
        <f t="shared" si="9"/>
        <v>0</v>
      </c>
      <c r="CU29" s="55">
        <f t="shared" si="9"/>
        <v>0</v>
      </c>
      <c r="CV29" s="54">
        <f t="shared" si="9"/>
        <v>0</v>
      </c>
      <c r="CW29" s="32">
        <f t="shared" si="9"/>
        <v>0</v>
      </c>
    </row>
    <row r="30" spans="1:101">
      <c r="A30" s="349"/>
      <c r="B30" s="392" t="s">
        <v>16</v>
      </c>
      <c r="C30" s="38"/>
      <c r="D30" s="104"/>
      <c r="E30" s="136"/>
      <c r="F30" s="67"/>
      <c r="G30" s="67"/>
      <c r="H30" s="67"/>
      <c r="I30" s="67"/>
      <c r="J30" s="67"/>
      <c r="K30" s="67"/>
      <c r="L30" s="74"/>
      <c r="M30" s="67"/>
      <c r="N30" s="67"/>
      <c r="O30" s="67"/>
      <c r="P30" s="67"/>
      <c r="Q30" s="68"/>
      <c r="R30" s="67"/>
      <c r="S30" s="155"/>
      <c r="U30" s="349"/>
      <c r="V30" s="392" t="s">
        <v>16</v>
      </c>
      <c r="W30" s="38"/>
      <c r="X30" s="104"/>
      <c r="Y30" s="136"/>
      <c r="Z30" s="67"/>
      <c r="AA30" s="67"/>
      <c r="AB30" s="67"/>
      <c r="AC30" s="67"/>
      <c r="AD30" s="67"/>
      <c r="AE30" s="67"/>
      <c r="AF30" s="74"/>
      <c r="AG30" s="67"/>
      <c r="AH30" s="67"/>
      <c r="AI30" s="67"/>
      <c r="AJ30" s="67"/>
      <c r="AK30" s="68"/>
      <c r="AL30" s="67"/>
      <c r="AM30" s="155"/>
      <c r="AN30" s="214"/>
      <c r="AO30" s="349"/>
      <c r="AP30" s="392" t="s">
        <v>16</v>
      </c>
      <c r="AQ30" s="38"/>
      <c r="AR30" s="104"/>
      <c r="AS30" s="136"/>
      <c r="AT30" s="67"/>
      <c r="AU30" s="67"/>
      <c r="AV30" s="67"/>
      <c r="AW30" s="67"/>
      <c r="AX30" s="67"/>
      <c r="AY30" s="67"/>
      <c r="AZ30" s="74"/>
      <c r="BA30" s="67"/>
      <c r="BB30" s="67"/>
      <c r="BC30" s="67"/>
      <c r="BD30" s="67"/>
      <c r="BE30" s="68"/>
      <c r="BF30" s="67"/>
      <c r="BG30" s="155"/>
      <c r="BI30" s="349"/>
      <c r="BJ30" s="392" t="s">
        <v>16</v>
      </c>
      <c r="BK30" s="38"/>
      <c r="BL30" s="104"/>
      <c r="BM30" s="136"/>
      <c r="BN30" s="67"/>
      <c r="BO30" s="67"/>
      <c r="BP30" s="67"/>
      <c r="BQ30" s="67"/>
      <c r="BR30" s="67"/>
      <c r="BS30" s="67"/>
      <c r="BT30" s="74"/>
      <c r="BU30" s="67"/>
      <c r="BV30" s="67"/>
      <c r="BW30" s="67"/>
      <c r="BX30" s="67"/>
      <c r="BY30" s="68"/>
      <c r="BZ30" s="67"/>
      <c r="CA30" s="155"/>
      <c r="CB30" s="214"/>
      <c r="CE30" s="30"/>
      <c r="CF30" s="31" t="s">
        <v>15</v>
      </c>
      <c r="CG30" s="46"/>
      <c r="CH30" s="97"/>
      <c r="CI30" s="33">
        <f>E41+Y41+AS41+BM41</f>
        <v>0</v>
      </c>
      <c r="CJ30" s="54">
        <f t="shared" ref="CJ30:CW30" si="10">F41+Z41+AT41+BN41</f>
        <v>0</v>
      </c>
      <c r="CK30" s="32">
        <f t="shared" si="10"/>
        <v>0</v>
      </c>
      <c r="CL30" s="32">
        <f t="shared" si="10"/>
        <v>0</v>
      </c>
      <c r="CM30" s="32">
        <f t="shared" si="10"/>
        <v>0</v>
      </c>
      <c r="CN30" s="32">
        <f t="shared" si="10"/>
        <v>0</v>
      </c>
      <c r="CO30" s="32">
        <f t="shared" si="10"/>
        <v>0</v>
      </c>
      <c r="CP30" s="32">
        <f t="shared" si="10"/>
        <v>0</v>
      </c>
      <c r="CQ30" s="32">
        <f t="shared" si="10"/>
        <v>0</v>
      </c>
      <c r="CR30" s="32">
        <f t="shared" si="10"/>
        <v>0</v>
      </c>
      <c r="CS30" s="32">
        <f t="shared" si="10"/>
        <v>0</v>
      </c>
      <c r="CT30" s="32">
        <f t="shared" si="10"/>
        <v>0</v>
      </c>
      <c r="CU30" s="55">
        <f t="shared" si="10"/>
        <v>0</v>
      </c>
      <c r="CV30" s="54">
        <f t="shared" si="10"/>
        <v>0</v>
      </c>
      <c r="CW30" s="32">
        <f t="shared" si="10"/>
        <v>0</v>
      </c>
    </row>
    <row r="31" spans="1:101">
      <c r="A31" s="350"/>
      <c r="B31" s="393"/>
      <c r="C31" s="27">
        <f>'03_R5対象者数 '!E13</f>
        <v>0</v>
      </c>
      <c r="D31" s="105">
        <f>'03_R5対象者数 '!F13</f>
        <v>0</v>
      </c>
      <c r="E31" s="139"/>
      <c r="F31" s="151"/>
      <c r="G31" s="69"/>
      <c r="H31" s="69"/>
      <c r="I31" s="69"/>
      <c r="J31" s="69"/>
      <c r="K31" s="69"/>
      <c r="L31" s="69"/>
      <c r="M31" s="69"/>
      <c r="N31" s="69"/>
      <c r="O31" s="69"/>
      <c r="P31" s="69"/>
      <c r="Q31" s="70"/>
      <c r="R31" s="71"/>
      <c r="S31" s="140"/>
      <c r="U31" s="350"/>
      <c r="V31" s="393"/>
      <c r="W31" s="27">
        <f>'03_R5対象者数 '!E31</f>
        <v>0</v>
      </c>
      <c r="X31" s="50">
        <f>'03_R5対象者数 '!F31</f>
        <v>0</v>
      </c>
      <c r="Y31" s="139"/>
      <c r="Z31" s="151"/>
      <c r="AA31" s="69"/>
      <c r="AB31" s="69"/>
      <c r="AC31" s="69"/>
      <c r="AD31" s="69"/>
      <c r="AE31" s="69"/>
      <c r="AF31" s="69"/>
      <c r="AG31" s="69"/>
      <c r="AH31" s="69"/>
      <c r="AI31" s="69"/>
      <c r="AJ31" s="69"/>
      <c r="AK31" s="70"/>
      <c r="AL31" s="71"/>
      <c r="AM31" s="140"/>
      <c r="AN31" s="214"/>
      <c r="AO31" s="350"/>
      <c r="AP31" s="393"/>
      <c r="AQ31" s="27">
        <f>'03_R5対象者数 '!E13</f>
        <v>0</v>
      </c>
      <c r="AR31" s="105">
        <f>'03_R5対象者数 '!F13</f>
        <v>0</v>
      </c>
      <c r="AS31" s="139"/>
      <c r="AT31" s="151"/>
      <c r="AU31" s="69"/>
      <c r="AV31" s="69"/>
      <c r="AW31" s="69"/>
      <c r="AX31" s="69"/>
      <c r="AY31" s="69"/>
      <c r="AZ31" s="69"/>
      <c r="BA31" s="69"/>
      <c r="BB31" s="69"/>
      <c r="BC31" s="69"/>
      <c r="BD31" s="69"/>
      <c r="BE31" s="70"/>
      <c r="BF31" s="71"/>
      <c r="BG31" s="140"/>
      <c r="BI31" s="350"/>
      <c r="BJ31" s="393"/>
      <c r="BK31" s="27">
        <f>'03_R5対象者数 '!E31</f>
        <v>0</v>
      </c>
      <c r="BL31" s="50">
        <f>'03_R5対象者数 '!F31</f>
        <v>0</v>
      </c>
      <c r="BM31" s="139"/>
      <c r="BN31" s="151"/>
      <c r="BO31" s="69"/>
      <c r="BP31" s="69"/>
      <c r="BQ31" s="69"/>
      <c r="BR31" s="69"/>
      <c r="BS31" s="69"/>
      <c r="BT31" s="69"/>
      <c r="BU31" s="69"/>
      <c r="BV31" s="69"/>
      <c r="BW31" s="69"/>
      <c r="BX31" s="69"/>
      <c r="BY31" s="70"/>
      <c r="BZ31" s="71"/>
      <c r="CA31" s="140"/>
      <c r="CB31" s="214"/>
      <c r="CE31" s="47"/>
      <c r="CF31" s="31" t="s">
        <v>16</v>
      </c>
      <c r="CG31" s="28">
        <f>C104</f>
        <v>0</v>
      </c>
      <c r="CH31" s="53">
        <f>D104</f>
        <v>0</v>
      </c>
      <c r="CI31" s="33">
        <f>E43+Y43+AS43+BM43</f>
        <v>0</v>
      </c>
      <c r="CJ31" s="54">
        <f t="shared" ref="CJ31:CW31" si="11">F43+Z43+AT43+BN43</f>
        <v>0</v>
      </c>
      <c r="CK31" s="32">
        <f t="shared" si="11"/>
        <v>0</v>
      </c>
      <c r="CL31" s="32">
        <f t="shared" si="11"/>
        <v>0</v>
      </c>
      <c r="CM31" s="32">
        <f t="shared" si="11"/>
        <v>0</v>
      </c>
      <c r="CN31" s="32">
        <f t="shared" si="11"/>
        <v>0</v>
      </c>
      <c r="CO31" s="32">
        <f t="shared" si="11"/>
        <v>0</v>
      </c>
      <c r="CP31" s="32">
        <f t="shared" si="11"/>
        <v>0</v>
      </c>
      <c r="CQ31" s="32">
        <f t="shared" si="11"/>
        <v>0</v>
      </c>
      <c r="CR31" s="32">
        <f t="shared" si="11"/>
        <v>0</v>
      </c>
      <c r="CS31" s="32">
        <f t="shared" si="11"/>
        <v>0</v>
      </c>
      <c r="CT31" s="32">
        <f t="shared" si="11"/>
        <v>0</v>
      </c>
      <c r="CU31" s="55">
        <f t="shared" si="11"/>
        <v>0</v>
      </c>
      <c r="CV31" s="54">
        <f t="shared" si="11"/>
        <v>0</v>
      </c>
      <c r="CW31" s="32">
        <f t="shared" si="11"/>
        <v>0</v>
      </c>
    </row>
    <row r="32" spans="1:101">
      <c r="A32" s="348" t="s">
        <v>18</v>
      </c>
      <c r="B32" s="392" t="s">
        <v>14</v>
      </c>
      <c r="C32" s="36"/>
      <c r="D32" s="102"/>
      <c r="E32" s="136"/>
      <c r="F32" s="65"/>
      <c r="G32" s="72"/>
      <c r="H32" s="72"/>
      <c r="I32" s="72"/>
      <c r="J32" s="72"/>
      <c r="K32" s="72"/>
      <c r="L32" s="72"/>
      <c r="M32" s="72"/>
      <c r="N32" s="72"/>
      <c r="O32" s="72"/>
      <c r="P32" s="72"/>
      <c r="Q32" s="73"/>
      <c r="R32" s="65"/>
      <c r="S32" s="137"/>
      <c r="U32" s="348" t="s">
        <v>18</v>
      </c>
      <c r="V32" s="392" t="s">
        <v>14</v>
      </c>
      <c r="W32" s="36"/>
      <c r="X32" s="102"/>
      <c r="Y32" s="136"/>
      <c r="Z32" s="65"/>
      <c r="AA32" s="72"/>
      <c r="AB32" s="72"/>
      <c r="AC32" s="72"/>
      <c r="AD32" s="72"/>
      <c r="AE32" s="72"/>
      <c r="AF32" s="72"/>
      <c r="AG32" s="72"/>
      <c r="AH32" s="72"/>
      <c r="AI32" s="72"/>
      <c r="AJ32" s="72"/>
      <c r="AK32" s="73"/>
      <c r="AL32" s="65"/>
      <c r="AM32" s="137"/>
      <c r="AN32" s="245"/>
      <c r="AO32" s="348" t="s">
        <v>18</v>
      </c>
      <c r="AP32" s="392" t="s">
        <v>14</v>
      </c>
      <c r="AQ32" s="36"/>
      <c r="AR32" s="102"/>
      <c r="AS32" s="136"/>
      <c r="AT32" s="65"/>
      <c r="AU32" s="72"/>
      <c r="AV32" s="72"/>
      <c r="AW32" s="72"/>
      <c r="AX32" s="72"/>
      <c r="AY32" s="72"/>
      <c r="AZ32" s="72"/>
      <c r="BA32" s="72"/>
      <c r="BB32" s="72"/>
      <c r="BC32" s="72"/>
      <c r="BD32" s="72"/>
      <c r="BE32" s="73"/>
      <c r="BF32" s="65"/>
      <c r="BG32" s="137"/>
      <c r="BI32" s="348" t="s">
        <v>18</v>
      </c>
      <c r="BJ32" s="392" t="s">
        <v>14</v>
      </c>
      <c r="BK32" s="36"/>
      <c r="BL32" s="102"/>
      <c r="BM32" s="136"/>
      <c r="BN32" s="65"/>
      <c r="BO32" s="72"/>
      <c r="BP32" s="72"/>
      <c r="BQ32" s="72"/>
      <c r="BR32" s="72"/>
      <c r="BS32" s="72"/>
      <c r="BT32" s="72"/>
      <c r="BU32" s="72"/>
      <c r="BV32" s="72"/>
      <c r="BW32" s="72"/>
      <c r="BX32" s="72"/>
      <c r="BY32" s="73"/>
      <c r="BZ32" s="65"/>
      <c r="CA32" s="137"/>
      <c r="CB32" s="245"/>
      <c r="CE32" s="29" t="s">
        <v>20</v>
      </c>
      <c r="CF32" s="31" t="s">
        <v>14</v>
      </c>
      <c r="CG32" s="46"/>
      <c r="CH32" s="97"/>
      <c r="CI32" s="33">
        <f>E45+Y45+AS45+BM45</f>
        <v>0</v>
      </c>
      <c r="CJ32" s="54">
        <f t="shared" ref="CJ32:CW32" si="12">F45+Z45+AT45+BN45</f>
        <v>0</v>
      </c>
      <c r="CK32" s="32">
        <f t="shared" si="12"/>
        <v>0</v>
      </c>
      <c r="CL32" s="32">
        <f t="shared" si="12"/>
        <v>0</v>
      </c>
      <c r="CM32" s="32">
        <f t="shared" si="12"/>
        <v>0</v>
      </c>
      <c r="CN32" s="32">
        <f t="shared" si="12"/>
        <v>0</v>
      </c>
      <c r="CO32" s="32">
        <f t="shared" si="12"/>
        <v>0</v>
      </c>
      <c r="CP32" s="32">
        <f t="shared" si="12"/>
        <v>0</v>
      </c>
      <c r="CQ32" s="32">
        <f t="shared" si="12"/>
        <v>0</v>
      </c>
      <c r="CR32" s="32">
        <f t="shared" si="12"/>
        <v>0</v>
      </c>
      <c r="CS32" s="32">
        <f t="shared" si="12"/>
        <v>0</v>
      </c>
      <c r="CT32" s="32">
        <f t="shared" si="12"/>
        <v>0</v>
      </c>
      <c r="CU32" s="55">
        <f t="shared" si="12"/>
        <v>0</v>
      </c>
      <c r="CV32" s="54">
        <f t="shared" si="12"/>
        <v>0</v>
      </c>
      <c r="CW32" s="32">
        <f t="shared" si="12"/>
        <v>0</v>
      </c>
    </row>
    <row r="33" spans="1:101">
      <c r="A33" s="349"/>
      <c r="B33" s="393"/>
      <c r="C33" s="36"/>
      <c r="D33" s="103"/>
      <c r="E33" s="134"/>
      <c r="F33" s="14"/>
      <c r="G33" s="15"/>
      <c r="H33" s="15"/>
      <c r="I33" s="15"/>
      <c r="J33" s="15"/>
      <c r="K33" s="15"/>
      <c r="L33" s="15"/>
      <c r="M33" s="15"/>
      <c r="N33" s="15"/>
      <c r="O33" s="15"/>
      <c r="P33" s="15"/>
      <c r="Q33" s="17"/>
      <c r="R33" s="14"/>
      <c r="S33" s="135"/>
      <c r="U33" s="349"/>
      <c r="V33" s="393"/>
      <c r="W33" s="36"/>
      <c r="X33" s="103"/>
      <c r="Y33" s="134"/>
      <c r="Z33" s="14"/>
      <c r="AA33" s="15"/>
      <c r="AB33" s="15"/>
      <c r="AC33" s="15"/>
      <c r="AD33" s="15"/>
      <c r="AE33" s="15"/>
      <c r="AF33" s="15"/>
      <c r="AG33" s="15"/>
      <c r="AH33" s="15"/>
      <c r="AI33" s="15"/>
      <c r="AJ33" s="15"/>
      <c r="AK33" s="17"/>
      <c r="AL33" s="14"/>
      <c r="AM33" s="135"/>
      <c r="AN33" s="245"/>
      <c r="AO33" s="349"/>
      <c r="AP33" s="393"/>
      <c r="AQ33" s="36"/>
      <c r="AR33" s="103"/>
      <c r="AS33" s="134"/>
      <c r="AT33" s="14"/>
      <c r="AU33" s="15"/>
      <c r="AV33" s="15"/>
      <c r="AW33" s="15"/>
      <c r="AX33" s="15"/>
      <c r="AY33" s="15"/>
      <c r="AZ33" s="15"/>
      <c r="BA33" s="15"/>
      <c r="BB33" s="15"/>
      <c r="BC33" s="15"/>
      <c r="BD33" s="15"/>
      <c r="BE33" s="17"/>
      <c r="BF33" s="14"/>
      <c r="BG33" s="135"/>
      <c r="BI33" s="349"/>
      <c r="BJ33" s="393"/>
      <c r="BK33" s="36"/>
      <c r="BL33" s="103"/>
      <c r="BM33" s="134"/>
      <c r="BN33" s="14"/>
      <c r="BO33" s="15"/>
      <c r="BP33" s="15"/>
      <c r="BQ33" s="15"/>
      <c r="BR33" s="15"/>
      <c r="BS33" s="15"/>
      <c r="BT33" s="15"/>
      <c r="BU33" s="15"/>
      <c r="BV33" s="15"/>
      <c r="BW33" s="15"/>
      <c r="BX33" s="15"/>
      <c r="BY33" s="17"/>
      <c r="BZ33" s="14"/>
      <c r="CA33" s="135"/>
      <c r="CB33" s="245"/>
      <c r="CE33" s="30"/>
      <c r="CF33" s="31" t="s">
        <v>15</v>
      </c>
      <c r="CG33" s="46"/>
      <c r="CH33" s="97"/>
      <c r="CI33" s="33">
        <f>E47+Y47+AS47+BM47</f>
        <v>0</v>
      </c>
      <c r="CJ33" s="54">
        <f t="shared" ref="CJ33:CW33" si="13">F47+Z47+AT47+BN47</f>
        <v>0</v>
      </c>
      <c r="CK33" s="32">
        <f t="shared" si="13"/>
        <v>0</v>
      </c>
      <c r="CL33" s="32">
        <f t="shared" si="13"/>
        <v>0</v>
      </c>
      <c r="CM33" s="32">
        <f t="shared" si="13"/>
        <v>0</v>
      </c>
      <c r="CN33" s="32">
        <f t="shared" si="13"/>
        <v>0</v>
      </c>
      <c r="CO33" s="32">
        <f t="shared" si="13"/>
        <v>0</v>
      </c>
      <c r="CP33" s="32">
        <f t="shared" si="13"/>
        <v>0</v>
      </c>
      <c r="CQ33" s="32">
        <f t="shared" si="13"/>
        <v>0</v>
      </c>
      <c r="CR33" s="32">
        <f t="shared" si="13"/>
        <v>0</v>
      </c>
      <c r="CS33" s="32">
        <f t="shared" si="13"/>
        <v>0</v>
      </c>
      <c r="CT33" s="32">
        <f t="shared" si="13"/>
        <v>0</v>
      </c>
      <c r="CU33" s="55">
        <f t="shared" si="13"/>
        <v>0</v>
      </c>
      <c r="CV33" s="54">
        <f t="shared" si="13"/>
        <v>0</v>
      </c>
      <c r="CW33" s="32">
        <f t="shared" si="13"/>
        <v>0</v>
      </c>
    </row>
    <row r="34" spans="1:101">
      <c r="A34" s="349"/>
      <c r="B34" s="392" t="s">
        <v>15</v>
      </c>
      <c r="C34" s="36"/>
      <c r="D34" s="103"/>
      <c r="E34" s="136"/>
      <c r="F34" s="65"/>
      <c r="G34" s="65"/>
      <c r="H34" s="65"/>
      <c r="I34" s="65"/>
      <c r="J34" s="65"/>
      <c r="K34" s="65"/>
      <c r="L34" s="72"/>
      <c r="M34" s="65"/>
      <c r="N34" s="65"/>
      <c r="O34" s="65"/>
      <c r="P34" s="65"/>
      <c r="Q34" s="66"/>
      <c r="R34" s="65"/>
      <c r="S34" s="153"/>
      <c r="U34" s="349"/>
      <c r="V34" s="392" t="s">
        <v>15</v>
      </c>
      <c r="W34" s="36"/>
      <c r="X34" s="103"/>
      <c r="Y34" s="136"/>
      <c r="Z34" s="65"/>
      <c r="AA34" s="65"/>
      <c r="AB34" s="65"/>
      <c r="AC34" s="65"/>
      <c r="AD34" s="65"/>
      <c r="AE34" s="65"/>
      <c r="AF34" s="72"/>
      <c r="AG34" s="65"/>
      <c r="AH34" s="65"/>
      <c r="AI34" s="65"/>
      <c r="AJ34" s="65"/>
      <c r="AK34" s="66"/>
      <c r="AL34" s="65"/>
      <c r="AM34" s="153"/>
      <c r="AN34" s="245"/>
      <c r="AO34" s="349"/>
      <c r="AP34" s="392" t="s">
        <v>15</v>
      </c>
      <c r="AQ34" s="36"/>
      <c r="AR34" s="103"/>
      <c r="AS34" s="136"/>
      <c r="AT34" s="65"/>
      <c r="AU34" s="65"/>
      <c r="AV34" s="65"/>
      <c r="AW34" s="65"/>
      <c r="AX34" s="65"/>
      <c r="AY34" s="65"/>
      <c r="AZ34" s="72"/>
      <c r="BA34" s="65"/>
      <c r="BB34" s="65"/>
      <c r="BC34" s="65"/>
      <c r="BD34" s="65"/>
      <c r="BE34" s="66"/>
      <c r="BF34" s="65"/>
      <c r="BG34" s="153"/>
      <c r="BI34" s="349"/>
      <c r="BJ34" s="392" t="s">
        <v>15</v>
      </c>
      <c r="BK34" s="36"/>
      <c r="BL34" s="103"/>
      <c r="BM34" s="136"/>
      <c r="BN34" s="65"/>
      <c r="BO34" s="65"/>
      <c r="BP34" s="65"/>
      <c r="BQ34" s="65"/>
      <c r="BR34" s="65"/>
      <c r="BS34" s="65"/>
      <c r="BT34" s="72"/>
      <c r="BU34" s="65"/>
      <c r="BV34" s="65"/>
      <c r="BW34" s="65"/>
      <c r="BX34" s="65"/>
      <c r="BY34" s="66"/>
      <c r="BZ34" s="65"/>
      <c r="CA34" s="153"/>
      <c r="CB34" s="245"/>
      <c r="CE34" s="47"/>
      <c r="CF34" s="31" t="s">
        <v>16</v>
      </c>
      <c r="CG34" s="28">
        <f>C107</f>
        <v>0</v>
      </c>
      <c r="CH34" s="53">
        <f>D107</f>
        <v>0</v>
      </c>
      <c r="CI34" s="33">
        <f>E49+Y49+AS49+BM49</f>
        <v>0</v>
      </c>
      <c r="CJ34" s="54">
        <f t="shared" ref="CJ34:CW34" si="14">F49+Z49+AT49+BN49</f>
        <v>0</v>
      </c>
      <c r="CK34" s="32">
        <f t="shared" si="14"/>
        <v>0</v>
      </c>
      <c r="CL34" s="32">
        <f t="shared" si="14"/>
        <v>0</v>
      </c>
      <c r="CM34" s="32">
        <f t="shared" si="14"/>
        <v>0</v>
      </c>
      <c r="CN34" s="32">
        <f t="shared" si="14"/>
        <v>0</v>
      </c>
      <c r="CO34" s="32">
        <f t="shared" si="14"/>
        <v>0</v>
      </c>
      <c r="CP34" s="32">
        <f t="shared" si="14"/>
        <v>0</v>
      </c>
      <c r="CQ34" s="32">
        <f t="shared" si="14"/>
        <v>0</v>
      </c>
      <c r="CR34" s="32">
        <f t="shared" si="14"/>
        <v>0</v>
      </c>
      <c r="CS34" s="32">
        <f t="shared" si="14"/>
        <v>0</v>
      </c>
      <c r="CT34" s="32">
        <f t="shared" si="14"/>
        <v>0</v>
      </c>
      <c r="CU34" s="55">
        <f t="shared" si="14"/>
        <v>0</v>
      </c>
      <c r="CV34" s="54">
        <f t="shared" si="14"/>
        <v>0</v>
      </c>
      <c r="CW34" s="32">
        <f t="shared" si="14"/>
        <v>0</v>
      </c>
    </row>
    <row r="35" spans="1:101">
      <c r="A35" s="349"/>
      <c r="B35" s="393"/>
      <c r="C35" s="36"/>
      <c r="D35" s="103"/>
      <c r="E35" s="134"/>
      <c r="F35" s="14"/>
      <c r="G35" s="14"/>
      <c r="H35" s="14"/>
      <c r="I35" s="14"/>
      <c r="J35" s="14"/>
      <c r="K35" s="14"/>
      <c r="L35" s="15"/>
      <c r="M35" s="14"/>
      <c r="N35" s="14"/>
      <c r="O35" s="14"/>
      <c r="P35" s="14"/>
      <c r="Q35" s="18"/>
      <c r="R35" s="14"/>
      <c r="S35" s="154"/>
      <c r="U35" s="349"/>
      <c r="V35" s="393"/>
      <c r="W35" s="36"/>
      <c r="X35" s="103"/>
      <c r="Y35" s="134"/>
      <c r="Z35" s="14"/>
      <c r="AA35" s="14"/>
      <c r="AB35" s="14"/>
      <c r="AC35" s="14"/>
      <c r="AD35" s="14"/>
      <c r="AE35" s="14"/>
      <c r="AF35" s="15"/>
      <c r="AG35" s="14"/>
      <c r="AH35" s="14"/>
      <c r="AI35" s="14"/>
      <c r="AJ35" s="14"/>
      <c r="AK35" s="18"/>
      <c r="AL35" s="14"/>
      <c r="AM35" s="154"/>
      <c r="AN35" s="245"/>
      <c r="AO35" s="349"/>
      <c r="AP35" s="393"/>
      <c r="AQ35" s="36"/>
      <c r="AR35" s="103"/>
      <c r="AS35" s="134"/>
      <c r="AT35" s="14"/>
      <c r="AU35" s="14"/>
      <c r="AV35" s="14"/>
      <c r="AW35" s="14"/>
      <c r="AX35" s="14"/>
      <c r="AY35" s="14"/>
      <c r="AZ35" s="15"/>
      <c r="BA35" s="14"/>
      <c r="BB35" s="14"/>
      <c r="BC35" s="14"/>
      <c r="BD35" s="14"/>
      <c r="BE35" s="18"/>
      <c r="BF35" s="14"/>
      <c r="BG35" s="154"/>
      <c r="BI35" s="349"/>
      <c r="BJ35" s="393"/>
      <c r="BK35" s="36"/>
      <c r="BL35" s="103"/>
      <c r="BM35" s="134"/>
      <c r="BN35" s="14"/>
      <c r="BO35" s="14"/>
      <c r="BP35" s="14"/>
      <c r="BQ35" s="14"/>
      <c r="BR35" s="14"/>
      <c r="BS35" s="14"/>
      <c r="BT35" s="15"/>
      <c r="BU35" s="14"/>
      <c r="BV35" s="14"/>
      <c r="BW35" s="14"/>
      <c r="BX35" s="14"/>
      <c r="BY35" s="18"/>
      <c r="BZ35" s="14"/>
      <c r="CA35" s="154"/>
      <c r="CB35" s="245"/>
      <c r="CE35" s="29" t="s">
        <v>21</v>
      </c>
      <c r="CF35" s="31" t="s">
        <v>14</v>
      </c>
      <c r="CG35" s="46"/>
      <c r="CH35" s="97"/>
      <c r="CI35" s="33">
        <f>E51+Y51+AS51+BM51</f>
        <v>0</v>
      </c>
      <c r="CJ35" s="54">
        <f t="shared" ref="CJ35:CW35" si="15">F51+Z51+AT51+BN51</f>
        <v>0</v>
      </c>
      <c r="CK35" s="32">
        <f t="shared" si="15"/>
        <v>0</v>
      </c>
      <c r="CL35" s="32">
        <f t="shared" si="15"/>
        <v>0</v>
      </c>
      <c r="CM35" s="32">
        <f t="shared" si="15"/>
        <v>0</v>
      </c>
      <c r="CN35" s="32">
        <f t="shared" si="15"/>
        <v>0</v>
      </c>
      <c r="CO35" s="32">
        <f t="shared" si="15"/>
        <v>0</v>
      </c>
      <c r="CP35" s="32">
        <f t="shared" si="15"/>
        <v>0</v>
      </c>
      <c r="CQ35" s="32">
        <f t="shared" si="15"/>
        <v>0</v>
      </c>
      <c r="CR35" s="32">
        <f t="shared" si="15"/>
        <v>0</v>
      </c>
      <c r="CS35" s="32">
        <f t="shared" si="15"/>
        <v>0</v>
      </c>
      <c r="CT35" s="32">
        <f t="shared" si="15"/>
        <v>0</v>
      </c>
      <c r="CU35" s="55">
        <f t="shared" si="15"/>
        <v>0</v>
      </c>
      <c r="CV35" s="54">
        <f t="shared" si="15"/>
        <v>0</v>
      </c>
      <c r="CW35" s="32">
        <f t="shared" si="15"/>
        <v>0</v>
      </c>
    </row>
    <row r="36" spans="1:101">
      <c r="A36" s="349"/>
      <c r="B36" s="392" t="s">
        <v>16</v>
      </c>
      <c r="C36" s="38"/>
      <c r="D36" s="104"/>
      <c r="E36" s="136"/>
      <c r="F36" s="67"/>
      <c r="G36" s="67"/>
      <c r="H36" s="67"/>
      <c r="I36" s="67"/>
      <c r="J36" s="67"/>
      <c r="K36" s="67"/>
      <c r="L36" s="74"/>
      <c r="M36" s="67"/>
      <c r="N36" s="67"/>
      <c r="O36" s="67"/>
      <c r="P36" s="67"/>
      <c r="Q36" s="68"/>
      <c r="R36" s="67"/>
      <c r="S36" s="155"/>
      <c r="U36" s="349"/>
      <c r="V36" s="392" t="s">
        <v>16</v>
      </c>
      <c r="W36" s="38"/>
      <c r="X36" s="104"/>
      <c r="Y36" s="136"/>
      <c r="Z36" s="67"/>
      <c r="AA36" s="67"/>
      <c r="AB36" s="67"/>
      <c r="AC36" s="67"/>
      <c r="AD36" s="67"/>
      <c r="AE36" s="67"/>
      <c r="AF36" s="74"/>
      <c r="AG36" s="67"/>
      <c r="AH36" s="67"/>
      <c r="AI36" s="67"/>
      <c r="AJ36" s="67"/>
      <c r="AK36" s="68"/>
      <c r="AL36" s="67"/>
      <c r="AM36" s="155"/>
      <c r="AN36" s="214"/>
      <c r="AO36" s="349"/>
      <c r="AP36" s="392" t="s">
        <v>16</v>
      </c>
      <c r="AQ36" s="38"/>
      <c r="AR36" s="104"/>
      <c r="AS36" s="136"/>
      <c r="AT36" s="67"/>
      <c r="AU36" s="67"/>
      <c r="AV36" s="67"/>
      <c r="AW36" s="67"/>
      <c r="AX36" s="67"/>
      <c r="AY36" s="67"/>
      <c r="AZ36" s="74"/>
      <c r="BA36" s="67"/>
      <c r="BB36" s="67"/>
      <c r="BC36" s="67"/>
      <c r="BD36" s="67"/>
      <c r="BE36" s="68"/>
      <c r="BF36" s="67"/>
      <c r="BG36" s="155"/>
      <c r="BI36" s="349"/>
      <c r="BJ36" s="392" t="s">
        <v>16</v>
      </c>
      <c r="BK36" s="38"/>
      <c r="BL36" s="104"/>
      <c r="BM36" s="136"/>
      <c r="BN36" s="67"/>
      <c r="BO36" s="67"/>
      <c r="BP36" s="67"/>
      <c r="BQ36" s="67"/>
      <c r="BR36" s="67"/>
      <c r="BS36" s="67"/>
      <c r="BT36" s="74"/>
      <c r="BU36" s="67"/>
      <c r="BV36" s="67"/>
      <c r="BW36" s="67"/>
      <c r="BX36" s="67"/>
      <c r="BY36" s="68"/>
      <c r="BZ36" s="67"/>
      <c r="CA36" s="155"/>
      <c r="CB36" s="214"/>
      <c r="CE36" s="30"/>
      <c r="CF36" s="31" t="s">
        <v>15</v>
      </c>
      <c r="CG36" s="46"/>
      <c r="CH36" s="97"/>
      <c r="CI36" s="33">
        <f>E53+Y53+AS53+BM53</f>
        <v>0</v>
      </c>
      <c r="CJ36" s="54">
        <f t="shared" ref="CJ36:CW36" si="16">F53+Z53+AT53+BN53</f>
        <v>0</v>
      </c>
      <c r="CK36" s="32">
        <f t="shared" si="16"/>
        <v>0</v>
      </c>
      <c r="CL36" s="32">
        <f t="shared" si="16"/>
        <v>0</v>
      </c>
      <c r="CM36" s="32">
        <f t="shared" si="16"/>
        <v>0</v>
      </c>
      <c r="CN36" s="32">
        <f t="shared" si="16"/>
        <v>0</v>
      </c>
      <c r="CO36" s="32">
        <f t="shared" si="16"/>
        <v>0</v>
      </c>
      <c r="CP36" s="32">
        <f t="shared" si="16"/>
        <v>0</v>
      </c>
      <c r="CQ36" s="32">
        <f t="shared" si="16"/>
        <v>0</v>
      </c>
      <c r="CR36" s="32">
        <f t="shared" si="16"/>
        <v>0</v>
      </c>
      <c r="CS36" s="32">
        <f t="shared" si="16"/>
        <v>0</v>
      </c>
      <c r="CT36" s="32">
        <f t="shared" si="16"/>
        <v>0</v>
      </c>
      <c r="CU36" s="55">
        <f t="shared" si="16"/>
        <v>0</v>
      </c>
      <c r="CV36" s="54">
        <f t="shared" si="16"/>
        <v>0</v>
      </c>
      <c r="CW36" s="32">
        <f t="shared" si="16"/>
        <v>0</v>
      </c>
    </row>
    <row r="37" spans="1:101">
      <c r="A37" s="350"/>
      <c r="B37" s="393"/>
      <c r="C37" s="27">
        <f>'03_R5対象者数 '!E15</f>
        <v>0</v>
      </c>
      <c r="D37" s="105">
        <f>'03_R5対象者数 '!F15</f>
        <v>0</v>
      </c>
      <c r="E37" s="139"/>
      <c r="F37" s="151"/>
      <c r="G37" s="69"/>
      <c r="H37" s="69"/>
      <c r="I37" s="69"/>
      <c r="J37" s="69"/>
      <c r="K37" s="69"/>
      <c r="L37" s="69"/>
      <c r="M37" s="69"/>
      <c r="N37" s="69"/>
      <c r="O37" s="69"/>
      <c r="P37" s="69"/>
      <c r="Q37" s="70"/>
      <c r="R37" s="71"/>
      <c r="S37" s="140"/>
      <c r="U37" s="350"/>
      <c r="V37" s="393"/>
      <c r="W37" s="27">
        <f>'03_R5対象者数 '!E33</f>
        <v>0</v>
      </c>
      <c r="X37" s="50">
        <f>'03_R5対象者数 '!F33</f>
        <v>0</v>
      </c>
      <c r="Y37" s="139"/>
      <c r="Z37" s="151"/>
      <c r="AA37" s="69"/>
      <c r="AB37" s="69"/>
      <c r="AC37" s="69"/>
      <c r="AD37" s="69"/>
      <c r="AE37" s="69"/>
      <c r="AF37" s="69"/>
      <c r="AG37" s="69"/>
      <c r="AH37" s="69"/>
      <c r="AI37" s="69"/>
      <c r="AJ37" s="69"/>
      <c r="AK37" s="70"/>
      <c r="AL37" s="71"/>
      <c r="AM37" s="140"/>
      <c r="AN37" s="214"/>
      <c r="AO37" s="350"/>
      <c r="AP37" s="393"/>
      <c r="AQ37" s="27">
        <f>'03_R5対象者数 '!E15</f>
        <v>0</v>
      </c>
      <c r="AR37" s="105">
        <f>'03_R5対象者数 '!F15</f>
        <v>0</v>
      </c>
      <c r="AS37" s="139"/>
      <c r="AT37" s="151"/>
      <c r="AU37" s="69"/>
      <c r="AV37" s="69"/>
      <c r="AW37" s="69"/>
      <c r="AX37" s="69"/>
      <c r="AY37" s="69"/>
      <c r="AZ37" s="69"/>
      <c r="BA37" s="69"/>
      <c r="BB37" s="69"/>
      <c r="BC37" s="69"/>
      <c r="BD37" s="69"/>
      <c r="BE37" s="70"/>
      <c r="BF37" s="71"/>
      <c r="BG37" s="140"/>
      <c r="BI37" s="350"/>
      <c r="BJ37" s="393"/>
      <c r="BK37" s="27">
        <f>'03_R5対象者数 '!E33</f>
        <v>0</v>
      </c>
      <c r="BL37" s="50">
        <f>'03_R5対象者数 '!F33</f>
        <v>0</v>
      </c>
      <c r="BM37" s="139"/>
      <c r="BN37" s="151"/>
      <c r="BO37" s="69"/>
      <c r="BP37" s="69"/>
      <c r="BQ37" s="69"/>
      <c r="BR37" s="69"/>
      <c r="BS37" s="69"/>
      <c r="BT37" s="69"/>
      <c r="BU37" s="69"/>
      <c r="BV37" s="69"/>
      <c r="BW37" s="69"/>
      <c r="BX37" s="69"/>
      <c r="BY37" s="70"/>
      <c r="BZ37" s="71"/>
      <c r="CA37" s="140"/>
      <c r="CB37" s="214"/>
      <c r="CE37" s="47"/>
      <c r="CF37" s="31" t="s">
        <v>16</v>
      </c>
      <c r="CG37" s="28">
        <f>C110</f>
        <v>0</v>
      </c>
      <c r="CH37" s="53">
        <f>D110</f>
        <v>0</v>
      </c>
      <c r="CI37" s="33">
        <f>E55+Y55+AS55+BM55</f>
        <v>0</v>
      </c>
      <c r="CJ37" s="54">
        <f t="shared" ref="CJ37:CW37" si="17">F55+Z55+AT55+BN55</f>
        <v>0</v>
      </c>
      <c r="CK37" s="32">
        <f t="shared" si="17"/>
        <v>0</v>
      </c>
      <c r="CL37" s="32">
        <f t="shared" si="17"/>
        <v>0</v>
      </c>
      <c r="CM37" s="32">
        <f t="shared" si="17"/>
        <v>0</v>
      </c>
      <c r="CN37" s="32">
        <f t="shared" si="17"/>
        <v>0</v>
      </c>
      <c r="CO37" s="32">
        <f t="shared" si="17"/>
        <v>0</v>
      </c>
      <c r="CP37" s="32">
        <f t="shared" si="17"/>
        <v>0</v>
      </c>
      <c r="CQ37" s="32">
        <f t="shared" si="17"/>
        <v>0</v>
      </c>
      <c r="CR37" s="32">
        <f t="shared" si="17"/>
        <v>0</v>
      </c>
      <c r="CS37" s="32">
        <f t="shared" si="17"/>
        <v>0</v>
      </c>
      <c r="CT37" s="32">
        <f t="shared" si="17"/>
        <v>0</v>
      </c>
      <c r="CU37" s="55">
        <f t="shared" si="17"/>
        <v>0</v>
      </c>
      <c r="CV37" s="54">
        <f t="shared" si="17"/>
        <v>0</v>
      </c>
      <c r="CW37" s="32">
        <f t="shared" si="17"/>
        <v>0</v>
      </c>
    </row>
    <row r="38" spans="1:101">
      <c r="A38" s="348" t="s">
        <v>19</v>
      </c>
      <c r="B38" s="392" t="s">
        <v>14</v>
      </c>
      <c r="C38" s="36"/>
      <c r="D38" s="102"/>
      <c r="E38" s="136"/>
      <c r="F38" s="65"/>
      <c r="G38" s="72"/>
      <c r="H38" s="72"/>
      <c r="I38" s="72"/>
      <c r="J38" s="72"/>
      <c r="K38" s="72"/>
      <c r="L38" s="72"/>
      <c r="M38" s="72"/>
      <c r="N38" s="72"/>
      <c r="O38" s="72"/>
      <c r="P38" s="72"/>
      <c r="Q38" s="73"/>
      <c r="R38" s="65"/>
      <c r="S38" s="137"/>
      <c r="U38" s="348" t="s">
        <v>19</v>
      </c>
      <c r="V38" s="392" t="s">
        <v>14</v>
      </c>
      <c r="W38" s="36"/>
      <c r="X38" s="102"/>
      <c r="Y38" s="136"/>
      <c r="Z38" s="65"/>
      <c r="AA38" s="72"/>
      <c r="AB38" s="72"/>
      <c r="AC38" s="72"/>
      <c r="AD38" s="72"/>
      <c r="AE38" s="72"/>
      <c r="AF38" s="72"/>
      <c r="AG38" s="72"/>
      <c r="AH38" s="72"/>
      <c r="AI38" s="72"/>
      <c r="AJ38" s="72"/>
      <c r="AK38" s="73"/>
      <c r="AL38" s="65"/>
      <c r="AM38" s="137"/>
      <c r="AN38" s="245"/>
      <c r="AO38" s="348" t="s">
        <v>19</v>
      </c>
      <c r="AP38" s="392" t="s">
        <v>14</v>
      </c>
      <c r="AQ38" s="36"/>
      <c r="AR38" s="102"/>
      <c r="AS38" s="136"/>
      <c r="AT38" s="65"/>
      <c r="AU38" s="72"/>
      <c r="AV38" s="72"/>
      <c r="AW38" s="72"/>
      <c r="AX38" s="72"/>
      <c r="AY38" s="72"/>
      <c r="AZ38" s="72"/>
      <c r="BA38" s="72"/>
      <c r="BB38" s="72"/>
      <c r="BC38" s="72"/>
      <c r="BD38" s="72"/>
      <c r="BE38" s="73"/>
      <c r="BF38" s="65"/>
      <c r="BG38" s="137"/>
      <c r="BI38" s="348" t="s">
        <v>19</v>
      </c>
      <c r="BJ38" s="392" t="s">
        <v>14</v>
      </c>
      <c r="BK38" s="36"/>
      <c r="BL38" s="102"/>
      <c r="BM38" s="136"/>
      <c r="BN38" s="65"/>
      <c r="BO38" s="72"/>
      <c r="BP38" s="72"/>
      <c r="BQ38" s="72"/>
      <c r="BR38" s="72"/>
      <c r="BS38" s="72"/>
      <c r="BT38" s="72"/>
      <c r="BU38" s="72"/>
      <c r="BV38" s="72"/>
      <c r="BW38" s="72"/>
      <c r="BX38" s="72"/>
      <c r="BY38" s="73"/>
      <c r="BZ38" s="65"/>
      <c r="CA38" s="137"/>
      <c r="CB38" s="245"/>
      <c r="CE38" s="29" t="s">
        <v>22</v>
      </c>
      <c r="CF38" s="31" t="s">
        <v>14</v>
      </c>
      <c r="CG38" s="46"/>
      <c r="CH38" s="97"/>
      <c r="CI38" s="33">
        <f>E57+Y57+AS57+BM57</f>
        <v>0</v>
      </c>
      <c r="CJ38" s="54">
        <f t="shared" ref="CJ38:CW38" si="18">F57+Z57+AT57+BN57</f>
        <v>0</v>
      </c>
      <c r="CK38" s="32">
        <f t="shared" si="18"/>
        <v>0</v>
      </c>
      <c r="CL38" s="32">
        <f t="shared" si="18"/>
        <v>0</v>
      </c>
      <c r="CM38" s="32">
        <f t="shared" si="18"/>
        <v>0</v>
      </c>
      <c r="CN38" s="32">
        <f t="shared" si="18"/>
        <v>0</v>
      </c>
      <c r="CO38" s="32">
        <f t="shared" si="18"/>
        <v>0</v>
      </c>
      <c r="CP38" s="32">
        <f t="shared" si="18"/>
        <v>0</v>
      </c>
      <c r="CQ38" s="32">
        <f t="shared" si="18"/>
        <v>0</v>
      </c>
      <c r="CR38" s="32">
        <f t="shared" si="18"/>
        <v>0</v>
      </c>
      <c r="CS38" s="32">
        <f t="shared" si="18"/>
        <v>0</v>
      </c>
      <c r="CT38" s="32">
        <f t="shared" si="18"/>
        <v>0</v>
      </c>
      <c r="CU38" s="55">
        <f t="shared" si="18"/>
        <v>0</v>
      </c>
      <c r="CV38" s="54">
        <f t="shared" si="18"/>
        <v>0</v>
      </c>
      <c r="CW38" s="32">
        <f t="shared" si="18"/>
        <v>0</v>
      </c>
    </row>
    <row r="39" spans="1:101" ht="13.5" customHeight="1">
      <c r="A39" s="349"/>
      <c r="B39" s="393"/>
      <c r="C39" s="36"/>
      <c r="D39" s="103"/>
      <c r="E39" s="134"/>
      <c r="F39" s="14"/>
      <c r="G39" s="15"/>
      <c r="H39" s="15"/>
      <c r="I39" s="15"/>
      <c r="J39" s="15"/>
      <c r="K39" s="15"/>
      <c r="L39" s="15"/>
      <c r="M39" s="15"/>
      <c r="N39" s="15"/>
      <c r="O39" s="15"/>
      <c r="P39" s="15"/>
      <c r="Q39" s="17"/>
      <c r="R39" s="14"/>
      <c r="S39" s="135"/>
      <c r="U39" s="349"/>
      <c r="V39" s="393"/>
      <c r="W39" s="36"/>
      <c r="X39" s="103"/>
      <c r="Y39" s="134"/>
      <c r="Z39" s="14"/>
      <c r="AA39" s="15"/>
      <c r="AB39" s="15"/>
      <c r="AC39" s="15"/>
      <c r="AD39" s="15"/>
      <c r="AE39" s="15"/>
      <c r="AF39" s="15"/>
      <c r="AG39" s="15"/>
      <c r="AH39" s="15"/>
      <c r="AI39" s="15"/>
      <c r="AJ39" s="15"/>
      <c r="AK39" s="17"/>
      <c r="AL39" s="14"/>
      <c r="AM39" s="135"/>
      <c r="AN39" s="245"/>
      <c r="AO39" s="349"/>
      <c r="AP39" s="393"/>
      <c r="AQ39" s="36"/>
      <c r="AR39" s="103"/>
      <c r="AS39" s="134"/>
      <c r="AT39" s="14"/>
      <c r="AU39" s="15"/>
      <c r="AV39" s="15"/>
      <c r="AW39" s="15"/>
      <c r="AX39" s="15"/>
      <c r="AY39" s="15"/>
      <c r="AZ39" s="15"/>
      <c r="BA39" s="15"/>
      <c r="BB39" s="15"/>
      <c r="BC39" s="15"/>
      <c r="BD39" s="15"/>
      <c r="BE39" s="17"/>
      <c r="BF39" s="14"/>
      <c r="BG39" s="135"/>
      <c r="BI39" s="349"/>
      <c r="BJ39" s="393"/>
      <c r="BK39" s="36"/>
      <c r="BL39" s="103"/>
      <c r="BM39" s="134"/>
      <c r="BN39" s="14"/>
      <c r="BO39" s="15"/>
      <c r="BP39" s="15"/>
      <c r="BQ39" s="15"/>
      <c r="BR39" s="15"/>
      <c r="BS39" s="15"/>
      <c r="BT39" s="15"/>
      <c r="BU39" s="15"/>
      <c r="BV39" s="15"/>
      <c r="BW39" s="15"/>
      <c r="BX39" s="15"/>
      <c r="BY39" s="17"/>
      <c r="BZ39" s="14"/>
      <c r="CA39" s="135"/>
      <c r="CB39" s="245"/>
      <c r="CE39" s="30"/>
      <c r="CF39" s="31" t="s">
        <v>15</v>
      </c>
      <c r="CG39" s="46"/>
      <c r="CH39" s="97"/>
      <c r="CI39" s="33">
        <f>E59+Y59+AS59+BM59</f>
        <v>0</v>
      </c>
      <c r="CJ39" s="54">
        <f t="shared" ref="CJ39:CW39" si="19">F59+Z59+AT59+BN59</f>
        <v>0</v>
      </c>
      <c r="CK39" s="32">
        <f t="shared" si="19"/>
        <v>0</v>
      </c>
      <c r="CL39" s="32">
        <f t="shared" si="19"/>
        <v>0</v>
      </c>
      <c r="CM39" s="32">
        <f t="shared" si="19"/>
        <v>0</v>
      </c>
      <c r="CN39" s="32">
        <f t="shared" si="19"/>
        <v>0</v>
      </c>
      <c r="CO39" s="32">
        <f t="shared" si="19"/>
        <v>0</v>
      </c>
      <c r="CP39" s="32">
        <f t="shared" si="19"/>
        <v>0</v>
      </c>
      <c r="CQ39" s="32">
        <f t="shared" si="19"/>
        <v>0</v>
      </c>
      <c r="CR39" s="32">
        <f t="shared" si="19"/>
        <v>0</v>
      </c>
      <c r="CS39" s="32">
        <f t="shared" si="19"/>
        <v>0</v>
      </c>
      <c r="CT39" s="32">
        <f t="shared" si="19"/>
        <v>0</v>
      </c>
      <c r="CU39" s="55">
        <f t="shared" si="19"/>
        <v>0</v>
      </c>
      <c r="CV39" s="54">
        <f t="shared" si="19"/>
        <v>0</v>
      </c>
      <c r="CW39" s="32">
        <f t="shared" si="19"/>
        <v>0</v>
      </c>
    </row>
    <row r="40" spans="1:101">
      <c r="A40" s="349"/>
      <c r="B40" s="392" t="s">
        <v>15</v>
      </c>
      <c r="C40" s="36"/>
      <c r="D40" s="103"/>
      <c r="E40" s="136"/>
      <c r="F40" s="65"/>
      <c r="G40" s="65"/>
      <c r="H40" s="65"/>
      <c r="I40" s="65"/>
      <c r="J40" s="65"/>
      <c r="K40" s="65"/>
      <c r="L40" s="72"/>
      <c r="M40" s="65"/>
      <c r="N40" s="65"/>
      <c r="O40" s="65"/>
      <c r="P40" s="65"/>
      <c r="Q40" s="66"/>
      <c r="R40" s="65"/>
      <c r="S40" s="153"/>
      <c r="U40" s="349"/>
      <c r="V40" s="392" t="s">
        <v>15</v>
      </c>
      <c r="W40" s="36"/>
      <c r="X40" s="103"/>
      <c r="Y40" s="136"/>
      <c r="Z40" s="65"/>
      <c r="AA40" s="65"/>
      <c r="AB40" s="65"/>
      <c r="AC40" s="65"/>
      <c r="AD40" s="65"/>
      <c r="AE40" s="65"/>
      <c r="AF40" s="72"/>
      <c r="AG40" s="65"/>
      <c r="AH40" s="65"/>
      <c r="AI40" s="65"/>
      <c r="AJ40" s="65"/>
      <c r="AK40" s="66"/>
      <c r="AL40" s="65"/>
      <c r="AM40" s="153"/>
      <c r="AN40" s="245"/>
      <c r="AO40" s="349"/>
      <c r="AP40" s="392" t="s">
        <v>15</v>
      </c>
      <c r="AQ40" s="36"/>
      <c r="AR40" s="103"/>
      <c r="AS40" s="136"/>
      <c r="AT40" s="65"/>
      <c r="AU40" s="65"/>
      <c r="AV40" s="65"/>
      <c r="AW40" s="65"/>
      <c r="AX40" s="65"/>
      <c r="AY40" s="65"/>
      <c r="AZ40" s="72"/>
      <c r="BA40" s="65"/>
      <c r="BB40" s="65"/>
      <c r="BC40" s="65"/>
      <c r="BD40" s="65"/>
      <c r="BE40" s="66"/>
      <c r="BF40" s="65"/>
      <c r="BG40" s="153"/>
      <c r="BI40" s="349"/>
      <c r="BJ40" s="392" t="s">
        <v>15</v>
      </c>
      <c r="BK40" s="36"/>
      <c r="BL40" s="103"/>
      <c r="BM40" s="136"/>
      <c r="BN40" s="65"/>
      <c r="BO40" s="65"/>
      <c r="BP40" s="65"/>
      <c r="BQ40" s="65"/>
      <c r="BR40" s="65"/>
      <c r="BS40" s="65"/>
      <c r="BT40" s="72"/>
      <c r="BU40" s="65"/>
      <c r="BV40" s="65"/>
      <c r="BW40" s="65"/>
      <c r="BX40" s="65"/>
      <c r="BY40" s="66"/>
      <c r="BZ40" s="65"/>
      <c r="CA40" s="153"/>
      <c r="CB40" s="245"/>
      <c r="CE40" s="47"/>
      <c r="CF40" s="31" t="s">
        <v>16</v>
      </c>
      <c r="CG40" s="28">
        <f>C113</f>
        <v>0</v>
      </c>
      <c r="CH40" s="53">
        <f>D113</f>
        <v>0</v>
      </c>
      <c r="CI40" s="33">
        <f>E61+Y61+AS61+BM61</f>
        <v>0</v>
      </c>
      <c r="CJ40" s="54">
        <f t="shared" ref="CJ40:CW40" si="20">F61+Z61+AT61+BN61</f>
        <v>0</v>
      </c>
      <c r="CK40" s="32">
        <f t="shared" si="20"/>
        <v>0</v>
      </c>
      <c r="CL40" s="32">
        <f t="shared" si="20"/>
        <v>0</v>
      </c>
      <c r="CM40" s="32">
        <f t="shared" si="20"/>
        <v>0</v>
      </c>
      <c r="CN40" s="32">
        <f t="shared" si="20"/>
        <v>0</v>
      </c>
      <c r="CO40" s="32">
        <f t="shared" si="20"/>
        <v>0</v>
      </c>
      <c r="CP40" s="32">
        <f t="shared" si="20"/>
        <v>0</v>
      </c>
      <c r="CQ40" s="32">
        <f t="shared" si="20"/>
        <v>0</v>
      </c>
      <c r="CR40" s="32">
        <f t="shared" si="20"/>
        <v>0</v>
      </c>
      <c r="CS40" s="32">
        <f t="shared" si="20"/>
        <v>0</v>
      </c>
      <c r="CT40" s="32">
        <f t="shared" si="20"/>
        <v>0</v>
      </c>
      <c r="CU40" s="55">
        <f t="shared" si="20"/>
        <v>0</v>
      </c>
      <c r="CV40" s="54">
        <f t="shared" si="20"/>
        <v>0</v>
      </c>
      <c r="CW40" s="32">
        <f t="shared" si="20"/>
        <v>0</v>
      </c>
    </row>
    <row r="41" spans="1:101">
      <c r="A41" s="349"/>
      <c r="B41" s="393"/>
      <c r="C41" s="36"/>
      <c r="D41" s="103"/>
      <c r="E41" s="134"/>
      <c r="F41" s="14"/>
      <c r="G41" s="14"/>
      <c r="H41" s="14"/>
      <c r="I41" s="14"/>
      <c r="J41" s="14"/>
      <c r="K41" s="14"/>
      <c r="L41" s="15"/>
      <c r="M41" s="14"/>
      <c r="N41" s="14"/>
      <c r="O41" s="14"/>
      <c r="P41" s="14"/>
      <c r="Q41" s="18"/>
      <c r="R41" s="14"/>
      <c r="S41" s="154"/>
      <c r="U41" s="349"/>
      <c r="V41" s="393"/>
      <c r="W41" s="36"/>
      <c r="X41" s="103"/>
      <c r="Y41" s="134"/>
      <c r="Z41" s="14"/>
      <c r="AA41" s="14"/>
      <c r="AB41" s="14"/>
      <c r="AC41" s="14"/>
      <c r="AD41" s="14"/>
      <c r="AE41" s="14"/>
      <c r="AF41" s="15"/>
      <c r="AG41" s="14"/>
      <c r="AH41" s="14"/>
      <c r="AI41" s="14"/>
      <c r="AJ41" s="14"/>
      <c r="AK41" s="18"/>
      <c r="AL41" s="14"/>
      <c r="AM41" s="154"/>
      <c r="AN41" s="245"/>
      <c r="AO41" s="349"/>
      <c r="AP41" s="393"/>
      <c r="AQ41" s="36"/>
      <c r="AR41" s="103"/>
      <c r="AS41" s="134"/>
      <c r="AT41" s="14"/>
      <c r="AU41" s="14"/>
      <c r="AV41" s="14"/>
      <c r="AW41" s="14"/>
      <c r="AX41" s="14"/>
      <c r="AY41" s="14"/>
      <c r="AZ41" s="15"/>
      <c r="BA41" s="14"/>
      <c r="BB41" s="14"/>
      <c r="BC41" s="14"/>
      <c r="BD41" s="14"/>
      <c r="BE41" s="18"/>
      <c r="BF41" s="14"/>
      <c r="BG41" s="154"/>
      <c r="BI41" s="349"/>
      <c r="BJ41" s="393"/>
      <c r="BK41" s="36"/>
      <c r="BL41" s="103"/>
      <c r="BM41" s="134"/>
      <c r="BN41" s="14"/>
      <c r="BO41" s="14"/>
      <c r="BP41" s="14"/>
      <c r="BQ41" s="14"/>
      <c r="BR41" s="14"/>
      <c r="BS41" s="14"/>
      <c r="BT41" s="15"/>
      <c r="BU41" s="14"/>
      <c r="BV41" s="14"/>
      <c r="BW41" s="14"/>
      <c r="BX41" s="14"/>
      <c r="BY41" s="18"/>
      <c r="BZ41" s="14"/>
      <c r="CA41" s="154"/>
      <c r="CB41" s="245"/>
      <c r="CE41" s="29" t="s">
        <v>23</v>
      </c>
      <c r="CF41" s="31" t="s">
        <v>14</v>
      </c>
      <c r="CG41" s="46"/>
      <c r="CH41" s="97"/>
      <c r="CI41" s="33">
        <f>E63+Y63+AS63+BM63</f>
        <v>0</v>
      </c>
      <c r="CJ41" s="54">
        <f t="shared" ref="CJ41:CW41" si="21">F63+Z63+AT63+BN63</f>
        <v>0</v>
      </c>
      <c r="CK41" s="32">
        <f t="shared" si="21"/>
        <v>0</v>
      </c>
      <c r="CL41" s="32">
        <f t="shared" si="21"/>
        <v>0</v>
      </c>
      <c r="CM41" s="32">
        <f t="shared" si="21"/>
        <v>0</v>
      </c>
      <c r="CN41" s="32">
        <f t="shared" si="21"/>
        <v>0</v>
      </c>
      <c r="CO41" s="32">
        <f t="shared" si="21"/>
        <v>0</v>
      </c>
      <c r="CP41" s="32">
        <f t="shared" si="21"/>
        <v>0</v>
      </c>
      <c r="CQ41" s="32">
        <f t="shared" si="21"/>
        <v>0</v>
      </c>
      <c r="CR41" s="32">
        <f t="shared" si="21"/>
        <v>0</v>
      </c>
      <c r="CS41" s="32">
        <f t="shared" si="21"/>
        <v>0</v>
      </c>
      <c r="CT41" s="32">
        <f t="shared" si="21"/>
        <v>0</v>
      </c>
      <c r="CU41" s="55">
        <f t="shared" si="21"/>
        <v>0</v>
      </c>
      <c r="CV41" s="54">
        <f t="shared" si="21"/>
        <v>0</v>
      </c>
      <c r="CW41" s="32">
        <f t="shared" si="21"/>
        <v>0</v>
      </c>
    </row>
    <row r="42" spans="1:101">
      <c r="A42" s="349"/>
      <c r="B42" s="392" t="s">
        <v>16</v>
      </c>
      <c r="C42" s="38"/>
      <c r="D42" s="104"/>
      <c r="E42" s="136"/>
      <c r="F42" s="67"/>
      <c r="G42" s="67"/>
      <c r="H42" s="67"/>
      <c r="I42" s="67"/>
      <c r="J42" s="67"/>
      <c r="K42" s="67"/>
      <c r="L42" s="74"/>
      <c r="M42" s="67"/>
      <c r="N42" s="67"/>
      <c r="O42" s="67"/>
      <c r="P42" s="67"/>
      <c r="Q42" s="68"/>
      <c r="R42" s="67"/>
      <c r="S42" s="155"/>
      <c r="U42" s="349"/>
      <c r="V42" s="392" t="s">
        <v>16</v>
      </c>
      <c r="W42" s="38"/>
      <c r="X42" s="104"/>
      <c r="Y42" s="136"/>
      <c r="Z42" s="67"/>
      <c r="AA42" s="67"/>
      <c r="AB42" s="67"/>
      <c r="AC42" s="67"/>
      <c r="AD42" s="67"/>
      <c r="AE42" s="67"/>
      <c r="AF42" s="74"/>
      <c r="AG42" s="67"/>
      <c r="AH42" s="67"/>
      <c r="AI42" s="67"/>
      <c r="AJ42" s="67"/>
      <c r="AK42" s="68"/>
      <c r="AL42" s="67"/>
      <c r="AM42" s="155"/>
      <c r="AN42" s="214"/>
      <c r="AO42" s="349"/>
      <c r="AP42" s="392" t="s">
        <v>16</v>
      </c>
      <c r="AQ42" s="38"/>
      <c r="AR42" s="104"/>
      <c r="AS42" s="136"/>
      <c r="AT42" s="67"/>
      <c r="AU42" s="67"/>
      <c r="AV42" s="67"/>
      <c r="AW42" s="67"/>
      <c r="AX42" s="67"/>
      <c r="AY42" s="67"/>
      <c r="AZ42" s="74"/>
      <c r="BA42" s="67"/>
      <c r="BB42" s="67"/>
      <c r="BC42" s="67"/>
      <c r="BD42" s="67"/>
      <c r="BE42" s="68"/>
      <c r="BF42" s="67"/>
      <c r="BG42" s="155"/>
      <c r="BI42" s="349"/>
      <c r="BJ42" s="392" t="s">
        <v>16</v>
      </c>
      <c r="BK42" s="38"/>
      <c r="BL42" s="104"/>
      <c r="BM42" s="136"/>
      <c r="BN42" s="67"/>
      <c r="BO42" s="67"/>
      <c r="BP42" s="67"/>
      <c r="BQ42" s="67"/>
      <c r="BR42" s="67"/>
      <c r="BS42" s="67"/>
      <c r="BT42" s="74"/>
      <c r="BU42" s="67"/>
      <c r="BV42" s="67"/>
      <c r="BW42" s="67"/>
      <c r="BX42" s="67"/>
      <c r="BY42" s="68"/>
      <c r="BZ42" s="67"/>
      <c r="CA42" s="155"/>
      <c r="CB42" s="214"/>
      <c r="CE42" s="30"/>
      <c r="CF42" s="31" t="s">
        <v>15</v>
      </c>
      <c r="CG42" s="46"/>
      <c r="CH42" s="97"/>
      <c r="CI42" s="33">
        <f>E65+Y65+AS65+BM65</f>
        <v>0</v>
      </c>
      <c r="CJ42" s="54">
        <f t="shared" ref="CJ42:CW42" si="22">F65+Z65+AT65+BN65</f>
        <v>0</v>
      </c>
      <c r="CK42" s="32">
        <f t="shared" si="22"/>
        <v>0</v>
      </c>
      <c r="CL42" s="32">
        <f t="shared" si="22"/>
        <v>0</v>
      </c>
      <c r="CM42" s="32">
        <f t="shared" si="22"/>
        <v>0</v>
      </c>
      <c r="CN42" s="32">
        <f t="shared" si="22"/>
        <v>0</v>
      </c>
      <c r="CO42" s="32">
        <f t="shared" si="22"/>
        <v>0</v>
      </c>
      <c r="CP42" s="32">
        <f t="shared" si="22"/>
        <v>0</v>
      </c>
      <c r="CQ42" s="32">
        <f t="shared" si="22"/>
        <v>0</v>
      </c>
      <c r="CR42" s="32">
        <f t="shared" si="22"/>
        <v>0</v>
      </c>
      <c r="CS42" s="32">
        <f t="shared" si="22"/>
        <v>0</v>
      </c>
      <c r="CT42" s="32">
        <f t="shared" si="22"/>
        <v>0</v>
      </c>
      <c r="CU42" s="55">
        <f t="shared" si="22"/>
        <v>0</v>
      </c>
      <c r="CV42" s="54">
        <f t="shared" si="22"/>
        <v>0</v>
      </c>
      <c r="CW42" s="32">
        <f t="shared" si="22"/>
        <v>0</v>
      </c>
    </row>
    <row r="43" spans="1:101">
      <c r="A43" s="350"/>
      <c r="B43" s="393"/>
      <c r="C43" s="27">
        <f>'03_R5対象者数 '!E17</f>
        <v>0</v>
      </c>
      <c r="D43" s="105">
        <f>'03_R5対象者数 '!F17</f>
        <v>0</v>
      </c>
      <c r="E43" s="139"/>
      <c r="F43" s="151"/>
      <c r="G43" s="69"/>
      <c r="H43" s="69"/>
      <c r="I43" s="69"/>
      <c r="J43" s="69"/>
      <c r="K43" s="69"/>
      <c r="L43" s="69"/>
      <c r="M43" s="69"/>
      <c r="N43" s="69"/>
      <c r="O43" s="69"/>
      <c r="P43" s="69"/>
      <c r="Q43" s="70"/>
      <c r="R43" s="71"/>
      <c r="S43" s="140"/>
      <c r="U43" s="350"/>
      <c r="V43" s="393"/>
      <c r="W43" s="27">
        <f>'03_R5対象者数 '!E35</f>
        <v>0</v>
      </c>
      <c r="X43" s="50">
        <f>'03_R5対象者数 '!F35</f>
        <v>0</v>
      </c>
      <c r="Y43" s="139"/>
      <c r="Z43" s="151"/>
      <c r="AA43" s="69"/>
      <c r="AB43" s="69"/>
      <c r="AC43" s="69"/>
      <c r="AD43" s="69"/>
      <c r="AE43" s="69"/>
      <c r="AF43" s="69"/>
      <c r="AG43" s="69"/>
      <c r="AH43" s="69"/>
      <c r="AI43" s="69"/>
      <c r="AJ43" s="69"/>
      <c r="AK43" s="70"/>
      <c r="AL43" s="71"/>
      <c r="AM43" s="140"/>
      <c r="AN43" s="214"/>
      <c r="AO43" s="350"/>
      <c r="AP43" s="393"/>
      <c r="AQ43" s="27">
        <f>'03_R5対象者数 '!E17</f>
        <v>0</v>
      </c>
      <c r="AR43" s="105">
        <f>'03_R5対象者数 '!F17</f>
        <v>0</v>
      </c>
      <c r="AS43" s="139"/>
      <c r="AT43" s="151"/>
      <c r="AU43" s="69"/>
      <c r="AV43" s="69"/>
      <c r="AW43" s="69"/>
      <c r="AX43" s="69"/>
      <c r="AY43" s="69"/>
      <c r="AZ43" s="69"/>
      <c r="BA43" s="69"/>
      <c r="BB43" s="69"/>
      <c r="BC43" s="69"/>
      <c r="BD43" s="69"/>
      <c r="BE43" s="70"/>
      <c r="BF43" s="71"/>
      <c r="BG43" s="140"/>
      <c r="BI43" s="350"/>
      <c r="BJ43" s="393"/>
      <c r="BK43" s="27">
        <f>'03_R5対象者数 '!E35</f>
        <v>0</v>
      </c>
      <c r="BL43" s="50">
        <f>'03_R5対象者数 '!F35</f>
        <v>0</v>
      </c>
      <c r="BM43" s="139"/>
      <c r="BN43" s="151"/>
      <c r="BO43" s="69"/>
      <c r="BP43" s="69"/>
      <c r="BQ43" s="69"/>
      <c r="BR43" s="69"/>
      <c r="BS43" s="69"/>
      <c r="BT43" s="69"/>
      <c r="BU43" s="69"/>
      <c r="BV43" s="69"/>
      <c r="BW43" s="69"/>
      <c r="BX43" s="69"/>
      <c r="BY43" s="70"/>
      <c r="BZ43" s="71"/>
      <c r="CA43" s="140"/>
      <c r="CB43" s="214"/>
      <c r="CE43" s="47"/>
      <c r="CF43" s="31" t="s">
        <v>16</v>
      </c>
      <c r="CG43" s="28">
        <f>C116</f>
        <v>0</v>
      </c>
      <c r="CH43" s="53">
        <f>D116</f>
        <v>0</v>
      </c>
      <c r="CI43" s="33">
        <f>E67+Y67+AS67+BM67</f>
        <v>0</v>
      </c>
      <c r="CJ43" s="54">
        <f t="shared" ref="CJ43:CW43" si="23">F67+Z67+AT67+BN67</f>
        <v>0</v>
      </c>
      <c r="CK43" s="32">
        <f t="shared" si="23"/>
        <v>0</v>
      </c>
      <c r="CL43" s="32">
        <f t="shared" si="23"/>
        <v>0</v>
      </c>
      <c r="CM43" s="32">
        <f t="shared" si="23"/>
        <v>0</v>
      </c>
      <c r="CN43" s="32">
        <f t="shared" si="23"/>
        <v>0</v>
      </c>
      <c r="CO43" s="32">
        <f t="shared" si="23"/>
        <v>0</v>
      </c>
      <c r="CP43" s="32">
        <f t="shared" si="23"/>
        <v>0</v>
      </c>
      <c r="CQ43" s="32">
        <f t="shared" si="23"/>
        <v>0</v>
      </c>
      <c r="CR43" s="32">
        <f t="shared" si="23"/>
        <v>0</v>
      </c>
      <c r="CS43" s="32">
        <f t="shared" si="23"/>
        <v>0</v>
      </c>
      <c r="CT43" s="32">
        <f t="shared" si="23"/>
        <v>0</v>
      </c>
      <c r="CU43" s="55">
        <f t="shared" si="23"/>
        <v>0</v>
      </c>
      <c r="CV43" s="54">
        <f t="shared" si="23"/>
        <v>0</v>
      </c>
      <c r="CW43" s="32">
        <f t="shared" si="23"/>
        <v>0</v>
      </c>
    </row>
    <row r="44" spans="1:101">
      <c r="A44" s="348" t="s">
        <v>20</v>
      </c>
      <c r="B44" s="392" t="s">
        <v>14</v>
      </c>
      <c r="C44" s="36"/>
      <c r="D44" s="102"/>
      <c r="E44" s="136"/>
      <c r="F44" s="65"/>
      <c r="G44" s="72"/>
      <c r="H44" s="72"/>
      <c r="I44" s="72"/>
      <c r="J44" s="72"/>
      <c r="K44" s="72"/>
      <c r="L44" s="72"/>
      <c r="M44" s="72"/>
      <c r="N44" s="72"/>
      <c r="O44" s="72"/>
      <c r="P44" s="72"/>
      <c r="Q44" s="73"/>
      <c r="R44" s="65"/>
      <c r="S44" s="137"/>
      <c r="U44" s="348" t="s">
        <v>20</v>
      </c>
      <c r="V44" s="392" t="s">
        <v>14</v>
      </c>
      <c r="W44" s="36"/>
      <c r="X44" s="102"/>
      <c r="Y44" s="136"/>
      <c r="Z44" s="65"/>
      <c r="AA44" s="72"/>
      <c r="AB44" s="72"/>
      <c r="AC44" s="72"/>
      <c r="AD44" s="72"/>
      <c r="AE44" s="72"/>
      <c r="AF44" s="72"/>
      <c r="AG44" s="72"/>
      <c r="AH44" s="72"/>
      <c r="AI44" s="72"/>
      <c r="AJ44" s="72"/>
      <c r="AK44" s="73"/>
      <c r="AL44" s="65"/>
      <c r="AM44" s="137"/>
      <c r="AN44" s="245"/>
      <c r="AO44" s="348" t="s">
        <v>20</v>
      </c>
      <c r="AP44" s="392" t="s">
        <v>14</v>
      </c>
      <c r="AQ44" s="36"/>
      <c r="AR44" s="102"/>
      <c r="AS44" s="136"/>
      <c r="AT44" s="65"/>
      <c r="AU44" s="72"/>
      <c r="AV44" s="72"/>
      <c r="AW44" s="72"/>
      <c r="AX44" s="72"/>
      <c r="AY44" s="72"/>
      <c r="AZ44" s="72"/>
      <c r="BA44" s="72"/>
      <c r="BB44" s="72"/>
      <c r="BC44" s="72"/>
      <c r="BD44" s="72"/>
      <c r="BE44" s="73"/>
      <c r="BF44" s="65"/>
      <c r="BG44" s="137"/>
      <c r="BI44" s="348" t="s">
        <v>20</v>
      </c>
      <c r="BJ44" s="392" t="s">
        <v>14</v>
      </c>
      <c r="BK44" s="36"/>
      <c r="BL44" s="102"/>
      <c r="BM44" s="136"/>
      <c r="BN44" s="65"/>
      <c r="BO44" s="72"/>
      <c r="BP44" s="72"/>
      <c r="BQ44" s="72"/>
      <c r="BR44" s="72"/>
      <c r="BS44" s="72"/>
      <c r="BT44" s="72"/>
      <c r="BU44" s="72"/>
      <c r="BV44" s="72"/>
      <c r="BW44" s="72"/>
      <c r="BX44" s="72"/>
      <c r="BY44" s="73"/>
      <c r="BZ44" s="65"/>
      <c r="CA44" s="137"/>
      <c r="CB44" s="245"/>
      <c r="CE44" s="29" t="s">
        <v>24</v>
      </c>
      <c r="CF44" s="31" t="s">
        <v>14</v>
      </c>
      <c r="CG44" s="46"/>
      <c r="CH44" s="97"/>
      <c r="CI44" s="33">
        <f>E69+Y69+AS69+BM69</f>
        <v>0</v>
      </c>
      <c r="CJ44" s="54">
        <f t="shared" ref="CJ44:CW44" si="24">F69+Z69+AT69+BN69</f>
        <v>0</v>
      </c>
      <c r="CK44" s="32">
        <f t="shared" si="24"/>
        <v>0</v>
      </c>
      <c r="CL44" s="32">
        <f t="shared" si="24"/>
        <v>0</v>
      </c>
      <c r="CM44" s="32">
        <f t="shared" si="24"/>
        <v>0</v>
      </c>
      <c r="CN44" s="32">
        <f t="shared" si="24"/>
        <v>0</v>
      </c>
      <c r="CO44" s="32">
        <f t="shared" si="24"/>
        <v>0</v>
      </c>
      <c r="CP44" s="32">
        <f t="shared" si="24"/>
        <v>0</v>
      </c>
      <c r="CQ44" s="32">
        <f t="shared" si="24"/>
        <v>0</v>
      </c>
      <c r="CR44" s="32">
        <f t="shared" si="24"/>
        <v>0</v>
      </c>
      <c r="CS44" s="32">
        <f t="shared" si="24"/>
        <v>0</v>
      </c>
      <c r="CT44" s="32">
        <f t="shared" si="24"/>
        <v>0</v>
      </c>
      <c r="CU44" s="55">
        <f t="shared" si="24"/>
        <v>0</v>
      </c>
      <c r="CV44" s="54">
        <f t="shared" si="24"/>
        <v>0</v>
      </c>
      <c r="CW44" s="32">
        <f t="shared" si="24"/>
        <v>0</v>
      </c>
    </row>
    <row r="45" spans="1:101">
      <c r="A45" s="349"/>
      <c r="B45" s="393"/>
      <c r="C45" s="36"/>
      <c r="D45" s="103"/>
      <c r="E45" s="134"/>
      <c r="F45" s="14"/>
      <c r="G45" s="15"/>
      <c r="H45" s="15"/>
      <c r="I45" s="15"/>
      <c r="J45" s="15"/>
      <c r="K45" s="15"/>
      <c r="L45" s="15"/>
      <c r="M45" s="15"/>
      <c r="N45" s="15"/>
      <c r="O45" s="15"/>
      <c r="P45" s="15"/>
      <c r="Q45" s="17"/>
      <c r="R45" s="14"/>
      <c r="S45" s="135"/>
      <c r="U45" s="349"/>
      <c r="V45" s="393"/>
      <c r="W45" s="36"/>
      <c r="X45" s="103"/>
      <c r="Y45" s="134"/>
      <c r="Z45" s="14"/>
      <c r="AA45" s="15"/>
      <c r="AB45" s="15"/>
      <c r="AC45" s="15"/>
      <c r="AD45" s="15"/>
      <c r="AE45" s="15"/>
      <c r="AF45" s="15"/>
      <c r="AG45" s="15"/>
      <c r="AH45" s="15"/>
      <c r="AI45" s="15"/>
      <c r="AJ45" s="15"/>
      <c r="AK45" s="17"/>
      <c r="AL45" s="14"/>
      <c r="AM45" s="135"/>
      <c r="AN45" s="245"/>
      <c r="AO45" s="349"/>
      <c r="AP45" s="393"/>
      <c r="AQ45" s="36"/>
      <c r="AR45" s="103"/>
      <c r="AS45" s="134"/>
      <c r="AT45" s="14"/>
      <c r="AU45" s="15"/>
      <c r="AV45" s="15"/>
      <c r="AW45" s="15"/>
      <c r="AX45" s="15"/>
      <c r="AY45" s="15"/>
      <c r="AZ45" s="15"/>
      <c r="BA45" s="15"/>
      <c r="BB45" s="15"/>
      <c r="BC45" s="15"/>
      <c r="BD45" s="15"/>
      <c r="BE45" s="17"/>
      <c r="BF45" s="14"/>
      <c r="BG45" s="135"/>
      <c r="BI45" s="349"/>
      <c r="BJ45" s="393"/>
      <c r="BK45" s="36"/>
      <c r="BL45" s="103"/>
      <c r="BM45" s="134"/>
      <c r="BN45" s="14"/>
      <c r="BO45" s="15"/>
      <c r="BP45" s="15"/>
      <c r="BQ45" s="15"/>
      <c r="BR45" s="15"/>
      <c r="BS45" s="15"/>
      <c r="BT45" s="15"/>
      <c r="BU45" s="15"/>
      <c r="BV45" s="15"/>
      <c r="BW45" s="15"/>
      <c r="BX45" s="15"/>
      <c r="BY45" s="17"/>
      <c r="BZ45" s="14"/>
      <c r="CA45" s="135"/>
      <c r="CB45" s="245"/>
      <c r="CE45" s="30"/>
      <c r="CF45" s="31" t="s">
        <v>15</v>
      </c>
      <c r="CG45" s="46"/>
      <c r="CH45" s="97"/>
      <c r="CI45" s="33">
        <f>E71+Y71+AS71+BM71</f>
        <v>0</v>
      </c>
      <c r="CJ45" s="54">
        <f t="shared" ref="CJ45:CW45" si="25">F71+Z71+AT71+BN71</f>
        <v>0</v>
      </c>
      <c r="CK45" s="32">
        <f t="shared" si="25"/>
        <v>0</v>
      </c>
      <c r="CL45" s="32">
        <f t="shared" si="25"/>
        <v>0</v>
      </c>
      <c r="CM45" s="32">
        <f t="shared" si="25"/>
        <v>0</v>
      </c>
      <c r="CN45" s="32">
        <f t="shared" si="25"/>
        <v>0</v>
      </c>
      <c r="CO45" s="32">
        <f t="shared" si="25"/>
        <v>0</v>
      </c>
      <c r="CP45" s="32">
        <f t="shared" si="25"/>
        <v>0</v>
      </c>
      <c r="CQ45" s="32">
        <f t="shared" si="25"/>
        <v>0</v>
      </c>
      <c r="CR45" s="32">
        <f t="shared" si="25"/>
        <v>0</v>
      </c>
      <c r="CS45" s="32">
        <f t="shared" si="25"/>
        <v>0</v>
      </c>
      <c r="CT45" s="32">
        <f t="shared" si="25"/>
        <v>0</v>
      </c>
      <c r="CU45" s="55">
        <f t="shared" si="25"/>
        <v>0</v>
      </c>
      <c r="CV45" s="54">
        <f t="shared" si="25"/>
        <v>0</v>
      </c>
      <c r="CW45" s="32">
        <f t="shared" si="25"/>
        <v>0</v>
      </c>
    </row>
    <row r="46" spans="1:101">
      <c r="A46" s="349"/>
      <c r="B46" s="392" t="s">
        <v>15</v>
      </c>
      <c r="C46" s="36"/>
      <c r="D46" s="103"/>
      <c r="E46" s="136"/>
      <c r="F46" s="65"/>
      <c r="G46" s="65"/>
      <c r="H46" s="65"/>
      <c r="I46" s="65"/>
      <c r="J46" s="65"/>
      <c r="K46" s="65"/>
      <c r="L46" s="72"/>
      <c r="M46" s="65"/>
      <c r="N46" s="65"/>
      <c r="O46" s="65"/>
      <c r="P46" s="65"/>
      <c r="Q46" s="66"/>
      <c r="R46" s="65"/>
      <c r="S46" s="153"/>
      <c r="U46" s="349"/>
      <c r="V46" s="392" t="s">
        <v>15</v>
      </c>
      <c r="W46" s="36"/>
      <c r="X46" s="103"/>
      <c r="Y46" s="136"/>
      <c r="Z46" s="65"/>
      <c r="AA46" s="65"/>
      <c r="AB46" s="65"/>
      <c r="AC46" s="65"/>
      <c r="AD46" s="65"/>
      <c r="AE46" s="65"/>
      <c r="AF46" s="72"/>
      <c r="AG46" s="65"/>
      <c r="AH46" s="65"/>
      <c r="AI46" s="65"/>
      <c r="AJ46" s="65"/>
      <c r="AK46" s="66"/>
      <c r="AL46" s="65"/>
      <c r="AM46" s="153"/>
      <c r="AN46" s="245"/>
      <c r="AO46" s="349"/>
      <c r="AP46" s="392" t="s">
        <v>15</v>
      </c>
      <c r="AQ46" s="36"/>
      <c r="AR46" s="103"/>
      <c r="AS46" s="136"/>
      <c r="AT46" s="65"/>
      <c r="AU46" s="65"/>
      <c r="AV46" s="65"/>
      <c r="AW46" s="65"/>
      <c r="AX46" s="65"/>
      <c r="AY46" s="65"/>
      <c r="AZ46" s="72"/>
      <c r="BA46" s="65"/>
      <c r="BB46" s="65"/>
      <c r="BC46" s="65"/>
      <c r="BD46" s="65"/>
      <c r="BE46" s="66"/>
      <c r="BF46" s="65"/>
      <c r="BG46" s="153"/>
      <c r="BI46" s="349"/>
      <c r="BJ46" s="392" t="s">
        <v>15</v>
      </c>
      <c r="BK46" s="36"/>
      <c r="BL46" s="103"/>
      <c r="BM46" s="136"/>
      <c r="BN46" s="65"/>
      <c r="BO46" s="65"/>
      <c r="BP46" s="65"/>
      <c r="BQ46" s="65"/>
      <c r="BR46" s="65"/>
      <c r="BS46" s="65"/>
      <c r="BT46" s="72"/>
      <c r="BU46" s="65"/>
      <c r="BV46" s="65"/>
      <c r="BW46" s="65"/>
      <c r="BX46" s="65"/>
      <c r="BY46" s="66"/>
      <c r="BZ46" s="65"/>
      <c r="CA46" s="153"/>
      <c r="CB46" s="245"/>
      <c r="CE46" s="47"/>
      <c r="CF46" s="31" t="s">
        <v>16</v>
      </c>
      <c r="CG46" s="28">
        <f>C119</f>
        <v>0</v>
      </c>
      <c r="CH46" s="53">
        <f>D119</f>
        <v>0</v>
      </c>
      <c r="CI46" s="33">
        <f>E73+Y73+AS73+BM73</f>
        <v>0</v>
      </c>
      <c r="CJ46" s="54">
        <f t="shared" ref="CJ46:CW46" si="26">F73+Z73+AT73+BN73</f>
        <v>0</v>
      </c>
      <c r="CK46" s="32">
        <f t="shared" si="26"/>
        <v>0</v>
      </c>
      <c r="CL46" s="32">
        <f t="shared" si="26"/>
        <v>0</v>
      </c>
      <c r="CM46" s="32">
        <f t="shared" si="26"/>
        <v>0</v>
      </c>
      <c r="CN46" s="32">
        <f t="shared" si="26"/>
        <v>0</v>
      </c>
      <c r="CO46" s="32">
        <f t="shared" si="26"/>
        <v>0</v>
      </c>
      <c r="CP46" s="32">
        <f t="shared" si="26"/>
        <v>0</v>
      </c>
      <c r="CQ46" s="32">
        <f t="shared" si="26"/>
        <v>0</v>
      </c>
      <c r="CR46" s="32">
        <f t="shared" si="26"/>
        <v>0</v>
      </c>
      <c r="CS46" s="32">
        <f t="shared" si="26"/>
        <v>0</v>
      </c>
      <c r="CT46" s="32">
        <f t="shared" si="26"/>
        <v>0</v>
      </c>
      <c r="CU46" s="55">
        <f t="shared" si="26"/>
        <v>0</v>
      </c>
      <c r="CV46" s="54">
        <f t="shared" si="26"/>
        <v>0</v>
      </c>
      <c r="CW46" s="32">
        <f t="shared" si="26"/>
        <v>0</v>
      </c>
    </row>
    <row r="47" spans="1:101">
      <c r="A47" s="349"/>
      <c r="B47" s="393"/>
      <c r="C47" s="36"/>
      <c r="D47" s="103"/>
      <c r="E47" s="134"/>
      <c r="F47" s="14"/>
      <c r="G47" s="14"/>
      <c r="H47" s="14"/>
      <c r="I47" s="14"/>
      <c r="J47" s="14"/>
      <c r="K47" s="14"/>
      <c r="L47" s="15"/>
      <c r="M47" s="14"/>
      <c r="N47" s="14"/>
      <c r="O47" s="14"/>
      <c r="P47" s="14"/>
      <c r="Q47" s="18"/>
      <c r="R47" s="14"/>
      <c r="S47" s="154"/>
      <c r="U47" s="349"/>
      <c r="V47" s="393"/>
      <c r="W47" s="36"/>
      <c r="X47" s="103"/>
      <c r="Y47" s="134"/>
      <c r="Z47" s="14"/>
      <c r="AA47" s="14"/>
      <c r="AB47" s="14"/>
      <c r="AC47" s="14"/>
      <c r="AD47" s="14"/>
      <c r="AE47" s="14"/>
      <c r="AF47" s="15"/>
      <c r="AG47" s="14"/>
      <c r="AH47" s="14"/>
      <c r="AI47" s="14"/>
      <c r="AJ47" s="14"/>
      <c r="AK47" s="18"/>
      <c r="AL47" s="14"/>
      <c r="AM47" s="154"/>
      <c r="AN47" s="245"/>
      <c r="AO47" s="349"/>
      <c r="AP47" s="393"/>
      <c r="AQ47" s="36"/>
      <c r="AR47" s="103"/>
      <c r="AS47" s="134"/>
      <c r="AT47" s="14"/>
      <c r="AU47" s="14"/>
      <c r="AV47" s="14"/>
      <c r="AW47" s="14"/>
      <c r="AX47" s="14"/>
      <c r="AY47" s="14"/>
      <c r="AZ47" s="15"/>
      <c r="BA47" s="14"/>
      <c r="BB47" s="14"/>
      <c r="BC47" s="14"/>
      <c r="BD47" s="14"/>
      <c r="BE47" s="18"/>
      <c r="BF47" s="14"/>
      <c r="BG47" s="154"/>
      <c r="BI47" s="349"/>
      <c r="BJ47" s="393"/>
      <c r="BK47" s="36"/>
      <c r="BL47" s="103"/>
      <c r="BM47" s="134"/>
      <c r="BN47" s="14"/>
      <c r="BO47" s="14"/>
      <c r="BP47" s="14"/>
      <c r="BQ47" s="14"/>
      <c r="BR47" s="14"/>
      <c r="BS47" s="14"/>
      <c r="BT47" s="15"/>
      <c r="BU47" s="14"/>
      <c r="BV47" s="14"/>
      <c r="BW47" s="14"/>
      <c r="BX47" s="14"/>
      <c r="BY47" s="18"/>
      <c r="BZ47" s="14"/>
      <c r="CA47" s="154"/>
      <c r="CB47" s="245"/>
      <c r="CE47" s="348" t="s">
        <v>135</v>
      </c>
      <c r="CF47" s="31" t="s">
        <v>14</v>
      </c>
      <c r="CG47" s="46"/>
      <c r="CH47" s="97"/>
      <c r="CI47" s="33">
        <f>E75+Y75+AS75+BM75</f>
        <v>0</v>
      </c>
      <c r="CJ47" s="54">
        <f t="shared" ref="CJ47:CW47" si="27">F75+Z75+AT75+BN75</f>
        <v>0</v>
      </c>
      <c r="CK47" s="32">
        <f t="shared" si="27"/>
        <v>0</v>
      </c>
      <c r="CL47" s="32">
        <f t="shared" si="27"/>
        <v>0</v>
      </c>
      <c r="CM47" s="32">
        <f t="shared" si="27"/>
        <v>0</v>
      </c>
      <c r="CN47" s="32">
        <f t="shared" si="27"/>
        <v>0</v>
      </c>
      <c r="CO47" s="32">
        <f t="shared" si="27"/>
        <v>0</v>
      </c>
      <c r="CP47" s="32">
        <f t="shared" si="27"/>
        <v>0</v>
      </c>
      <c r="CQ47" s="32">
        <f t="shared" si="27"/>
        <v>0</v>
      </c>
      <c r="CR47" s="32">
        <f t="shared" si="27"/>
        <v>0</v>
      </c>
      <c r="CS47" s="32">
        <f t="shared" si="27"/>
        <v>0</v>
      </c>
      <c r="CT47" s="32">
        <f t="shared" si="27"/>
        <v>0</v>
      </c>
      <c r="CU47" s="55">
        <f t="shared" si="27"/>
        <v>0</v>
      </c>
      <c r="CV47" s="54">
        <f t="shared" si="27"/>
        <v>0</v>
      </c>
      <c r="CW47" s="32">
        <f t="shared" si="27"/>
        <v>0</v>
      </c>
    </row>
    <row r="48" spans="1:101">
      <c r="A48" s="349"/>
      <c r="B48" s="392" t="s">
        <v>16</v>
      </c>
      <c r="C48" s="38"/>
      <c r="D48" s="104"/>
      <c r="E48" s="136"/>
      <c r="F48" s="67"/>
      <c r="G48" s="67"/>
      <c r="H48" s="67"/>
      <c r="I48" s="67"/>
      <c r="J48" s="67"/>
      <c r="K48" s="67"/>
      <c r="L48" s="74"/>
      <c r="M48" s="67"/>
      <c r="N48" s="67"/>
      <c r="O48" s="67"/>
      <c r="P48" s="67"/>
      <c r="Q48" s="68"/>
      <c r="R48" s="67"/>
      <c r="S48" s="155"/>
      <c r="U48" s="349"/>
      <c r="V48" s="392" t="s">
        <v>16</v>
      </c>
      <c r="W48" s="38"/>
      <c r="X48" s="104"/>
      <c r="Y48" s="136"/>
      <c r="Z48" s="67"/>
      <c r="AA48" s="67"/>
      <c r="AB48" s="67"/>
      <c r="AC48" s="67"/>
      <c r="AD48" s="67"/>
      <c r="AE48" s="67"/>
      <c r="AF48" s="74"/>
      <c r="AG48" s="67"/>
      <c r="AH48" s="67"/>
      <c r="AI48" s="67"/>
      <c r="AJ48" s="67"/>
      <c r="AK48" s="68"/>
      <c r="AL48" s="67"/>
      <c r="AM48" s="155"/>
      <c r="AN48" s="214"/>
      <c r="AO48" s="349"/>
      <c r="AP48" s="392" t="s">
        <v>16</v>
      </c>
      <c r="AQ48" s="38"/>
      <c r="AR48" s="104"/>
      <c r="AS48" s="136"/>
      <c r="AT48" s="67"/>
      <c r="AU48" s="67"/>
      <c r="AV48" s="67"/>
      <c r="AW48" s="67"/>
      <c r="AX48" s="67"/>
      <c r="AY48" s="67"/>
      <c r="AZ48" s="74"/>
      <c r="BA48" s="67"/>
      <c r="BB48" s="67"/>
      <c r="BC48" s="67"/>
      <c r="BD48" s="67"/>
      <c r="BE48" s="68"/>
      <c r="BF48" s="67"/>
      <c r="BG48" s="155"/>
      <c r="BI48" s="349"/>
      <c r="BJ48" s="392" t="s">
        <v>16</v>
      </c>
      <c r="BK48" s="38"/>
      <c r="BL48" s="104"/>
      <c r="BM48" s="136"/>
      <c r="BN48" s="67"/>
      <c r="BO48" s="67"/>
      <c r="BP48" s="67"/>
      <c r="BQ48" s="67"/>
      <c r="BR48" s="67"/>
      <c r="BS48" s="67"/>
      <c r="BT48" s="74"/>
      <c r="BU48" s="67"/>
      <c r="BV48" s="67"/>
      <c r="BW48" s="67"/>
      <c r="BX48" s="67"/>
      <c r="BY48" s="68"/>
      <c r="BZ48" s="67"/>
      <c r="CA48" s="155"/>
      <c r="CB48" s="214"/>
      <c r="CE48" s="349"/>
      <c r="CF48" s="31" t="s">
        <v>15</v>
      </c>
      <c r="CG48" s="46"/>
      <c r="CH48" s="97"/>
      <c r="CI48" s="33">
        <f>E77+Y77+AS77+BM77</f>
        <v>0</v>
      </c>
      <c r="CJ48" s="54">
        <f t="shared" ref="CJ48:CW48" si="28">F77+Z77+AT77+BN77</f>
        <v>0</v>
      </c>
      <c r="CK48" s="32">
        <f t="shared" si="28"/>
        <v>0</v>
      </c>
      <c r="CL48" s="32">
        <f t="shared" si="28"/>
        <v>0</v>
      </c>
      <c r="CM48" s="32">
        <f t="shared" si="28"/>
        <v>0</v>
      </c>
      <c r="CN48" s="32">
        <f t="shared" si="28"/>
        <v>0</v>
      </c>
      <c r="CO48" s="32">
        <f t="shared" si="28"/>
        <v>0</v>
      </c>
      <c r="CP48" s="32">
        <f t="shared" si="28"/>
        <v>0</v>
      </c>
      <c r="CQ48" s="32">
        <f t="shared" si="28"/>
        <v>0</v>
      </c>
      <c r="CR48" s="32">
        <f t="shared" si="28"/>
        <v>0</v>
      </c>
      <c r="CS48" s="32">
        <f t="shared" si="28"/>
        <v>0</v>
      </c>
      <c r="CT48" s="32">
        <f t="shared" si="28"/>
        <v>0</v>
      </c>
      <c r="CU48" s="55">
        <f t="shared" si="28"/>
        <v>0</v>
      </c>
      <c r="CV48" s="54">
        <f t="shared" si="28"/>
        <v>0</v>
      </c>
      <c r="CW48" s="32">
        <f t="shared" si="28"/>
        <v>0</v>
      </c>
    </row>
    <row r="49" spans="1:101">
      <c r="A49" s="350"/>
      <c r="B49" s="393"/>
      <c r="C49" s="27">
        <f>'03_R5対象者数 '!E19</f>
        <v>0</v>
      </c>
      <c r="D49" s="105">
        <f>'03_R5対象者数 '!F19</f>
        <v>0</v>
      </c>
      <c r="E49" s="139"/>
      <c r="F49" s="151"/>
      <c r="G49" s="69"/>
      <c r="H49" s="69"/>
      <c r="I49" s="69"/>
      <c r="J49" s="69"/>
      <c r="K49" s="69"/>
      <c r="L49" s="69"/>
      <c r="M49" s="69"/>
      <c r="N49" s="69"/>
      <c r="O49" s="69"/>
      <c r="P49" s="69"/>
      <c r="Q49" s="70"/>
      <c r="R49" s="71"/>
      <c r="S49" s="140"/>
      <c r="U49" s="350"/>
      <c r="V49" s="393"/>
      <c r="W49" s="27">
        <f>'03_R5対象者数 '!E37</f>
        <v>0</v>
      </c>
      <c r="X49" s="50">
        <f>'03_R5対象者数 '!F37</f>
        <v>0</v>
      </c>
      <c r="Y49" s="139"/>
      <c r="Z49" s="151"/>
      <c r="AA49" s="69"/>
      <c r="AB49" s="69"/>
      <c r="AC49" s="69"/>
      <c r="AD49" s="69"/>
      <c r="AE49" s="69"/>
      <c r="AF49" s="69"/>
      <c r="AG49" s="69"/>
      <c r="AH49" s="69"/>
      <c r="AI49" s="69"/>
      <c r="AJ49" s="69"/>
      <c r="AK49" s="70"/>
      <c r="AL49" s="71"/>
      <c r="AM49" s="140"/>
      <c r="AN49" s="214"/>
      <c r="AO49" s="350"/>
      <c r="AP49" s="393"/>
      <c r="AQ49" s="27">
        <f>'03_R5対象者数 '!E19</f>
        <v>0</v>
      </c>
      <c r="AR49" s="105">
        <f>'03_R5対象者数 '!F19</f>
        <v>0</v>
      </c>
      <c r="AS49" s="139"/>
      <c r="AT49" s="151"/>
      <c r="AU49" s="69"/>
      <c r="AV49" s="69"/>
      <c r="AW49" s="69"/>
      <c r="AX49" s="69"/>
      <c r="AY49" s="69"/>
      <c r="AZ49" s="69"/>
      <c r="BA49" s="69"/>
      <c r="BB49" s="69"/>
      <c r="BC49" s="69"/>
      <c r="BD49" s="69"/>
      <c r="BE49" s="70"/>
      <c r="BF49" s="71"/>
      <c r="BG49" s="140"/>
      <c r="BI49" s="350"/>
      <c r="BJ49" s="393"/>
      <c r="BK49" s="27">
        <f>'03_R5対象者数 '!E37</f>
        <v>0</v>
      </c>
      <c r="BL49" s="50">
        <f>'03_R5対象者数 '!F37</f>
        <v>0</v>
      </c>
      <c r="BM49" s="139"/>
      <c r="BN49" s="151"/>
      <c r="BO49" s="69"/>
      <c r="BP49" s="69"/>
      <c r="BQ49" s="69"/>
      <c r="BR49" s="69"/>
      <c r="BS49" s="69"/>
      <c r="BT49" s="69"/>
      <c r="BU49" s="69"/>
      <c r="BV49" s="69"/>
      <c r="BW49" s="69"/>
      <c r="BX49" s="69"/>
      <c r="BY49" s="70"/>
      <c r="BZ49" s="71"/>
      <c r="CA49" s="140"/>
      <c r="CB49" s="214"/>
      <c r="CE49" s="350"/>
      <c r="CF49" s="31" t="s">
        <v>16</v>
      </c>
      <c r="CG49" s="28">
        <f>C122</f>
        <v>0</v>
      </c>
      <c r="CH49" s="53">
        <f>D122</f>
        <v>0</v>
      </c>
      <c r="CI49" s="33">
        <f>E79+Y79+AS79+BM79</f>
        <v>0</v>
      </c>
      <c r="CJ49" s="54">
        <f t="shared" ref="CJ49:CW49" si="29">F79+Z79+AT79+BN79</f>
        <v>0</v>
      </c>
      <c r="CK49" s="32">
        <f t="shared" si="29"/>
        <v>0</v>
      </c>
      <c r="CL49" s="32">
        <f t="shared" si="29"/>
        <v>0</v>
      </c>
      <c r="CM49" s="32">
        <f t="shared" si="29"/>
        <v>0</v>
      </c>
      <c r="CN49" s="32">
        <f t="shared" si="29"/>
        <v>0</v>
      </c>
      <c r="CO49" s="32">
        <f t="shared" si="29"/>
        <v>0</v>
      </c>
      <c r="CP49" s="32">
        <f t="shared" si="29"/>
        <v>0</v>
      </c>
      <c r="CQ49" s="32">
        <f t="shared" si="29"/>
        <v>0</v>
      </c>
      <c r="CR49" s="32">
        <f t="shared" si="29"/>
        <v>0</v>
      </c>
      <c r="CS49" s="32">
        <f t="shared" si="29"/>
        <v>0</v>
      </c>
      <c r="CT49" s="32">
        <f t="shared" si="29"/>
        <v>0</v>
      </c>
      <c r="CU49" s="55">
        <f t="shared" si="29"/>
        <v>0</v>
      </c>
      <c r="CV49" s="54">
        <f t="shared" si="29"/>
        <v>0</v>
      </c>
      <c r="CW49" s="32">
        <f t="shared" si="29"/>
        <v>0</v>
      </c>
    </row>
    <row r="50" spans="1:101">
      <c r="A50" s="348" t="s">
        <v>21</v>
      </c>
      <c r="B50" s="392" t="s">
        <v>14</v>
      </c>
      <c r="C50" s="36"/>
      <c r="D50" s="102"/>
      <c r="E50" s="136"/>
      <c r="F50" s="65"/>
      <c r="G50" s="72"/>
      <c r="H50" s="72"/>
      <c r="I50" s="72"/>
      <c r="J50" s="72"/>
      <c r="K50" s="72"/>
      <c r="L50" s="72"/>
      <c r="M50" s="72"/>
      <c r="N50" s="72"/>
      <c r="O50" s="72"/>
      <c r="P50" s="72"/>
      <c r="Q50" s="73"/>
      <c r="R50" s="65"/>
      <c r="S50" s="137"/>
      <c r="U50" s="348" t="s">
        <v>21</v>
      </c>
      <c r="V50" s="392" t="s">
        <v>14</v>
      </c>
      <c r="W50" s="36"/>
      <c r="X50" s="102"/>
      <c r="Y50" s="136"/>
      <c r="Z50" s="65"/>
      <c r="AA50" s="72"/>
      <c r="AB50" s="72"/>
      <c r="AC50" s="72"/>
      <c r="AD50" s="72"/>
      <c r="AE50" s="72"/>
      <c r="AF50" s="72"/>
      <c r="AG50" s="72"/>
      <c r="AH50" s="72"/>
      <c r="AI50" s="72"/>
      <c r="AJ50" s="72"/>
      <c r="AK50" s="73"/>
      <c r="AL50" s="65"/>
      <c r="AM50" s="137"/>
      <c r="AN50" s="245"/>
      <c r="AO50" s="348" t="s">
        <v>21</v>
      </c>
      <c r="AP50" s="392" t="s">
        <v>14</v>
      </c>
      <c r="AQ50" s="36"/>
      <c r="AR50" s="102"/>
      <c r="AS50" s="136"/>
      <c r="AT50" s="65"/>
      <c r="AU50" s="72"/>
      <c r="AV50" s="72"/>
      <c r="AW50" s="72"/>
      <c r="AX50" s="72"/>
      <c r="AY50" s="72"/>
      <c r="AZ50" s="72"/>
      <c r="BA50" s="72"/>
      <c r="BB50" s="72"/>
      <c r="BC50" s="72"/>
      <c r="BD50" s="72"/>
      <c r="BE50" s="73"/>
      <c r="BF50" s="65"/>
      <c r="BG50" s="137"/>
      <c r="BI50" s="348" t="s">
        <v>21</v>
      </c>
      <c r="BJ50" s="392" t="s">
        <v>14</v>
      </c>
      <c r="BK50" s="36"/>
      <c r="BL50" s="102"/>
      <c r="BM50" s="136"/>
      <c r="BN50" s="65"/>
      <c r="BO50" s="72"/>
      <c r="BP50" s="72"/>
      <c r="BQ50" s="72"/>
      <c r="BR50" s="72"/>
      <c r="BS50" s="72"/>
      <c r="BT50" s="72"/>
      <c r="BU50" s="72"/>
      <c r="BV50" s="72"/>
      <c r="BW50" s="72"/>
      <c r="BX50" s="72"/>
      <c r="BY50" s="73"/>
      <c r="BZ50" s="65"/>
      <c r="CA50" s="137"/>
      <c r="CB50" s="245"/>
    </row>
    <row r="51" spans="1:101" ht="17.25" customHeight="1">
      <c r="A51" s="349"/>
      <c r="B51" s="393"/>
      <c r="C51" s="36"/>
      <c r="D51" s="103"/>
      <c r="E51" s="134"/>
      <c r="F51" s="14"/>
      <c r="G51" s="15"/>
      <c r="H51" s="15"/>
      <c r="I51" s="15"/>
      <c r="J51" s="15"/>
      <c r="K51" s="15"/>
      <c r="L51" s="15"/>
      <c r="M51" s="15"/>
      <c r="N51" s="15"/>
      <c r="O51" s="15"/>
      <c r="P51" s="15"/>
      <c r="Q51" s="17"/>
      <c r="R51" s="14"/>
      <c r="S51" s="135"/>
      <c r="U51" s="349"/>
      <c r="V51" s="393"/>
      <c r="W51" s="36"/>
      <c r="X51" s="103"/>
      <c r="Y51" s="134"/>
      <c r="Z51" s="14"/>
      <c r="AA51" s="15"/>
      <c r="AB51" s="15"/>
      <c r="AC51" s="15"/>
      <c r="AD51" s="15"/>
      <c r="AE51" s="15"/>
      <c r="AF51" s="15"/>
      <c r="AG51" s="15"/>
      <c r="AH51" s="15"/>
      <c r="AI51" s="15"/>
      <c r="AJ51" s="15"/>
      <c r="AK51" s="17"/>
      <c r="AL51" s="14"/>
      <c r="AM51" s="135"/>
      <c r="AN51" s="245"/>
      <c r="AO51" s="349"/>
      <c r="AP51" s="393"/>
      <c r="AQ51" s="36"/>
      <c r="AR51" s="103"/>
      <c r="AS51" s="134"/>
      <c r="AT51" s="14"/>
      <c r="AU51" s="15"/>
      <c r="AV51" s="15"/>
      <c r="AW51" s="15"/>
      <c r="AX51" s="15"/>
      <c r="AY51" s="15"/>
      <c r="AZ51" s="15"/>
      <c r="BA51" s="15"/>
      <c r="BB51" s="15"/>
      <c r="BC51" s="15"/>
      <c r="BD51" s="15"/>
      <c r="BE51" s="17"/>
      <c r="BF51" s="14"/>
      <c r="BG51" s="135"/>
      <c r="BI51" s="349"/>
      <c r="BJ51" s="393"/>
      <c r="BK51" s="36"/>
      <c r="BL51" s="103"/>
      <c r="BM51" s="134"/>
      <c r="BN51" s="14"/>
      <c r="BO51" s="15"/>
      <c r="BP51" s="15"/>
      <c r="BQ51" s="15"/>
      <c r="BR51" s="15"/>
      <c r="BS51" s="15"/>
      <c r="BT51" s="15"/>
      <c r="BU51" s="15"/>
      <c r="BV51" s="15"/>
      <c r="BW51" s="15"/>
      <c r="BX51" s="15"/>
      <c r="BY51" s="17"/>
      <c r="BZ51" s="14"/>
      <c r="CA51" s="135"/>
      <c r="CB51" s="245"/>
      <c r="CJ51" s="355" t="s">
        <v>123</v>
      </c>
      <c r="CK51" s="355"/>
      <c r="CL51" s="355"/>
      <c r="CM51" s="355"/>
      <c r="CN51" s="355"/>
      <c r="CO51" s="355"/>
      <c r="CP51" s="355"/>
      <c r="CQ51" s="355"/>
      <c r="CR51" s="355"/>
      <c r="CS51" s="355"/>
    </row>
    <row r="52" spans="1:101" ht="17.25" customHeight="1">
      <c r="A52" s="349"/>
      <c r="B52" s="392" t="s">
        <v>15</v>
      </c>
      <c r="C52" s="36"/>
      <c r="D52" s="103"/>
      <c r="E52" s="136"/>
      <c r="F52" s="65"/>
      <c r="G52" s="65"/>
      <c r="H52" s="65"/>
      <c r="I52" s="65"/>
      <c r="J52" s="65"/>
      <c r="K52" s="65"/>
      <c r="L52" s="72"/>
      <c r="M52" s="65"/>
      <c r="N52" s="65"/>
      <c r="O52" s="65"/>
      <c r="P52" s="65"/>
      <c r="Q52" s="66"/>
      <c r="R52" s="65"/>
      <c r="S52" s="153"/>
      <c r="U52" s="349"/>
      <c r="V52" s="392" t="s">
        <v>15</v>
      </c>
      <c r="W52" s="36"/>
      <c r="X52" s="103"/>
      <c r="Y52" s="136"/>
      <c r="Z52" s="65"/>
      <c r="AA52" s="65"/>
      <c r="AB52" s="65"/>
      <c r="AC52" s="65"/>
      <c r="AD52" s="65"/>
      <c r="AE52" s="65"/>
      <c r="AF52" s="72"/>
      <c r="AG52" s="65"/>
      <c r="AH52" s="65"/>
      <c r="AI52" s="65"/>
      <c r="AJ52" s="65"/>
      <c r="AK52" s="66"/>
      <c r="AL52" s="65"/>
      <c r="AM52" s="153"/>
      <c r="AN52" s="245"/>
      <c r="AO52" s="349"/>
      <c r="AP52" s="392" t="s">
        <v>15</v>
      </c>
      <c r="AQ52" s="36"/>
      <c r="AR52" s="103"/>
      <c r="AS52" s="136"/>
      <c r="AT52" s="65"/>
      <c r="AU52" s="65"/>
      <c r="AV52" s="65"/>
      <c r="AW52" s="65"/>
      <c r="AX52" s="65"/>
      <c r="AY52" s="65"/>
      <c r="AZ52" s="72"/>
      <c r="BA52" s="65"/>
      <c r="BB52" s="65"/>
      <c r="BC52" s="65"/>
      <c r="BD52" s="65"/>
      <c r="BE52" s="66"/>
      <c r="BF52" s="65"/>
      <c r="BG52" s="153"/>
      <c r="BI52" s="349"/>
      <c r="BJ52" s="392" t="s">
        <v>15</v>
      </c>
      <c r="BK52" s="36"/>
      <c r="BL52" s="103"/>
      <c r="BM52" s="136"/>
      <c r="BN52" s="65"/>
      <c r="BO52" s="65"/>
      <c r="BP52" s="65"/>
      <c r="BQ52" s="65"/>
      <c r="BR52" s="65"/>
      <c r="BS52" s="65"/>
      <c r="BT52" s="72"/>
      <c r="BU52" s="65"/>
      <c r="BV52" s="65"/>
      <c r="BW52" s="65"/>
      <c r="BX52" s="65"/>
      <c r="BY52" s="66"/>
      <c r="BZ52" s="65"/>
      <c r="CA52" s="153"/>
      <c r="CB52" s="245"/>
      <c r="CJ52" s="356"/>
      <c r="CK52" s="356"/>
      <c r="CL52" s="356"/>
      <c r="CM52" s="356"/>
      <c r="CN52" s="356"/>
      <c r="CO52" s="356"/>
      <c r="CP52" s="356"/>
      <c r="CQ52" s="356"/>
      <c r="CR52" s="356"/>
      <c r="CS52" s="356"/>
    </row>
    <row r="53" spans="1:101">
      <c r="A53" s="349"/>
      <c r="B53" s="393"/>
      <c r="C53" s="36"/>
      <c r="D53" s="103"/>
      <c r="E53" s="134"/>
      <c r="F53" s="14"/>
      <c r="G53" s="14"/>
      <c r="H53" s="14"/>
      <c r="I53" s="14"/>
      <c r="J53" s="14"/>
      <c r="K53" s="14"/>
      <c r="L53" s="15"/>
      <c r="M53" s="14"/>
      <c r="N53" s="14"/>
      <c r="O53" s="14"/>
      <c r="P53" s="14"/>
      <c r="Q53" s="18"/>
      <c r="R53" s="14"/>
      <c r="S53" s="154"/>
      <c r="U53" s="349"/>
      <c r="V53" s="393"/>
      <c r="W53" s="36"/>
      <c r="X53" s="103"/>
      <c r="Y53" s="134"/>
      <c r="Z53" s="14"/>
      <c r="AA53" s="14"/>
      <c r="AB53" s="14"/>
      <c r="AC53" s="14"/>
      <c r="AD53" s="14"/>
      <c r="AE53" s="14"/>
      <c r="AF53" s="15"/>
      <c r="AG53" s="14"/>
      <c r="AH53" s="14"/>
      <c r="AI53" s="14"/>
      <c r="AJ53" s="14"/>
      <c r="AK53" s="18"/>
      <c r="AL53" s="14"/>
      <c r="AM53" s="154"/>
      <c r="AN53" s="245"/>
      <c r="AO53" s="349"/>
      <c r="AP53" s="393"/>
      <c r="AQ53" s="36"/>
      <c r="AR53" s="103"/>
      <c r="AS53" s="134"/>
      <c r="AT53" s="14"/>
      <c r="AU53" s="14"/>
      <c r="AV53" s="14"/>
      <c r="AW53" s="14"/>
      <c r="AX53" s="14"/>
      <c r="AY53" s="14"/>
      <c r="AZ53" s="15"/>
      <c r="BA53" s="14"/>
      <c r="BB53" s="14"/>
      <c r="BC53" s="14"/>
      <c r="BD53" s="14"/>
      <c r="BE53" s="18"/>
      <c r="BF53" s="14"/>
      <c r="BG53" s="154"/>
      <c r="BI53" s="349"/>
      <c r="BJ53" s="393"/>
      <c r="BK53" s="36"/>
      <c r="BL53" s="103"/>
      <c r="BM53" s="134"/>
      <c r="BN53" s="14"/>
      <c r="BO53" s="14"/>
      <c r="BP53" s="14"/>
      <c r="BQ53" s="14"/>
      <c r="BR53" s="14"/>
      <c r="BS53" s="14"/>
      <c r="BT53" s="15"/>
      <c r="BU53" s="14"/>
      <c r="BV53" s="14"/>
      <c r="BW53" s="14"/>
      <c r="BX53" s="14"/>
      <c r="BY53" s="18"/>
      <c r="BZ53" s="14"/>
      <c r="CA53" s="154"/>
      <c r="CB53" s="245"/>
      <c r="CJ53" s="399" t="s">
        <v>50</v>
      </c>
      <c r="CK53" s="399" t="s">
        <v>51</v>
      </c>
      <c r="CL53" s="401" t="s">
        <v>26</v>
      </c>
      <c r="CM53" s="401" t="s">
        <v>27</v>
      </c>
      <c r="CN53" s="405" t="s">
        <v>28</v>
      </c>
      <c r="CO53" s="405" t="s">
        <v>29</v>
      </c>
      <c r="CP53" s="405" t="s">
        <v>30</v>
      </c>
      <c r="CQ53" s="405" t="s">
        <v>31</v>
      </c>
      <c r="CR53" s="405" t="s">
        <v>32</v>
      </c>
      <c r="CS53" s="403" t="s">
        <v>111</v>
      </c>
    </row>
    <row r="54" spans="1:101">
      <c r="A54" s="349"/>
      <c r="B54" s="392" t="s">
        <v>16</v>
      </c>
      <c r="C54" s="38"/>
      <c r="D54" s="104"/>
      <c r="E54" s="136"/>
      <c r="F54" s="67"/>
      <c r="G54" s="67"/>
      <c r="H54" s="67"/>
      <c r="I54" s="67"/>
      <c r="J54" s="67"/>
      <c r="K54" s="67"/>
      <c r="L54" s="74"/>
      <c r="M54" s="67"/>
      <c r="N54" s="67"/>
      <c r="O54" s="67"/>
      <c r="P54" s="67"/>
      <c r="Q54" s="68"/>
      <c r="R54" s="67"/>
      <c r="S54" s="155"/>
      <c r="U54" s="349"/>
      <c r="V54" s="392" t="s">
        <v>16</v>
      </c>
      <c r="W54" s="38"/>
      <c r="X54" s="104"/>
      <c r="Y54" s="136"/>
      <c r="Z54" s="67"/>
      <c r="AA54" s="67"/>
      <c r="AB54" s="67"/>
      <c r="AC54" s="67"/>
      <c r="AD54" s="67"/>
      <c r="AE54" s="67"/>
      <c r="AF54" s="74"/>
      <c r="AG54" s="67"/>
      <c r="AH54" s="67"/>
      <c r="AI54" s="67"/>
      <c r="AJ54" s="67"/>
      <c r="AK54" s="68"/>
      <c r="AL54" s="67"/>
      <c r="AM54" s="155"/>
      <c r="AN54" s="214"/>
      <c r="AO54" s="349"/>
      <c r="AP54" s="392" t="s">
        <v>16</v>
      </c>
      <c r="AQ54" s="38"/>
      <c r="AR54" s="104"/>
      <c r="AS54" s="136"/>
      <c r="AT54" s="67"/>
      <c r="AU54" s="67"/>
      <c r="AV54" s="67"/>
      <c r="AW54" s="67"/>
      <c r="AX54" s="67"/>
      <c r="AY54" s="67"/>
      <c r="AZ54" s="74"/>
      <c r="BA54" s="67"/>
      <c r="BB54" s="67"/>
      <c r="BC54" s="67"/>
      <c r="BD54" s="67"/>
      <c r="BE54" s="68"/>
      <c r="BF54" s="67"/>
      <c r="BG54" s="155"/>
      <c r="BI54" s="349"/>
      <c r="BJ54" s="392" t="s">
        <v>16</v>
      </c>
      <c r="BK54" s="38"/>
      <c r="BL54" s="104"/>
      <c r="BM54" s="136"/>
      <c r="BN54" s="67"/>
      <c r="BO54" s="67"/>
      <c r="BP54" s="67"/>
      <c r="BQ54" s="67"/>
      <c r="BR54" s="67"/>
      <c r="BS54" s="67"/>
      <c r="BT54" s="74"/>
      <c r="BU54" s="67"/>
      <c r="BV54" s="67"/>
      <c r="BW54" s="67"/>
      <c r="BX54" s="67"/>
      <c r="BY54" s="68"/>
      <c r="BZ54" s="67"/>
      <c r="CA54" s="155"/>
      <c r="CB54" s="214"/>
      <c r="CJ54" s="400"/>
      <c r="CK54" s="400"/>
      <c r="CL54" s="402"/>
      <c r="CM54" s="402"/>
      <c r="CN54" s="406"/>
      <c r="CO54" s="406"/>
      <c r="CP54" s="406"/>
      <c r="CQ54" s="406"/>
      <c r="CR54" s="406"/>
      <c r="CS54" s="404"/>
    </row>
    <row r="55" spans="1:101">
      <c r="A55" s="350"/>
      <c r="B55" s="393"/>
      <c r="C55" s="27">
        <f>'03_R5対象者数 '!E21</f>
        <v>0</v>
      </c>
      <c r="D55" s="105">
        <f>'03_R5対象者数 '!F21</f>
        <v>0</v>
      </c>
      <c r="E55" s="139"/>
      <c r="F55" s="151"/>
      <c r="G55" s="69"/>
      <c r="H55" s="69"/>
      <c r="I55" s="69"/>
      <c r="J55" s="69"/>
      <c r="K55" s="69"/>
      <c r="L55" s="69"/>
      <c r="M55" s="69"/>
      <c r="N55" s="69"/>
      <c r="O55" s="69"/>
      <c r="P55" s="69"/>
      <c r="Q55" s="70"/>
      <c r="R55" s="71"/>
      <c r="S55" s="140"/>
      <c r="U55" s="350"/>
      <c r="V55" s="393"/>
      <c r="W55" s="27">
        <f>'03_R5対象者数 '!E39</f>
        <v>0</v>
      </c>
      <c r="X55" s="50">
        <f>'03_R5対象者数 '!F39</f>
        <v>0</v>
      </c>
      <c r="Y55" s="139"/>
      <c r="Z55" s="151"/>
      <c r="AA55" s="69"/>
      <c r="AB55" s="69"/>
      <c r="AC55" s="69"/>
      <c r="AD55" s="69"/>
      <c r="AE55" s="69"/>
      <c r="AF55" s="69"/>
      <c r="AG55" s="69"/>
      <c r="AH55" s="69"/>
      <c r="AI55" s="69"/>
      <c r="AJ55" s="69"/>
      <c r="AK55" s="70"/>
      <c r="AL55" s="71"/>
      <c r="AM55" s="140"/>
      <c r="AN55" s="214"/>
      <c r="AO55" s="350"/>
      <c r="AP55" s="393"/>
      <c r="AQ55" s="27">
        <f>'03_R5対象者数 '!E21</f>
        <v>0</v>
      </c>
      <c r="AR55" s="105">
        <f>'03_R5対象者数 '!F21</f>
        <v>0</v>
      </c>
      <c r="AS55" s="139"/>
      <c r="AT55" s="151"/>
      <c r="AU55" s="69"/>
      <c r="AV55" s="69"/>
      <c r="AW55" s="69"/>
      <c r="AX55" s="69"/>
      <c r="AY55" s="69"/>
      <c r="AZ55" s="69"/>
      <c r="BA55" s="69"/>
      <c r="BB55" s="69"/>
      <c r="BC55" s="69"/>
      <c r="BD55" s="69"/>
      <c r="BE55" s="70"/>
      <c r="BF55" s="71"/>
      <c r="BG55" s="140"/>
      <c r="BI55" s="350"/>
      <c r="BJ55" s="393"/>
      <c r="BK55" s="27">
        <f>'03_R5対象者数 '!E39</f>
        <v>0</v>
      </c>
      <c r="BL55" s="50">
        <f>'03_R5対象者数 '!F39</f>
        <v>0</v>
      </c>
      <c r="BM55" s="139"/>
      <c r="BN55" s="151"/>
      <c r="BO55" s="69"/>
      <c r="BP55" s="69"/>
      <c r="BQ55" s="69"/>
      <c r="BR55" s="69"/>
      <c r="BS55" s="69"/>
      <c r="BT55" s="69"/>
      <c r="BU55" s="69"/>
      <c r="BV55" s="69"/>
      <c r="BW55" s="69"/>
      <c r="BX55" s="69"/>
      <c r="BY55" s="70"/>
      <c r="BZ55" s="71"/>
      <c r="CA55" s="140"/>
      <c r="CB55" s="214"/>
      <c r="CJ55" s="112" t="s">
        <v>35</v>
      </c>
      <c r="CK55" s="112" t="s">
        <v>14</v>
      </c>
      <c r="CL55" s="98" t="e">
        <f>(E21+Y21+AS21+BM21)/($D$25+$X$25)</f>
        <v>#DIV/0!</v>
      </c>
      <c r="CM55" s="98" t="e">
        <f t="shared" ref="CM55" si="30">(F21+Z21+AT21+BN21)/(E21+Y21+AS21+BM21)</f>
        <v>#DIV/0!</v>
      </c>
      <c r="CN55" s="98" t="e">
        <f t="shared" ref="CN55" si="31">((F21-P21-Q21)+(Z21-AJ21-AK21)+(AT21-BD21-BE21)+(BN21-BX21-BY21))/(F21+Z21+AT21+BN21)</f>
        <v>#DIV/0!</v>
      </c>
      <c r="CO55" s="98" t="e">
        <f t="shared" ref="CO55" si="32">(P21+AJ21+BD21+BX21)/(F21+Z21+AT21+BN21)</f>
        <v>#DIV/0!</v>
      </c>
      <c r="CP55" s="98" t="e">
        <f t="shared" ref="CP55" si="33">(Q21+AK21+BE21+BY21)/(F21+Z21+AT21+BN21)</f>
        <v>#DIV/0!</v>
      </c>
      <c r="CQ55" s="110" t="e">
        <f t="shared" ref="CQ55" si="34">(H21+AB21+AV21+BP21)/(E21+Y21+AS21+ BM21)</f>
        <v>#DIV/0!</v>
      </c>
      <c r="CR55" s="98" t="e">
        <f t="shared" ref="CR55" si="35">(H21+AB21+BP21+AV21)/(F21+Z21+BN21+AT21)</f>
        <v>#DIV/0!</v>
      </c>
      <c r="CS55" s="98" t="e">
        <f>(I21+AC21+AW21+BQ21)/(H21+AB21+AV21+BP21)</f>
        <v>#DIV/0!</v>
      </c>
    </row>
    <row r="56" spans="1:101">
      <c r="A56" s="348" t="s">
        <v>22</v>
      </c>
      <c r="B56" s="392" t="s">
        <v>14</v>
      </c>
      <c r="C56" s="36"/>
      <c r="D56" s="102"/>
      <c r="E56" s="136"/>
      <c r="F56" s="65"/>
      <c r="G56" s="72"/>
      <c r="H56" s="72"/>
      <c r="I56" s="72"/>
      <c r="J56" s="72"/>
      <c r="K56" s="72"/>
      <c r="L56" s="72"/>
      <c r="M56" s="72"/>
      <c r="N56" s="72"/>
      <c r="O56" s="72"/>
      <c r="P56" s="72"/>
      <c r="Q56" s="73"/>
      <c r="R56" s="65"/>
      <c r="S56" s="137"/>
      <c r="U56" s="348" t="s">
        <v>22</v>
      </c>
      <c r="V56" s="392" t="s">
        <v>14</v>
      </c>
      <c r="W56" s="36"/>
      <c r="X56" s="102"/>
      <c r="Y56" s="136"/>
      <c r="Z56" s="65"/>
      <c r="AA56" s="72"/>
      <c r="AB56" s="72"/>
      <c r="AC56" s="72"/>
      <c r="AD56" s="72"/>
      <c r="AE56" s="72"/>
      <c r="AF56" s="72"/>
      <c r="AG56" s="72"/>
      <c r="AH56" s="72"/>
      <c r="AI56" s="72"/>
      <c r="AJ56" s="72"/>
      <c r="AK56" s="73"/>
      <c r="AL56" s="65"/>
      <c r="AM56" s="137"/>
      <c r="AN56" s="245"/>
      <c r="AO56" s="348" t="s">
        <v>22</v>
      </c>
      <c r="AP56" s="392" t="s">
        <v>14</v>
      </c>
      <c r="AQ56" s="36"/>
      <c r="AR56" s="102"/>
      <c r="AS56" s="136"/>
      <c r="AT56" s="65"/>
      <c r="AU56" s="72"/>
      <c r="AV56" s="72"/>
      <c r="AW56" s="72"/>
      <c r="AX56" s="72"/>
      <c r="AY56" s="72"/>
      <c r="AZ56" s="72"/>
      <c r="BA56" s="72"/>
      <c r="BB56" s="72"/>
      <c r="BC56" s="72"/>
      <c r="BD56" s="72"/>
      <c r="BE56" s="73"/>
      <c r="BF56" s="65"/>
      <c r="BG56" s="137"/>
      <c r="BI56" s="348" t="s">
        <v>22</v>
      </c>
      <c r="BJ56" s="392" t="s">
        <v>14</v>
      </c>
      <c r="BK56" s="36"/>
      <c r="BL56" s="102"/>
      <c r="BM56" s="136"/>
      <c r="BN56" s="65"/>
      <c r="BO56" s="72"/>
      <c r="BP56" s="72"/>
      <c r="BQ56" s="72"/>
      <c r="BR56" s="72"/>
      <c r="BS56" s="72"/>
      <c r="BT56" s="72"/>
      <c r="BU56" s="72"/>
      <c r="BV56" s="72"/>
      <c r="BW56" s="72"/>
      <c r="BX56" s="72"/>
      <c r="BY56" s="73"/>
      <c r="BZ56" s="65"/>
      <c r="CA56" s="137"/>
      <c r="CB56" s="245"/>
      <c r="CJ56" s="113"/>
      <c r="CK56" s="112" t="s">
        <v>15</v>
      </c>
      <c r="CL56" s="98" t="e">
        <f>(E23+Y23+AS23+BM23)/($D$25+$X$25)</f>
        <v>#DIV/0!</v>
      </c>
      <c r="CM56" s="98" t="e">
        <f>(F23+Z23+AT23+BN23)/(E23+Y23+AS23+BM23)</f>
        <v>#DIV/0!</v>
      </c>
      <c r="CN56" s="98" t="e">
        <f>((F23-P23-Q23)+(Z23-AJ23-AK23)+(AT23-BD23-BE23)+(BN23-BX23-BY23))/(F23+Z23+AT23+BN23)</f>
        <v>#DIV/0!</v>
      </c>
      <c r="CO56" s="98" t="e">
        <f>(P23+AJ23+BD23+BX23)/(F23+Z23+AT23+BN23)</f>
        <v>#DIV/0!</v>
      </c>
      <c r="CP56" s="98" t="e">
        <f>(Q23+AK23+BE23+BY23)/(F23+Z23+AT23+BN23)</f>
        <v>#DIV/0!</v>
      </c>
      <c r="CQ56" s="110" t="e">
        <f>(H23+AB23+AV23+BP23)/(E23+Y23+AS23+ BM23)</f>
        <v>#DIV/0!</v>
      </c>
      <c r="CR56" s="98" t="e">
        <f>(H23+AB23+BP23+AV23)/(F23+Z23+BN23+AT23)</f>
        <v>#DIV/0!</v>
      </c>
      <c r="CS56" s="98" t="e">
        <f>(I23+AC23+AW23+BQ23)/(H23+AB23+AV23+BP23)</f>
        <v>#DIV/0!</v>
      </c>
    </row>
    <row r="57" spans="1:101">
      <c r="A57" s="349"/>
      <c r="B57" s="393"/>
      <c r="C57" s="36"/>
      <c r="D57" s="103"/>
      <c r="E57" s="134"/>
      <c r="F57" s="14"/>
      <c r="G57" s="15"/>
      <c r="H57" s="15"/>
      <c r="I57" s="15"/>
      <c r="J57" s="15"/>
      <c r="K57" s="15"/>
      <c r="L57" s="15"/>
      <c r="M57" s="15"/>
      <c r="N57" s="15"/>
      <c r="O57" s="15"/>
      <c r="P57" s="15"/>
      <c r="Q57" s="17"/>
      <c r="R57" s="14"/>
      <c r="S57" s="135"/>
      <c r="U57" s="349"/>
      <c r="V57" s="393"/>
      <c r="W57" s="36"/>
      <c r="X57" s="103"/>
      <c r="Y57" s="134"/>
      <c r="Z57" s="14"/>
      <c r="AA57" s="15"/>
      <c r="AB57" s="15"/>
      <c r="AC57" s="15"/>
      <c r="AD57" s="15"/>
      <c r="AE57" s="15"/>
      <c r="AF57" s="15"/>
      <c r="AG57" s="15"/>
      <c r="AH57" s="15"/>
      <c r="AI57" s="15"/>
      <c r="AJ57" s="15"/>
      <c r="AK57" s="17"/>
      <c r="AL57" s="14"/>
      <c r="AM57" s="135"/>
      <c r="AN57" s="245"/>
      <c r="AO57" s="349"/>
      <c r="AP57" s="393"/>
      <c r="AQ57" s="36"/>
      <c r="AR57" s="103"/>
      <c r="AS57" s="134"/>
      <c r="AT57" s="14"/>
      <c r="AU57" s="15"/>
      <c r="AV57" s="15"/>
      <c r="AW57" s="15"/>
      <c r="AX57" s="15"/>
      <c r="AY57" s="15"/>
      <c r="AZ57" s="15"/>
      <c r="BA57" s="15"/>
      <c r="BB57" s="15"/>
      <c r="BC57" s="15"/>
      <c r="BD57" s="15"/>
      <c r="BE57" s="17"/>
      <c r="BF57" s="14"/>
      <c r="BG57" s="135"/>
      <c r="BI57" s="349"/>
      <c r="BJ57" s="393"/>
      <c r="BK57" s="36"/>
      <c r="BL57" s="103"/>
      <c r="BM57" s="134"/>
      <c r="BN57" s="14"/>
      <c r="BO57" s="15"/>
      <c r="BP57" s="15"/>
      <c r="BQ57" s="15"/>
      <c r="BR57" s="15"/>
      <c r="BS57" s="15"/>
      <c r="BT57" s="15"/>
      <c r="BU57" s="15"/>
      <c r="BV57" s="15"/>
      <c r="BW57" s="15"/>
      <c r="BX57" s="15"/>
      <c r="BY57" s="17"/>
      <c r="BZ57" s="14"/>
      <c r="CA57" s="135"/>
      <c r="CB57" s="245"/>
      <c r="CJ57" s="114"/>
      <c r="CK57" s="112" t="s">
        <v>16</v>
      </c>
      <c r="CL57" s="98" t="e">
        <f>(E25+Y25+AS25+BM25)/($D$25+$X$25)</f>
        <v>#DIV/0!</v>
      </c>
      <c r="CM57" s="98" t="e">
        <f>(F25+Z25+AT25+BN25)/(E25+Y25+AS25+BM25)</f>
        <v>#DIV/0!</v>
      </c>
      <c r="CN57" s="98" t="e">
        <f>((F25-P25-Q25)+(Z25-AJ25-AK25)+(AT25-BD25-BE25)+(BN25-BX25-BY25))/(F25+Z25+AT25+BN25)</f>
        <v>#DIV/0!</v>
      </c>
      <c r="CO57" s="98" t="e">
        <f>(P25+AJ25+BD25+BX25)/(F25+Z25+AT25+BN25)</f>
        <v>#DIV/0!</v>
      </c>
      <c r="CP57" s="98" t="e">
        <f>(Q25+AK25+BE25+BY25)/(F25+Z25+AT25+BN25)</f>
        <v>#DIV/0!</v>
      </c>
      <c r="CQ57" s="110" t="e">
        <f>(H25+AB25+AV25+BP25)/(E25+Y25+AS25+ BM25)</f>
        <v>#DIV/0!</v>
      </c>
      <c r="CR57" s="98" t="e">
        <f>(H25+AB25+BP25+AV25)/(F25+Z25+BN25+AT25)</f>
        <v>#DIV/0!</v>
      </c>
      <c r="CS57" s="98" t="e">
        <f>(I25+AC25+AW25+BQ25)/(H25+AB25+AV25+BP25)</f>
        <v>#DIV/0!</v>
      </c>
    </row>
    <row r="58" spans="1:101">
      <c r="A58" s="349"/>
      <c r="B58" s="392" t="s">
        <v>15</v>
      </c>
      <c r="C58" s="36"/>
      <c r="D58" s="103"/>
      <c r="E58" s="136"/>
      <c r="F58" s="65"/>
      <c r="G58" s="65"/>
      <c r="H58" s="65"/>
      <c r="I58" s="65"/>
      <c r="J58" s="65"/>
      <c r="K58" s="65"/>
      <c r="L58" s="72"/>
      <c r="M58" s="65"/>
      <c r="N58" s="65"/>
      <c r="O58" s="65"/>
      <c r="P58" s="65"/>
      <c r="Q58" s="66"/>
      <c r="R58" s="65"/>
      <c r="S58" s="153"/>
      <c r="U58" s="349"/>
      <c r="V58" s="392" t="s">
        <v>15</v>
      </c>
      <c r="W58" s="36"/>
      <c r="X58" s="103"/>
      <c r="Y58" s="136"/>
      <c r="Z58" s="65"/>
      <c r="AA58" s="65"/>
      <c r="AB58" s="65"/>
      <c r="AC58" s="65"/>
      <c r="AD58" s="65"/>
      <c r="AE58" s="65"/>
      <c r="AF58" s="72"/>
      <c r="AG58" s="65"/>
      <c r="AH58" s="65"/>
      <c r="AI58" s="65"/>
      <c r="AJ58" s="65"/>
      <c r="AK58" s="66"/>
      <c r="AL58" s="65"/>
      <c r="AM58" s="153"/>
      <c r="AN58" s="245"/>
      <c r="AO58" s="349"/>
      <c r="AP58" s="392" t="s">
        <v>15</v>
      </c>
      <c r="AQ58" s="36"/>
      <c r="AR58" s="103"/>
      <c r="AS58" s="136"/>
      <c r="AT58" s="65"/>
      <c r="AU58" s="65"/>
      <c r="AV58" s="65"/>
      <c r="AW58" s="65"/>
      <c r="AX58" s="65"/>
      <c r="AY58" s="65"/>
      <c r="AZ58" s="72"/>
      <c r="BA58" s="65"/>
      <c r="BB58" s="65"/>
      <c r="BC58" s="65"/>
      <c r="BD58" s="65"/>
      <c r="BE58" s="66"/>
      <c r="BF58" s="65"/>
      <c r="BG58" s="153"/>
      <c r="BI58" s="349"/>
      <c r="BJ58" s="392" t="s">
        <v>15</v>
      </c>
      <c r="BK58" s="36"/>
      <c r="BL58" s="103"/>
      <c r="BM58" s="136"/>
      <c r="BN58" s="65"/>
      <c r="BO58" s="65"/>
      <c r="BP58" s="65"/>
      <c r="BQ58" s="65"/>
      <c r="BR58" s="65"/>
      <c r="BS58" s="65"/>
      <c r="BT58" s="72"/>
      <c r="BU58" s="65"/>
      <c r="BV58" s="65"/>
      <c r="BW58" s="65"/>
      <c r="BX58" s="65"/>
      <c r="BY58" s="66"/>
      <c r="BZ58" s="65"/>
      <c r="CA58" s="153"/>
      <c r="CB58" s="245"/>
      <c r="CJ58" s="112" t="s">
        <v>36</v>
      </c>
      <c r="CK58" s="112" t="s">
        <v>14</v>
      </c>
      <c r="CL58" s="98" t="e">
        <f>(E27+Y27+AS27+BM27)/($D$31+$X$31)</f>
        <v>#DIV/0!</v>
      </c>
      <c r="CM58" s="98" t="e">
        <f>(F27+Z27+AT27+BN27)/(E27+Y27+AS27+BM27)</f>
        <v>#DIV/0!</v>
      </c>
      <c r="CN58" s="98" t="e">
        <f>((F27-P27-Q27)+(Z27-AJ27-AK27)+(AT27-BD27-BE27)+(BN27-BX27-BY27))/(F27+Z27+AT27+BN27)</f>
        <v>#DIV/0!</v>
      </c>
      <c r="CO58" s="98" t="e">
        <f>(P27+AJ27+BD27+BX27)/(F27+Z27+AT27+BN27)</f>
        <v>#DIV/0!</v>
      </c>
      <c r="CP58" s="98" t="e">
        <f>(Q27+AK27+BE27+BY27)/(F27+Z27+AT27+BN27)</f>
        <v>#DIV/0!</v>
      </c>
      <c r="CQ58" s="110" t="e">
        <f>(H27+AB27+AV27+BP27)/(E27+Y27+AS27+ BM27)</f>
        <v>#DIV/0!</v>
      </c>
      <c r="CR58" s="98" t="e">
        <f>(H27+AB27+BP27+AV27)/(F27+Z27+BN27+AT27)</f>
        <v>#DIV/0!</v>
      </c>
      <c r="CS58" s="98" t="e">
        <f>(I27+AC27+AW27+BQ27)/(H27+AB27+AV27+BP27)</f>
        <v>#DIV/0!</v>
      </c>
    </row>
    <row r="59" spans="1:101">
      <c r="A59" s="349"/>
      <c r="B59" s="393"/>
      <c r="C59" s="36"/>
      <c r="D59" s="103"/>
      <c r="E59" s="134"/>
      <c r="F59" s="14"/>
      <c r="G59" s="14"/>
      <c r="H59" s="14"/>
      <c r="I59" s="14"/>
      <c r="J59" s="14"/>
      <c r="K59" s="14"/>
      <c r="L59" s="15"/>
      <c r="M59" s="14"/>
      <c r="N59" s="14"/>
      <c r="O59" s="14"/>
      <c r="P59" s="14"/>
      <c r="Q59" s="18"/>
      <c r="R59" s="14"/>
      <c r="S59" s="154"/>
      <c r="U59" s="349"/>
      <c r="V59" s="393"/>
      <c r="W59" s="36"/>
      <c r="X59" s="103"/>
      <c r="Y59" s="134"/>
      <c r="Z59" s="14"/>
      <c r="AA59" s="14"/>
      <c r="AB59" s="14"/>
      <c r="AC59" s="14"/>
      <c r="AD59" s="14"/>
      <c r="AE59" s="14"/>
      <c r="AF59" s="15"/>
      <c r="AG59" s="14"/>
      <c r="AH59" s="14"/>
      <c r="AI59" s="14"/>
      <c r="AJ59" s="14"/>
      <c r="AK59" s="18"/>
      <c r="AL59" s="14"/>
      <c r="AM59" s="154"/>
      <c r="AN59" s="245"/>
      <c r="AO59" s="349"/>
      <c r="AP59" s="393"/>
      <c r="AQ59" s="36"/>
      <c r="AR59" s="103"/>
      <c r="AS59" s="134"/>
      <c r="AT59" s="14"/>
      <c r="AU59" s="14"/>
      <c r="AV59" s="14"/>
      <c r="AW59" s="14"/>
      <c r="AX59" s="14"/>
      <c r="AY59" s="14"/>
      <c r="AZ59" s="15"/>
      <c r="BA59" s="14"/>
      <c r="BB59" s="14"/>
      <c r="BC59" s="14"/>
      <c r="BD59" s="14"/>
      <c r="BE59" s="18"/>
      <c r="BF59" s="14"/>
      <c r="BG59" s="154"/>
      <c r="BI59" s="349"/>
      <c r="BJ59" s="393"/>
      <c r="BK59" s="36"/>
      <c r="BL59" s="103"/>
      <c r="BM59" s="134"/>
      <c r="BN59" s="14"/>
      <c r="BO59" s="14"/>
      <c r="BP59" s="14"/>
      <c r="BQ59" s="14"/>
      <c r="BR59" s="14"/>
      <c r="BS59" s="14"/>
      <c r="BT59" s="15"/>
      <c r="BU59" s="14"/>
      <c r="BV59" s="14"/>
      <c r="BW59" s="14"/>
      <c r="BX59" s="14"/>
      <c r="BY59" s="18"/>
      <c r="BZ59" s="14"/>
      <c r="CA59" s="154"/>
      <c r="CB59" s="245"/>
      <c r="CJ59" s="113"/>
      <c r="CK59" s="112" t="s">
        <v>15</v>
      </c>
      <c r="CL59" s="98" t="e">
        <f>(E29+Y29+AS29+BM29)/($D$31+$X$31)</f>
        <v>#DIV/0!</v>
      </c>
      <c r="CM59" s="98" t="e">
        <f>(F29+Z29+AT29+BN29)/(E29+Y29+AS29+BM29)</f>
        <v>#DIV/0!</v>
      </c>
      <c r="CN59" s="98" t="e">
        <f>((F29-P29-Q29)+(Z29-AJ29-AK29)+(AT29-BD29-BE29)+(BN29-BX29-BY29))/(F29+Z29+AT29+BN29)</f>
        <v>#DIV/0!</v>
      </c>
      <c r="CO59" s="98" t="e">
        <f>(P29+AJ29+BD29+BX29)/(F29+Z29+AT29+BN29)</f>
        <v>#DIV/0!</v>
      </c>
      <c r="CP59" s="98" t="e">
        <f>(Q29+AK29+BE29+BY29)/(F29+Z29+AT29+BN29)</f>
        <v>#DIV/0!</v>
      </c>
      <c r="CQ59" s="110" t="e">
        <f>(H29+AB29+AV29+BP29)/(E29+Y29+AS29+ BM29)</f>
        <v>#DIV/0!</v>
      </c>
      <c r="CR59" s="98" t="e">
        <f>(H29+AB29+BP29+AV29)/(F29+Z29+BN29+AT29)</f>
        <v>#DIV/0!</v>
      </c>
      <c r="CS59" s="98" t="e">
        <f>(I29+AC29+AW29+BQ29)/(H29+AB29+AV29+BP29)</f>
        <v>#DIV/0!</v>
      </c>
    </row>
    <row r="60" spans="1:101">
      <c r="A60" s="349"/>
      <c r="B60" s="392" t="s">
        <v>16</v>
      </c>
      <c r="C60" s="38"/>
      <c r="D60" s="104"/>
      <c r="E60" s="136"/>
      <c r="F60" s="67"/>
      <c r="G60" s="67"/>
      <c r="H60" s="67"/>
      <c r="I60" s="67"/>
      <c r="J60" s="67"/>
      <c r="K60" s="67"/>
      <c r="L60" s="74"/>
      <c r="M60" s="67"/>
      <c r="N60" s="67"/>
      <c r="O60" s="67"/>
      <c r="P60" s="67"/>
      <c r="Q60" s="68"/>
      <c r="R60" s="67"/>
      <c r="S60" s="155"/>
      <c r="U60" s="349"/>
      <c r="V60" s="392" t="s">
        <v>16</v>
      </c>
      <c r="W60" s="38"/>
      <c r="X60" s="104"/>
      <c r="Y60" s="136"/>
      <c r="Z60" s="67"/>
      <c r="AA60" s="67"/>
      <c r="AB60" s="67"/>
      <c r="AC60" s="67"/>
      <c r="AD60" s="67"/>
      <c r="AE60" s="67"/>
      <c r="AF60" s="74"/>
      <c r="AG60" s="67"/>
      <c r="AH60" s="67"/>
      <c r="AI60" s="67"/>
      <c r="AJ60" s="67"/>
      <c r="AK60" s="68"/>
      <c r="AL60" s="67"/>
      <c r="AM60" s="155"/>
      <c r="AN60" s="214"/>
      <c r="AO60" s="349"/>
      <c r="AP60" s="392" t="s">
        <v>16</v>
      </c>
      <c r="AQ60" s="38"/>
      <c r="AR60" s="104"/>
      <c r="AS60" s="136"/>
      <c r="AT60" s="67"/>
      <c r="AU60" s="67"/>
      <c r="AV60" s="67"/>
      <c r="AW60" s="67"/>
      <c r="AX60" s="67"/>
      <c r="AY60" s="67"/>
      <c r="AZ60" s="74"/>
      <c r="BA60" s="67"/>
      <c r="BB60" s="67"/>
      <c r="BC60" s="67"/>
      <c r="BD60" s="67"/>
      <c r="BE60" s="68"/>
      <c r="BF60" s="67"/>
      <c r="BG60" s="155"/>
      <c r="BI60" s="349"/>
      <c r="BJ60" s="392" t="s">
        <v>16</v>
      </c>
      <c r="BK60" s="38"/>
      <c r="BL60" s="104"/>
      <c r="BM60" s="136"/>
      <c r="BN60" s="67"/>
      <c r="BO60" s="67"/>
      <c r="BP60" s="67"/>
      <c r="BQ60" s="67"/>
      <c r="BR60" s="67"/>
      <c r="BS60" s="67"/>
      <c r="BT60" s="74"/>
      <c r="BU60" s="67"/>
      <c r="BV60" s="67"/>
      <c r="BW60" s="67"/>
      <c r="BX60" s="67"/>
      <c r="BY60" s="68"/>
      <c r="BZ60" s="67"/>
      <c r="CA60" s="155"/>
      <c r="CB60" s="214"/>
      <c r="CJ60" s="114"/>
      <c r="CK60" s="112" t="s">
        <v>16</v>
      </c>
      <c r="CL60" s="98" t="e">
        <f>(E31+Y31+AS31+BM31)/($D$31+$X$31)</f>
        <v>#DIV/0!</v>
      </c>
      <c r="CM60" s="98" t="e">
        <f>(F31+Z31+AT31+BN31)/(E31+Y31+AS31+BM31)</f>
        <v>#DIV/0!</v>
      </c>
      <c r="CN60" s="98" t="e">
        <f>((F31-P31-Q31)+(Z31-AJ31-AK31)+(AT31-BD31-BE31)+(BN31-BX31-BY31))/(F31+Z31+AT31+BN31)</f>
        <v>#DIV/0!</v>
      </c>
      <c r="CO60" s="98" t="e">
        <f>(P31+AJ31+BD31+BX31)/(F31+Z31+AT31+BN31)</f>
        <v>#DIV/0!</v>
      </c>
      <c r="CP60" s="98" t="e">
        <f>(Q31+AK31+BE31+BY31)/(F31+Z31+AT31+BN31)</f>
        <v>#DIV/0!</v>
      </c>
      <c r="CQ60" s="110" t="e">
        <f>(H31+AB31+AV31+BP31)/(E31+Y31+AS31+ BM31)</f>
        <v>#DIV/0!</v>
      </c>
      <c r="CR60" s="98" t="e">
        <f>(H31+AB31+BP31+AV31)/(F31+Z31+BN31+AT31)</f>
        <v>#DIV/0!</v>
      </c>
      <c r="CS60" s="98" t="e">
        <f>(I31+AC31+AW31+BQ31)/(H31+AB31+AV31+BP31)</f>
        <v>#DIV/0!</v>
      </c>
    </row>
    <row r="61" spans="1:101">
      <c r="A61" s="350"/>
      <c r="B61" s="393"/>
      <c r="C61" s="27">
        <f>'03_R5対象者数 '!E23</f>
        <v>0</v>
      </c>
      <c r="D61" s="105">
        <f>'03_R5対象者数 '!F23</f>
        <v>0</v>
      </c>
      <c r="E61" s="139"/>
      <c r="F61" s="151"/>
      <c r="G61" s="69"/>
      <c r="H61" s="69"/>
      <c r="I61" s="69"/>
      <c r="J61" s="69"/>
      <c r="K61" s="69"/>
      <c r="L61" s="69"/>
      <c r="M61" s="69"/>
      <c r="N61" s="69"/>
      <c r="O61" s="69"/>
      <c r="P61" s="69"/>
      <c r="Q61" s="70"/>
      <c r="R61" s="71"/>
      <c r="S61" s="140"/>
      <c r="U61" s="350"/>
      <c r="V61" s="393"/>
      <c r="W61" s="27">
        <f>'03_R5対象者数 '!E41</f>
        <v>0</v>
      </c>
      <c r="X61" s="50">
        <f>'03_R5対象者数 '!F41</f>
        <v>0</v>
      </c>
      <c r="Y61" s="139"/>
      <c r="Z61" s="151"/>
      <c r="AA61" s="69"/>
      <c r="AB61" s="69"/>
      <c r="AC61" s="69"/>
      <c r="AD61" s="69"/>
      <c r="AE61" s="69"/>
      <c r="AF61" s="69"/>
      <c r="AG61" s="69"/>
      <c r="AH61" s="69"/>
      <c r="AI61" s="69"/>
      <c r="AJ61" s="69"/>
      <c r="AK61" s="70"/>
      <c r="AL61" s="71"/>
      <c r="AM61" s="140"/>
      <c r="AN61" s="214"/>
      <c r="AO61" s="350"/>
      <c r="AP61" s="393"/>
      <c r="AQ61" s="27">
        <f>'03_R5対象者数 '!E23</f>
        <v>0</v>
      </c>
      <c r="AR61" s="105">
        <f>'03_R5対象者数 '!F23</f>
        <v>0</v>
      </c>
      <c r="AS61" s="139"/>
      <c r="AT61" s="151"/>
      <c r="AU61" s="69"/>
      <c r="AV61" s="69"/>
      <c r="AW61" s="69"/>
      <c r="AX61" s="69"/>
      <c r="AY61" s="69"/>
      <c r="AZ61" s="69"/>
      <c r="BA61" s="69"/>
      <c r="BB61" s="69"/>
      <c r="BC61" s="69"/>
      <c r="BD61" s="69"/>
      <c r="BE61" s="70"/>
      <c r="BF61" s="71"/>
      <c r="BG61" s="140"/>
      <c r="BI61" s="350"/>
      <c r="BJ61" s="393"/>
      <c r="BK61" s="27">
        <f>'03_R5対象者数 '!E41</f>
        <v>0</v>
      </c>
      <c r="BL61" s="50">
        <f>'03_R5対象者数 '!F41</f>
        <v>0</v>
      </c>
      <c r="BM61" s="139"/>
      <c r="BN61" s="151"/>
      <c r="BO61" s="69"/>
      <c r="BP61" s="69"/>
      <c r="BQ61" s="69"/>
      <c r="BR61" s="69"/>
      <c r="BS61" s="69"/>
      <c r="BT61" s="69"/>
      <c r="BU61" s="69"/>
      <c r="BV61" s="69"/>
      <c r="BW61" s="69"/>
      <c r="BX61" s="69"/>
      <c r="BY61" s="70"/>
      <c r="BZ61" s="71"/>
      <c r="CA61" s="140"/>
      <c r="CB61" s="214"/>
      <c r="CJ61" s="112" t="s">
        <v>37</v>
      </c>
      <c r="CK61" s="112" t="s">
        <v>14</v>
      </c>
      <c r="CL61" s="98" t="e">
        <f>(E33+Y33+AS33+BM33)/($D$37+$X$37)</f>
        <v>#DIV/0!</v>
      </c>
      <c r="CM61" s="98" t="e">
        <f>(F33+Z33+AT33+BN33)/(E33+Y33+AS33+BM33)</f>
        <v>#DIV/0!</v>
      </c>
      <c r="CN61" s="98" t="e">
        <f>((F33-P33-Q33)+(Z33-AJ33-AK33)+(AT33-BD33-BE33)+(BN33-BX33-BY33))/(F33+Z33+AT33+BN33)</f>
        <v>#DIV/0!</v>
      </c>
      <c r="CO61" s="98" t="e">
        <f>(P33+AJ33+BD33+BX33)/(F33+Z33+AT33+BN33)</f>
        <v>#DIV/0!</v>
      </c>
      <c r="CP61" s="98" t="e">
        <f>(Q33+AK33+BE33+BY33)/(F33+Z33+AT33+BN33)</f>
        <v>#DIV/0!</v>
      </c>
      <c r="CQ61" s="110" t="e">
        <f>(H33+AB33+AV33+BP33)/(E33+Y33+AS33+ BM33)</f>
        <v>#DIV/0!</v>
      </c>
      <c r="CR61" s="98" t="e">
        <f>(H33+AB33+BP33+AV33)/(F33+Z33+BN33+AT33)</f>
        <v>#DIV/0!</v>
      </c>
      <c r="CS61" s="98" t="e">
        <f>(I33+AC33+AW33+BQ33)/(H33+AB33+AV33+BP33)</f>
        <v>#DIV/0!</v>
      </c>
    </row>
    <row r="62" spans="1:101">
      <c r="A62" s="348" t="s">
        <v>23</v>
      </c>
      <c r="B62" s="392" t="s">
        <v>14</v>
      </c>
      <c r="C62" s="36"/>
      <c r="D62" s="103"/>
      <c r="E62" s="136"/>
      <c r="F62" s="65"/>
      <c r="G62" s="72"/>
      <c r="H62" s="72"/>
      <c r="I62" s="72"/>
      <c r="J62" s="72"/>
      <c r="K62" s="72"/>
      <c r="L62" s="72"/>
      <c r="M62" s="72"/>
      <c r="N62" s="72"/>
      <c r="O62" s="72"/>
      <c r="P62" s="72"/>
      <c r="Q62" s="73"/>
      <c r="R62" s="65"/>
      <c r="S62" s="137"/>
      <c r="U62" s="348" t="s">
        <v>23</v>
      </c>
      <c r="V62" s="392" t="s">
        <v>14</v>
      </c>
      <c r="W62" s="36"/>
      <c r="X62" s="103"/>
      <c r="Y62" s="136"/>
      <c r="Z62" s="65"/>
      <c r="AA62" s="72"/>
      <c r="AB62" s="72"/>
      <c r="AC62" s="72"/>
      <c r="AD62" s="72"/>
      <c r="AE62" s="72"/>
      <c r="AF62" s="72"/>
      <c r="AG62" s="72"/>
      <c r="AH62" s="72"/>
      <c r="AI62" s="72"/>
      <c r="AJ62" s="72"/>
      <c r="AK62" s="73"/>
      <c r="AL62" s="65"/>
      <c r="AM62" s="137"/>
      <c r="AN62" s="245"/>
      <c r="AO62" s="348" t="s">
        <v>23</v>
      </c>
      <c r="AP62" s="392" t="s">
        <v>14</v>
      </c>
      <c r="AQ62" s="36"/>
      <c r="AR62" s="103"/>
      <c r="AS62" s="136"/>
      <c r="AT62" s="65"/>
      <c r="AU62" s="72"/>
      <c r="AV62" s="72"/>
      <c r="AW62" s="72"/>
      <c r="AX62" s="72"/>
      <c r="AY62" s="72"/>
      <c r="AZ62" s="72"/>
      <c r="BA62" s="72"/>
      <c r="BB62" s="72"/>
      <c r="BC62" s="72"/>
      <c r="BD62" s="72"/>
      <c r="BE62" s="73"/>
      <c r="BF62" s="65"/>
      <c r="BG62" s="137"/>
      <c r="BI62" s="348" t="s">
        <v>23</v>
      </c>
      <c r="BJ62" s="392" t="s">
        <v>14</v>
      </c>
      <c r="BK62" s="36"/>
      <c r="BL62" s="103"/>
      <c r="BM62" s="136"/>
      <c r="BN62" s="65"/>
      <c r="BO62" s="72"/>
      <c r="BP62" s="72"/>
      <c r="BQ62" s="72"/>
      <c r="BR62" s="72"/>
      <c r="BS62" s="72"/>
      <c r="BT62" s="72"/>
      <c r="BU62" s="72"/>
      <c r="BV62" s="72"/>
      <c r="BW62" s="72"/>
      <c r="BX62" s="72"/>
      <c r="BY62" s="73"/>
      <c r="BZ62" s="65"/>
      <c r="CA62" s="137"/>
      <c r="CB62" s="245"/>
      <c r="CJ62" s="113"/>
      <c r="CK62" s="112" t="s">
        <v>15</v>
      </c>
      <c r="CL62" s="98" t="e">
        <f>(E35+Y35+AS35+BM35)/($D$37+$X$37)</f>
        <v>#DIV/0!</v>
      </c>
      <c r="CM62" s="98" t="e">
        <f>(F35+Z35+AT35+BN35)/(E35+Y35+AS35+BM35)</f>
        <v>#DIV/0!</v>
      </c>
      <c r="CN62" s="98" t="e">
        <f>((F35-P35-Q35)+(Z35-AJ35-AK35)+(AT35-BD35-BE35)+(BN35-BX35-BY35))/(F35+Z35+AT35+BN35)</f>
        <v>#DIV/0!</v>
      </c>
      <c r="CO62" s="98" t="e">
        <f>(P35+AJ35+BD35+BX35)/(F35+Z35+AT35+BN35)</f>
        <v>#DIV/0!</v>
      </c>
      <c r="CP62" s="98" t="e">
        <f>(Q35+AK35+BE35+BY35)/(F35+Z35+AT35+BN35)</f>
        <v>#DIV/0!</v>
      </c>
      <c r="CQ62" s="110" t="e">
        <f>(H35+AB35+AV35+BP35)/(E35+Y35+AS35+ BM35)</f>
        <v>#DIV/0!</v>
      </c>
      <c r="CR62" s="98" t="e">
        <f>(H35+AB35+BP35+AV35)/(F35+Z35+BN35+AT35)</f>
        <v>#DIV/0!</v>
      </c>
      <c r="CS62" s="98" t="e">
        <f>(I35+AC35+AW35+BQ35)/(H35+AB35+AV35+BP35)</f>
        <v>#DIV/0!</v>
      </c>
    </row>
    <row r="63" spans="1:101">
      <c r="A63" s="349"/>
      <c r="B63" s="393"/>
      <c r="C63" s="36"/>
      <c r="D63" s="103"/>
      <c r="E63" s="134"/>
      <c r="F63" s="14"/>
      <c r="G63" s="15"/>
      <c r="H63" s="15"/>
      <c r="I63" s="15"/>
      <c r="J63" s="15"/>
      <c r="K63" s="15"/>
      <c r="L63" s="15"/>
      <c r="M63" s="15"/>
      <c r="N63" s="15"/>
      <c r="O63" s="15"/>
      <c r="P63" s="15"/>
      <c r="Q63" s="17"/>
      <c r="R63" s="14"/>
      <c r="S63" s="135"/>
      <c r="U63" s="349"/>
      <c r="V63" s="393"/>
      <c r="W63" s="36"/>
      <c r="X63" s="103"/>
      <c r="Y63" s="134"/>
      <c r="Z63" s="14"/>
      <c r="AA63" s="15"/>
      <c r="AB63" s="15"/>
      <c r="AC63" s="15"/>
      <c r="AD63" s="15"/>
      <c r="AE63" s="15"/>
      <c r="AF63" s="15"/>
      <c r="AG63" s="15"/>
      <c r="AH63" s="15"/>
      <c r="AI63" s="15"/>
      <c r="AJ63" s="15"/>
      <c r="AK63" s="17"/>
      <c r="AL63" s="14"/>
      <c r="AM63" s="135"/>
      <c r="AN63" s="245"/>
      <c r="AO63" s="349"/>
      <c r="AP63" s="393"/>
      <c r="AQ63" s="36"/>
      <c r="AR63" s="103"/>
      <c r="AS63" s="134"/>
      <c r="AT63" s="14"/>
      <c r="AU63" s="15"/>
      <c r="AV63" s="15"/>
      <c r="AW63" s="15"/>
      <c r="AX63" s="15"/>
      <c r="AY63" s="15"/>
      <c r="AZ63" s="15"/>
      <c r="BA63" s="15"/>
      <c r="BB63" s="15"/>
      <c r="BC63" s="15"/>
      <c r="BD63" s="15"/>
      <c r="BE63" s="17"/>
      <c r="BF63" s="14"/>
      <c r="BG63" s="135"/>
      <c r="BI63" s="349"/>
      <c r="BJ63" s="393"/>
      <c r="BK63" s="36"/>
      <c r="BL63" s="103"/>
      <c r="BM63" s="134"/>
      <c r="BN63" s="14"/>
      <c r="BO63" s="15"/>
      <c r="BP63" s="15"/>
      <c r="BQ63" s="15"/>
      <c r="BR63" s="15"/>
      <c r="BS63" s="15"/>
      <c r="BT63" s="15"/>
      <c r="BU63" s="15"/>
      <c r="BV63" s="15"/>
      <c r="BW63" s="15"/>
      <c r="BX63" s="15"/>
      <c r="BY63" s="17"/>
      <c r="BZ63" s="14"/>
      <c r="CA63" s="135"/>
      <c r="CB63" s="245"/>
      <c r="CJ63" s="114"/>
      <c r="CK63" s="112" t="s">
        <v>16</v>
      </c>
      <c r="CL63" s="98" t="e">
        <f>(E37+Y37+AS37+BM37)/($D$37+$X$37)</f>
        <v>#DIV/0!</v>
      </c>
      <c r="CM63" s="98" t="e">
        <f>(F37+Z37+AT37+BN37)/(E37+Y37+AS37+BM37)</f>
        <v>#DIV/0!</v>
      </c>
      <c r="CN63" s="98" t="e">
        <f>((F37-P37-Q37)+(Z37-AJ37-AK37)+(AT37-BD37-BE37)+(BN37-BX37-BY37))/(F37+Z37+AT37+BN37)</f>
        <v>#DIV/0!</v>
      </c>
      <c r="CO63" s="98" t="e">
        <f>(P37+AJ37+BD37+BX37)/(F37+Z37+AT37+BN37)</f>
        <v>#DIV/0!</v>
      </c>
      <c r="CP63" s="98" t="e">
        <f>(Q37+AK37+BE37+BY37)/(F37+Z37+AT37+BN37)</f>
        <v>#DIV/0!</v>
      </c>
      <c r="CQ63" s="110" t="e">
        <f>(H37+AB37+AV37+BP37)/(E37+Y37+AS37+ BM37)</f>
        <v>#DIV/0!</v>
      </c>
      <c r="CR63" s="98" t="e">
        <f>(H37+AB37+BP37+AV37)/(F37+Z37+BN37+AT37)</f>
        <v>#DIV/0!</v>
      </c>
      <c r="CS63" s="98" t="e">
        <f>(I37+AC37+AW37+BQ37)/(H37+AB37+AV37+BP37)</f>
        <v>#DIV/0!</v>
      </c>
    </row>
    <row r="64" spans="1:101">
      <c r="A64" s="349"/>
      <c r="B64" s="392" t="s">
        <v>15</v>
      </c>
      <c r="C64" s="36"/>
      <c r="D64" s="103"/>
      <c r="E64" s="136"/>
      <c r="F64" s="65"/>
      <c r="G64" s="65"/>
      <c r="H64" s="65"/>
      <c r="I64" s="65"/>
      <c r="J64" s="65"/>
      <c r="K64" s="65"/>
      <c r="L64" s="72"/>
      <c r="M64" s="65"/>
      <c r="N64" s="65"/>
      <c r="O64" s="65"/>
      <c r="P64" s="65"/>
      <c r="Q64" s="66"/>
      <c r="R64" s="65"/>
      <c r="S64" s="153"/>
      <c r="U64" s="349"/>
      <c r="V64" s="392" t="s">
        <v>15</v>
      </c>
      <c r="W64" s="36"/>
      <c r="X64" s="103"/>
      <c r="Y64" s="136"/>
      <c r="Z64" s="65"/>
      <c r="AA64" s="65"/>
      <c r="AB64" s="65"/>
      <c r="AC64" s="65"/>
      <c r="AD64" s="65"/>
      <c r="AE64" s="65"/>
      <c r="AF64" s="72"/>
      <c r="AG64" s="65"/>
      <c r="AH64" s="65"/>
      <c r="AI64" s="65"/>
      <c r="AJ64" s="65"/>
      <c r="AK64" s="66"/>
      <c r="AL64" s="65"/>
      <c r="AM64" s="153"/>
      <c r="AN64" s="245"/>
      <c r="AO64" s="349"/>
      <c r="AP64" s="392" t="s">
        <v>15</v>
      </c>
      <c r="AQ64" s="36"/>
      <c r="AR64" s="103"/>
      <c r="AS64" s="136"/>
      <c r="AT64" s="65"/>
      <c r="AU64" s="65"/>
      <c r="AV64" s="65"/>
      <c r="AW64" s="65"/>
      <c r="AX64" s="65"/>
      <c r="AY64" s="65"/>
      <c r="AZ64" s="72"/>
      <c r="BA64" s="65"/>
      <c r="BB64" s="65"/>
      <c r="BC64" s="65"/>
      <c r="BD64" s="65"/>
      <c r="BE64" s="66"/>
      <c r="BF64" s="65"/>
      <c r="BG64" s="153"/>
      <c r="BI64" s="349"/>
      <c r="BJ64" s="392" t="s">
        <v>15</v>
      </c>
      <c r="BK64" s="36"/>
      <c r="BL64" s="103"/>
      <c r="BM64" s="136"/>
      <c r="BN64" s="65"/>
      <c r="BO64" s="65"/>
      <c r="BP64" s="65"/>
      <c r="BQ64" s="65"/>
      <c r="BR64" s="65"/>
      <c r="BS64" s="65"/>
      <c r="BT64" s="72"/>
      <c r="BU64" s="65"/>
      <c r="BV64" s="65"/>
      <c r="BW64" s="65"/>
      <c r="BX64" s="65"/>
      <c r="BY64" s="66"/>
      <c r="BZ64" s="65"/>
      <c r="CA64" s="153"/>
      <c r="CB64" s="245"/>
      <c r="CJ64" s="112" t="s">
        <v>38</v>
      </c>
      <c r="CK64" s="112" t="s">
        <v>14</v>
      </c>
      <c r="CL64" s="98" t="e">
        <f>(E39+Y39+AS39+BM39)/($D$43+$X$43)</f>
        <v>#DIV/0!</v>
      </c>
      <c r="CM64" s="98" t="e">
        <f>(F39+Z39+AT39+BN39)/(E39+Y39+AS39+BM39)</f>
        <v>#DIV/0!</v>
      </c>
      <c r="CN64" s="98" t="e">
        <f>((F39-P39-Q39)+(Z39-AJ39-AK39)+(AT39-BD39-BE39)+(BN39-BX39-BY39))/(F39+Z39+AT39+BN39)</f>
        <v>#DIV/0!</v>
      </c>
      <c r="CO64" s="98" t="e">
        <f>(P39+AJ39+BD39+BX39)/(F39+Z39+AT39+BN39)</f>
        <v>#DIV/0!</v>
      </c>
      <c r="CP64" s="98" t="e">
        <f>(Q39+AK39+BE39+BY39)/(F39+Z39+AT39+BN39)</f>
        <v>#DIV/0!</v>
      </c>
      <c r="CQ64" s="110" t="e">
        <f>(H39+AB39+AV39+BP39)/(E39+Y39+AS39+ BM39)</f>
        <v>#DIV/0!</v>
      </c>
      <c r="CR64" s="98" t="e">
        <f>(H39+AB39+BP39+AV39)/(F39+Z39+BN39+AT39)</f>
        <v>#DIV/0!</v>
      </c>
      <c r="CS64" s="98" t="e">
        <f>(I39+AC39+AW39+BQ39)/(H39+AB39+AV39+BP39)</f>
        <v>#DIV/0!</v>
      </c>
    </row>
    <row r="65" spans="1:97">
      <c r="A65" s="349"/>
      <c r="B65" s="393"/>
      <c r="C65" s="36"/>
      <c r="D65" s="103"/>
      <c r="E65" s="134"/>
      <c r="F65" s="14"/>
      <c r="G65" s="14"/>
      <c r="H65" s="14"/>
      <c r="I65" s="14"/>
      <c r="J65" s="14"/>
      <c r="K65" s="14"/>
      <c r="L65" s="15"/>
      <c r="M65" s="14"/>
      <c r="N65" s="14"/>
      <c r="O65" s="14"/>
      <c r="P65" s="14"/>
      <c r="Q65" s="18"/>
      <c r="R65" s="14"/>
      <c r="S65" s="154"/>
      <c r="U65" s="349"/>
      <c r="V65" s="393"/>
      <c r="W65" s="36"/>
      <c r="X65" s="103"/>
      <c r="Y65" s="134"/>
      <c r="Z65" s="14"/>
      <c r="AA65" s="14"/>
      <c r="AB65" s="14"/>
      <c r="AC65" s="14"/>
      <c r="AD65" s="14"/>
      <c r="AE65" s="14"/>
      <c r="AF65" s="15"/>
      <c r="AG65" s="14"/>
      <c r="AH65" s="14"/>
      <c r="AI65" s="14"/>
      <c r="AJ65" s="14"/>
      <c r="AK65" s="18"/>
      <c r="AL65" s="14"/>
      <c r="AM65" s="154"/>
      <c r="AN65" s="245"/>
      <c r="AO65" s="349"/>
      <c r="AP65" s="393"/>
      <c r="AQ65" s="36"/>
      <c r="AR65" s="103"/>
      <c r="AS65" s="134"/>
      <c r="AT65" s="14"/>
      <c r="AU65" s="14"/>
      <c r="AV65" s="14"/>
      <c r="AW65" s="14"/>
      <c r="AX65" s="14"/>
      <c r="AY65" s="14"/>
      <c r="AZ65" s="15"/>
      <c r="BA65" s="14"/>
      <c r="BB65" s="14"/>
      <c r="BC65" s="14"/>
      <c r="BD65" s="14"/>
      <c r="BE65" s="18"/>
      <c r="BF65" s="14"/>
      <c r="BG65" s="154"/>
      <c r="BI65" s="349"/>
      <c r="BJ65" s="393"/>
      <c r="BK65" s="36"/>
      <c r="BL65" s="103"/>
      <c r="BM65" s="134"/>
      <c r="BN65" s="14"/>
      <c r="BO65" s="14"/>
      <c r="BP65" s="14"/>
      <c r="BQ65" s="14"/>
      <c r="BR65" s="14"/>
      <c r="BS65" s="14"/>
      <c r="BT65" s="15"/>
      <c r="BU65" s="14"/>
      <c r="BV65" s="14"/>
      <c r="BW65" s="14"/>
      <c r="BX65" s="14"/>
      <c r="BY65" s="18"/>
      <c r="BZ65" s="14"/>
      <c r="CA65" s="154"/>
      <c r="CB65" s="245"/>
      <c r="CJ65" s="113"/>
      <c r="CK65" s="112" t="s">
        <v>15</v>
      </c>
      <c r="CL65" s="98" t="e">
        <f>(E41+Y41+AS41+BM41)/($D$43+$X$43)</f>
        <v>#DIV/0!</v>
      </c>
      <c r="CM65" s="98" t="e">
        <f>(F41+Z41+AT41+BN41)/(E41+Y41+AS41+BM41)</f>
        <v>#DIV/0!</v>
      </c>
      <c r="CN65" s="98" t="e">
        <f>((F41-P41-Q41)+(Z41-AJ41-AK41)+(AT41-BD41-BE41)+(BN41-BX41-BY41))/(F41+Z41+AT41+BN41)</f>
        <v>#DIV/0!</v>
      </c>
      <c r="CO65" s="98" t="e">
        <f>(P41+AJ41+BD41+BX41)/(F41+Z41+AT41+BN41)</f>
        <v>#DIV/0!</v>
      </c>
      <c r="CP65" s="98" t="e">
        <f>(Q41+AK41+BE41+BY41)/(F41+Z41+AT41+BN41)</f>
        <v>#DIV/0!</v>
      </c>
      <c r="CQ65" s="110" t="e">
        <f>(H41+AB41+AV41+BP41)/(E41+Y41+AS41+ BM41)</f>
        <v>#DIV/0!</v>
      </c>
      <c r="CR65" s="98" t="e">
        <f>(H41+AB41+BP41+AV41)/(F41+Z41+BN41+AT41)</f>
        <v>#DIV/0!</v>
      </c>
      <c r="CS65" s="98" t="e">
        <f>(I41+AC41+AW41+BQ41)/(H41+AB41+AV41+BP41)</f>
        <v>#DIV/0!</v>
      </c>
    </row>
    <row r="66" spans="1:97">
      <c r="A66" s="349"/>
      <c r="B66" s="392" t="s">
        <v>16</v>
      </c>
      <c r="C66" s="38"/>
      <c r="D66" s="104"/>
      <c r="E66" s="136"/>
      <c r="F66" s="67"/>
      <c r="G66" s="67"/>
      <c r="H66" s="67"/>
      <c r="I66" s="67"/>
      <c r="J66" s="67"/>
      <c r="K66" s="67"/>
      <c r="L66" s="74"/>
      <c r="M66" s="67"/>
      <c r="N66" s="67"/>
      <c r="O66" s="67"/>
      <c r="P66" s="67"/>
      <c r="Q66" s="68"/>
      <c r="R66" s="67"/>
      <c r="S66" s="155"/>
      <c r="U66" s="349"/>
      <c r="V66" s="392" t="s">
        <v>16</v>
      </c>
      <c r="W66" s="38"/>
      <c r="X66" s="104"/>
      <c r="Y66" s="136"/>
      <c r="Z66" s="67"/>
      <c r="AA66" s="67"/>
      <c r="AB66" s="67"/>
      <c r="AC66" s="67"/>
      <c r="AD66" s="67"/>
      <c r="AE66" s="67"/>
      <c r="AF66" s="74"/>
      <c r="AG66" s="67"/>
      <c r="AH66" s="67"/>
      <c r="AI66" s="67"/>
      <c r="AJ66" s="67"/>
      <c r="AK66" s="68"/>
      <c r="AL66" s="67"/>
      <c r="AM66" s="155"/>
      <c r="AN66" s="214"/>
      <c r="AO66" s="349"/>
      <c r="AP66" s="392" t="s">
        <v>16</v>
      </c>
      <c r="AQ66" s="38"/>
      <c r="AR66" s="104"/>
      <c r="AS66" s="136"/>
      <c r="AT66" s="67"/>
      <c r="AU66" s="67"/>
      <c r="AV66" s="67"/>
      <c r="AW66" s="67"/>
      <c r="AX66" s="67"/>
      <c r="AY66" s="67"/>
      <c r="AZ66" s="74"/>
      <c r="BA66" s="67"/>
      <c r="BB66" s="67"/>
      <c r="BC66" s="67"/>
      <c r="BD66" s="67"/>
      <c r="BE66" s="68"/>
      <c r="BF66" s="67"/>
      <c r="BG66" s="155"/>
      <c r="BI66" s="349"/>
      <c r="BJ66" s="392" t="s">
        <v>16</v>
      </c>
      <c r="BK66" s="38"/>
      <c r="BL66" s="104"/>
      <c r="BM66" s="136"/>
      <c r="BN66" s="67"/>
      <c r="BO66" s="67"/>
      <c r="BP66" s="67"/>
      <c r="BQ66" s="67"/>
      <c r="BR66" s="67"/>
      <c r="BS66" s="67"/>
      <c r="BT66" s="74"/>
      <c r="BU66" s="67"/>
      <c r="BV66" s="67"/>
      <c r="BW66" s="67"/>
      <c r="BX66" s="67"/>
      <c r="BY66" s="68"/>
      <c r="BZ66" s="67"/>
      <c r="CA66" s="155"/>
      <c r="CB66" s="214"/>
      <c r="CJ66" s="114"/>
      <c r="CK66" s="112" t="s">
        <v>16</v>
      </c>
      <c r="CL66" s="98" t="e">
        <f>(E43+Y43+AS43+BM43)/($D$43+$X$43)</f>
        <v>#DIV/0!</v>
      </c>
      <c r="CM66" s="98" t="e">
        <f>(F43+Z43+AT43+BN43)/(E43+Y43+AS43+BM43)</f>
        <v>#DIV/0!</v>
      </c>
      <c r="CN66" s="98" t="e">
        <f>((F43-P43-Q43)+(Z43-AJ43-AK43)+(AT43-BD43-BE43)+(BN43-BX43-BY43))/(F43+Z43+AT43+BN43)</f>
        <v>#DIV/0!</v>
      </c>
      <c r="CO66" s="98" t="e">
        <f>(P43+AJ43+BD43+BX43)/(F43+Z43+AT43+BN43)</f>
        <v>#DIV/0!</v>
      </c>
      <c r="CP66" s="98" t="e">
        <f>(Q43+AK43+BE43+BY43)/(F43+Z43+AT43+BN43)</f>
        <v>#DIV/0!</v>
      </c>
      <c r="CQ66" s="110" t="e">
        <f>(H43+AB43+AV43+BP43)/(E43+Y43+AS43+ BM43)</f>
        <v>#DIV/0!</v>
      </c>
      <c r="CR66" s="98" t="e">
        <f>(H43+AB43+BP43+AV43)/(F43+Z43+BN43+AT43)</f>
        <v>#DIV/0!</v>
      </c>
      <c r="CS66" s="98" t="e">
        <f>(I43+AC43+AW43+BQ43)/(H43+AB43+AV43+BP43)</f>
        <v>#DIV/0!</v>
      </c>
    </row>
    <row r="67" spans="1:97">
      <c r="A67" s="350"/>
      <c r="B67" s="393"/>
      <c r="C67" s="185">
        <f>'03_R5対象者数 '!E25</f>
        <v>0</v>
      </c>
      <c r="D67" s="253">
        <f>'03_R5対象者数 '!F25</f>
        <v>0</v>
      </c>
      <c r="E67" s="139"/>
      <c r="F67" s="151"/>
      <c r="G67" s="69"/>
      <c r="H67" s="69"/>
      <c r="I67" s="69"/>
      <c r="J67" s="69"/>
      <c r="K67" s="69"/>
      <c r="L67" s="69"/>
      <c r="M67" s="69"/>
      <c r="N67" s="69"/>
      <c r="O67" s="69"/>
      <c r="P67" s="69"/>
      <c r="Q67" s="70"/>
      <c r="R67" s="71"/>
      <c r="S67" s="140"/>
      <c r="U67" s="350"/>
      <c r="V67" s="393"/>
      <c r="W67" s="185">
        <f>'03_R5対象者数 '!E43</f>
        <v>0</v>
      </c>
      <c r="X67" s="187">
        <f>'03_R5対象者数 '!F43</f>
        <v>0</v>
      </c>
      <c r="Y67" s="139"/>
      <c r="Z67" s="151"/>
      <c r="AA67" s="69"/>
      <c r="AB67" s="69"/>
      <c r="AC67" s="69"/>
      <c r="AD67" s="69"/>
      <c r="AE67" s="69"/>
      <c r="AF67" s="69"/>
      <c r="AG67" s="69"/>
      <c r="AH67" s="69"/>
      <c r="AI67" s="69"/>
      <c r="AJ67" s="69"/>
      <c r="AK67" s="70"/>
      <c r="AL67" s="71"/>
      <c r="AM67" s="140"/>
      <c r="AN67" s="214"/>
      <c r="AO67" s="350"/>
      <c r="AP67" s="393"/>
      <c r="AQ67" s="185">
        <f>'03_R5対象者数 '!E25</f>
        <v>0</v>
      </c>
      <c r="AR67" s="253">
        <f>'03_R5対象者数 '!F25</f>
        <v>0</v>
      </c>
      <c r="AS67" s="139"/>
      <c r="AT67" s="151"/>
      <c r="AU67" s="69"/>
      <c r="AV67" s="69"/>
      <c r="AW67" s="69"/>
      <c r="AX67" s="69"/>
      <c r="AY67" s="69"/>
      <c r="AZ67" s="69"/>
      <c r="BA67" s="69"/>
      <c r="BB67" s="69"/>
      <c r="BC67" s="69"/>
      <c r="BD67" s="69"/>
      <c r="BE67" s="70"/>
      <c r="BF67" s="71"/>
      <c r="BG67" s="140"/>
      <c r="BI67" s="350"/>
      <c r="BJ67" s="393"/>
      <c r="BK67" s="185">
        <f>'03_R5対象者数 '!E43</f>
        <v>0</v>
      </c>
      <c r="BL67" s="187">
        <f>'03_R5対象者数 '!F43</f>
        <v>0</v>
      </c>
      <c r="BM67" s="139"/>
      <c r="BN67" s="151"/>
      <c r="BO67" s="69"/>
      <c r="BP67" s="69"/>
      <c r="BQ67" s="69"/>
      <c r="BR67" s="69"/>
      <c r="BS67" s="69"/>
      <c r="BT67" s="69"/>
      <c r="BU67" s="69"/>
      <c r="BV67" s="69"/>
      <c r="BW67" s="69"/>
      <c r="BX67" s="69"/>
      <c r="BY67" s="70"/>
      <c r="BZ67" s="71"/>
      <c r="CA67" s="140"/>
      <c r="CB67" s="214"/>
      <c r="CJ67" s="112" t="s">
        <v>39</v>
      </c>
      <c r="CK67" s="112" t="s">
        <v>14</v>
      </c>
      <c r="CL67" s="98" t="e">
        <f>(E45+Y45+AS45+BM45)/($D$49+$X$49)</f>
        <v>#DIV/0!</v>
      </c>
      <c r="CM67" s="98" t="e">
        <f>(F45+Z45+AT45+BN45)/(E45+Y45+AS45+BM45)</f>
        <v>#DIV/0!</v>
      </c>
      <c r="CN67" s="98" t="e">
        <f>((F45-P45-Q45)+(Z45-AJ45-AK45)+(AT45-BD45-BE45)+(BN45-BX45-BY45))/(F45+Z45+AT45+BN45)</f>
        <v>#DIV/0!</v>
      </c>
      <c r="CO67" s="98" t="e">
        <f>(P45+AJ45+BD45+BX45)/(F45+Z45+AT45+BN45)</f>
        <v>#DIV/0!</v>
      </c>
      <c r="CP67" s="98" t="e">
        <f>(Q45+AK45+BE45+BY45)/(F45+Z45+AT45+BN45)</f>
        <v>#DIV/0!</v>
      </c>
      <c r="CQ67" s="110" t="e">
        <f>(H45+AB45+AV45+BP45)/(E45+Y45+AS45+ BM45)</f>
        <v>#DIV/0!</v>
      </c>
      <c r="CR67" s="98" t="e">
        <f>(H45+AB45+BP45+AV45)/(F45+Z45+BN45+AT45)</f>
        <v>#DIV/0!</v>
      </c>
      <c r="CS67" s="98" t="e">
        <f>(I45+AC45+AW45+BQ45)/(H45+AB45+AV45+BP45)</f>
        <v>#DIV/0!</v>
      </c>
    </row>
    <row r="68" spans="1:97">
      <c r="A68" s="348" t="s">
        <v>24</v>
      </c>
      <c r="B68" s="392" t="s">
        <v>14</v>
      </c>
      <c r="C68" s="36"/>
      <c r="D68" s="103"/>
      <c r="E68" s="136"/>
      <c r="F68" s="65"/>
      <c r="G68" s="72"/>
      <c r="H68" s="72"/>
      <c r="I68" s="72"/>
      <c r="J68" s="72"/>
      <c r="K68" s="72"/>
      <c r="L68" s="72"/>
      <c r="M68" s="72"/>
      <c r="N68" s="72"/>
      <c r="O68" s="72"/>
      <c r="P68" s="72"/>
      <c r="Q68" s="73"/>
      <c r="R68" s="65"/>
      <c r="S68" s="137"/>
      <c r="U68" s="348" t="s">
        <v>24</v>
      </c>
      <c r="V68" s="392" t="s">
        <v>14</v>
      </c>
      <c r="W68" s="36"/>
      <c r="X68" s="103"/>
      <c r="Y68" s="136"/>
      <c r="Z68" s="65"/>
      <c r="AA68" s="72"/>
      <c r="AB68" s="72"/>
      <c r="AC68" s="72"/>
      <c r="AD68" s="72"/>
      <c r="AE68" s="72"/>
      <c r="AF68" s="72"/>
      <c r="AG68" s="72"/>
      <c r="AH68" s="72"/>
      <c r="AI68" s="72"/>
      <c r="AJ68" s="72"/>
      <c r="AK68" s="73"/>
      <c r="AL68" s="65"/>
      <c r="AM68" s="137"/>
      <c r="AN68" s="245"/>
      <c r="AO68" s="348" t="s">
        <v>24</v>
      </c>
      <c r="AP68" s="392" t="s">
        <v>14</v>
      </c>
      <c r="AQ68" s="36"/>
      <c r="AR68" s="103"/>
      <c r="AS68" s="136"/>
      <c r="AT68" s="65"/>
      <c r="AU68" s="72"/>
      <c r="AV68" s="72"/>
      <c r="AW68" s="72"/>
      <c r="AX68" s="72"/>
      <c r="AY68" s="72"/>
      <c r="AZ68" s="72"/>
      <c r="BA68" s="72"/>
      <c r="BB68" s="72"/>
      <c r="BC68" s="72"/>
      <c r="BD68" s="72"/>
      <c r="BE68" s="73"/>
      <c r="BF68" s="65"/>
      <c r="BG68" s="137"/>
      <c r="BI68" s="348" t="s">
        <v>24</v>
      </c>
      <c r="BJ68" s="392" t="s">
        <v>14</v>
      </c>
      <c r="BK68" s="36"/>
      <c r="BL68" s="103"/>
      <c r="BM68" s="136"/>
      <c r="BN68" s="65"/>
      <c r="BO68" s="72"/>
      <c r="BP68" s="72"/>
      <c r="BQ68" s="72"/>
      <c r="BR68" s="72"/>
      <c r="BS68" s="72"/>
      <c r="BT68" s="72"/>
      <c r="BU68" s="72"/>
      <c r="BV68" s="72"/>
      <c r="BW68" s="72"/>
      <c r="BX68" s="72"/>
      <c r="BY68" s="73"/>
      <c r="BZ68" s="65"/>
      <c r="CA68" s="137"/>
      <c r="CB68" s="245"/>
      <c r="CJ68" s="113"/>
      <c r="CK68" s="112" t="s">
        <v>15</v>
      </c>
      <c r="CL68" s="98" t="e">
        <f>(E47+Y47+AS47+BM47)/($D$49+$X$49)</f>
        <v>#DIV/0!</v>
      </c>
      <c r="CM68" s="98" t="e">
        <f>(F47+Z47+AT47+BN47)/(E47+Y47+AS47+BM47)</f>
        <v>#DIV/0!</v>
      </c>
      <c r="CN68" s="98" t="e">
        <f>((F47-P47-Q47)+(Z47-AJ47-AK47)+(AT47-BD47-BE47)+(BN47-BX47-BY47))/(F47+Z47+AT47+BN47)</f>
        <v>#DIV/0!</v>
      </c>
      <c r="CO68" s="98" t="e">
        <f>(P47+AJ47+BD47+BX47)/(F47+Z47+AT47+BN47)</f>
        <v>#DIV/0!</v>
      </c>
      <c r="CP68" s="98" t="e">
        <f>(Q47+AK47+BE47+BY47)/(F47+Z47+AT47+BN47)</f>
        <v>#DIV/0!</v>
      </c>
      <c r="CQ68" s="110" t="e">
        <f>(H47+AB47+AV47+BP47)/(E47+Y47+AS47+ BM47)</f>
        <v>#DIV/0!</v>
      </c>
      <c r="CR68" s="98" t="e">
        <f>(H47+AB47+BP47+AV47)/(F47+Z47+BN47+AT47)</f>
        <v>#DIV/0!</v>
      </c>
      <c r="CS68" s="98" t="e">
        <f>(I47+AC47+AW47+BQ47)/(H47+AB47+AV47+BP47)</f>
        <v>#DIV/0!</v>
      </c>
    </row>
    <row r="69" spans="1:97">
      <c r="A69" s="349"/>
      <c r="B69" s="393"/>
      <c r="C69" s="36"/>
      <c r="D69" s="103"/>
      <c r="E69" s="134"/>
      <c r="F69" s="14"/>
      <c r="G69" s="15"/>
      <c r="H69" s="15"/>
      <c r="I69" s="15"/>
      <c r="J69" s="15"/>
      <c r="K69" s="15"/>
      <c r="L69" s="15"/>
      <c r="M69" s="15"/>
      <c r="N69" s="15"/>
      <c r="O69" s="15"/>
      <c r="P69" s="15"/>
      <c r="Q69" s="17"/>
      <c r="R69" s="14"/>
      <c r="S69" s="135"/>
      <c r="U69" s="349"/>
      <c r="V69" s="393"/>
      <c r="W69" s="36"/>
      <c r="X69" s="103"/>
      <c r="Y69" s="134"/>
      <c r="Z69" s="14"/>
      <c r="AA69" s="15"/>
      <c r="AB69" s="15"/>
      <c r="AC69" s="15"/>
      <c r="AD69" s="15"/>
      <c r="AE69" s="15"/>
      <c r="AF69" s="15"/>
      <c r="AG69" s="15"/>
      <c r="AH69" s="15"/>
      <c r="AI69" s="15"/>
      <c r="AJ69" s="15"/>
      <c r="AK69" s="17"/>
      <c r="AL69" s="14"/>
      <c r="AM69" s="135"/>
      <c r="AN69" s="245"/>
      <c r="AO69" s="349"/>
      <c r="AP69" s="393"/>
      <c r="AQ69" s="36"/>
      <c r="AR69" s="103"/>
      <c r="AS69" s="134"/>
      <c r="AT69" s="14"/>
      <c r="AU69" s="15"/>
      <c r="AV69" s="15"/>
      <c r="AW69" s="15"/>
      <c r="AX69" s="15"/>
      <c r="AY69" s="15"/>
      <c r="AZ69" s="15"/>
      <c r="BA69" s="15"/>
      <c r="BB69" s="15"/>
      <c r="BC69" s="15"/>
      <c r="BD69" s="15"/>
      <c r="BE69" s="17"/>
      <c r="BF69" s="14"/>
      <c r="BG69" s="135"/>
      <c r="BI69" s="349"/>
      <c r="BJ69" s="393"/>
      <c r="BK69" s="36"/>
      <c r="BL69" s="103"/>
      <c r="BM69" s="134"/>
      <c r="BN69" s="14"/>
      <c r="BO69" s="15"/>
      <c r="BP69" s="15"/>
      <c r="BQ69" s="15"/>
      <c r="BR69" s="15"/>
      <c r="BS69" s="15"/>
      <c r="BT69" s="15"/>
      <c r="BU69" s="15"/>
      <c r="BV69" s="15"/>
      <c r="BW69" s="15"/>
      <c r="BX69" s="15"/>
      <c r="BY69" s="17"/>
      <c r="BZ69" s="14"/>
      <c r="CA69" s="135"/>
      <c r="CB69" s="245"/>
      <c r="CJ69" s="114"/>
      <c r="CK69" s="112" t="s">
        <v>16</v>
      </c>
      <c r="CL69" s="98" t="e">
        <f>(E49+Y49+AS49+BM49)/($D$49+$X$49)</f>
        <v>#DIV/0!</v>
      </c>
      <c r="CM69" s="98" t="e">
        <f>(F49+Z49+AT49+BN49)/(E49+Y49+AS49+BM49)</f>
        <v>#DIV/0!</v>
      </c>
      <c r="CN69" s="98" t="e">
        <f>((F49-P49-Q49)+(Z49-AJ49-AK49)+(AT49-BD49-BE49)+(BN49-BX49-BY49))/(F49+Z49+AT49+BN49)</f>
        <v>#DIV/0!</v>
      </c>
      <c r="CO69" s="98" t="e">
        <f>(P49+AJ49+BD49+BX49)/(F49+Z49+AT49+BN49)</f>
        <v>#DIV/0!</v>
      </c>
      <c r="CP69" s="98" t="e">
        <f>(Q49+AK49+BE49+BY49)/(F49+Z49+AT49+BN49)</f>
        <v>#DIV/0!</v>
      </c>
      <c r="CQ69" s="110" t="e">
        <f>(H49+AB49+AV49+BP49)/(E49+Y49+AS49+ BM49)</f>
        <v>#DIV/0!</v>
      </c>
      <c r="CR69" s="98" t="e">
        <f>(H49+AB49+BP49+AV49)/(F49+Z49+BN49+AT49)</f>
        <v>#DIV/0!</v>
      </c>
      <c r="CS69" s="98" t="e">
        <f>(I49+AC49+AW49+BQ49)/(H49+AB49+AV49+BP49)</f>
        <v>#DIV/0!</v>
      </c>
    </row>
    <row r="70" spans="1:97" ht="13.5" customHeight="1">
      <c r="A70" s="349"/>
      <c r="B70" s="392" t="s">
        <v>15</v>
      </c>
      <c r="C70" s="36"/>
      <c r="D70" s="103"/>
      <c r="E70" s="136"/>
      <c r="F70" s="65"/>
      <c r="G70" s="65"/>
      <c r="H70" s="65"/>
      <c r="I70" s="65"/>
      <c r="J70" s="65"/>
      <c r="K70" s="65"/>
      <c r="L70" s="72"/>
      <c r="M70" s="65"/>
      <c r="N70" s="65"/>
      <c r="O70" s="65"/>
      <c r="P70" s="65"/>
      <c r="Q70" s="66"/>
      <c r="R70" s="65"/>
      <c r="S70" s="153"/>
      <c r="U70" s="349"/>
      <c r="V70" s="392" t="s">
        <v>15</v>
      </c>
      <c r="W70" s="36"/>
      <c r="X70" s="103"/>
      <c r="Y70" s="136"/>
      <c r="Z70" s="65"/>
      <c r="AA70" s="65"/>
      <c r="AB70" s="65"/>
      <c r="AC70" s="65"/>
      <c r="AD70" s="65"/>
      <c r="AE70" s="65"/>
      <c r="AF70" s="72"/>
      <c r="AG70" s="65"/>
      <c r="AH70" s="65"/>
      <c r="AI70" s="65"/>
      <c r="AJ70" s="65"/>
      <c r="AK70" s="66"/>
      <c r="AL70" s="65"/>
      <c r="AM70" s="153"/>
      <c r="AN70" s="245"/>
      <c r="AO70" s="349"/>
      <c r="AP70" s="392" t="s">
        <v>15</v>
      </c>
      <c r="AQ70" s="36"/>
      <c r="AR70" s="103"/>
      <c r="AS70" s="136"/>
      <c r="AT70" s="65"/>
      <c r="AU70" s="65"/>
      <c r="AV70" s="65"/>
      <c r="AW70" s="65"/>
      <c r="AX70" s="65"/>
      <c r="AY70" s="65"/>
      <c r="AZ70" s="72"/>
      <c r="BA70" s="65"/>
      <c r="BB70" s="65"/>
      <c r="BC70" s="65"/>
      <c r="BD70" s="65"/>
      <c r="BE70" s="66"/>
      <c r="BF70" s="65"/>
      <c r="BG70" s="153"/>
      <c r="BI70" s="349"/>
      <c r="BJ70" s="392" t="s">
        <v>15</v>
      </c>
      <c r="BK70" s="36"/>
      <c r="BL70" s="103"/>
      <c r="BM70" s="136"/>
      <c r="BN70" s="65"/>
      <c r="BO70" s="65"/>
      <c r="BP70" s="65"/>
      <c r="BQ70" s="65"/>
      <c r="BR70" s="65"/>
      <c r="BS70" s="65"/>
      <c r="BT70" s="72"/>
      <c r="BU70" s="65"/>
      <c r="BV70" s="65"/>
      <c r="BW70" s="65"/>
      <c r="BX70" s="65"/>
      <c r="BY70" s="66"/>
      <c r="BZ70" s="65"/>
      <c r="CA70" s="153"/>
      <c r="CB70" s="245"/>
      <c r="CJ70" s="112" t="s">
        <v>40</v>
      </c>
      <c r="CK70" s="112" t="s">
        <v>14</v>
      </c>
      <c r="CL70" s="98" t="e">
        <f>(E51+Y51+AS51+BM51)/($D$55+$X$55)</f>
        <v>#DIV/0!</v>
      </c>
      <c r="CM70" s="98" t="e">
        <f>(F51+Z51+AT51+BN51)/(E51+Y51+AS51+BM51)</f>
        <v>#DIV/0!</v>
      </c>
      <c r="CN70" s="98" t="e">
        <f>((F51-P51-Q51)+(Z51-AJ51-AK51)+(AT51-BD51-BE51)+(BN51-BX51-BY51))/(F51+Z51+AT51+BN51)</f>
        <v>#DIV/0!</v>
      </c>
      <c r="CO70" s="98" t="e">
        <f>(P51+AJ51+BD51+BX51)/(F51+Z51+AT51+BN51)</f>
        <v>#DIV/0!</v>
      </c>
      <c r="CP70" s="98" t="e">
        <f>(Q51+AK51+BE51+BY51)/(F51+Z51+AT51+BN51)</f>
        <v>#DIV/0!</v>
      </c>
      <c r="CQ70" s="110" t="e">
        <f>(H51+AB51+AV51+BP51)/(E51+Y51+AS51+ BM51)</f>
        <v>#DIV/0!</v>
      </c>
      <c r="CR70" s="98" t="e">
        <f>(H51+AB51+BP51+AV51)/(F51+Z51+BN51+AT51)</f>
        <v>#DIV/0!</v>
      </c>
      <c r="CS70" s="98" t="e">
        <f>(I51+AC51+AW51+BQ51)/(H51+AB51+AV51+BP51)</f>
        <v>#DIV/0!</v>
      </c>
    </row>
    <row r="71" spans="1:97">
      <c r="A71" s="349"/>
      <c r="B71" s="393"/>
      <c r="C71" s="36"/>
      <c r="D71" s="103"/>
      <c r="E71" s="134"/>
      <c r="F71" s="14"/>
      <c r="G71" s="14"/>
      <c r="H71" s="14"/>
      <c r="I71" s="14"/>
      <c r="J71" s="14"/>
      <c r="K71" s="14"/>
      <c r="L71" s="15"/>
      <c r="M71" s="14"/>
      <c r="N71" s="14"/>
      <c r="O71" s="14"/>
      <c r="P71" s="14"/>
      <c r="Q71" s="18"/>
      <c r="R71" s="14"/>
      <c r="S71" s="154"/>
      <c r="U71" s="349"/>
      <c r="V71" s="393"/>
      <c r="W71" s="36"/>
      <c r="X71" s="103"/>
      <c r="Y71" s="134"/>
      <c r="Z71" s="14"/>
      <c r="AA71" s="14"/>
      <c r="AB71" s="14"/>
      <c r="AC71" s="14"/>
      <c r="AD71" s="14"/>
      <c r="AE71" s="14"/>
      <c r="AF71" s="15"/>
      <c r="AG71" s="14"/>
      <c r="AH71" s="14"/>
      <c r="AI71" s="14"/>
      <c r="AJ71" s="14"/>
      <c r="AK71" s="18"/>
      <c r="AL71" s="14"/>
      <c r="AM71" s="154"/>
      <c r="AN71" s="245"/>
      <c r="AO71" s="349"/>
      <c r="AP71" s="393"/>
      <c r="AQ71" s="36"/>
      <c r="AR71" s="103"/>
      <c r="AS71" s="134"/>
      <c r="AT71" s="14"/>
      <c r="AU71" s="14"/>
      <c r="AV71" s="14"/>
      <c r="AW71" s="14"/>
      <c r="AX71" s="14"/>
      <c r="AY71" s="14"/>
      <c r="AZ71" s="15"/>
      <c r="BA71" s="14"/>
      <c r="BB71" s="14"/>
      <c r="BC71" s="14"/>
      <c r="BD71" s="14"/>
      <c r="BE71" s="18"/>
      <c r="BF71" s="14"/>
      <c r="BG71" s="154"/>
      <c r="BI71" s="349"/>
      <c r="BJ71" s="393"/>
      <c r="BK71" s="36"/>
      <c r="BL71" s="103"/>
      <c r="BM71" s="134"/>
      <c r="BN71" s="14"/>
      <c r="BO71" s="14"/>
      <c r="BP71" s="14"/>
      <c r="BQ71" s="14"/>
      <c r="BR71" s="14"/>
      <c r="BS71" s="14"/>
      <c r="BT71" s="15"/>
      <c r="BU71" s="14"/>
      <c r="BV71" s="14"/>
      <c r="BW71" s="14"/>
      <c r="BX71" s="14"/>
      <c r="BY71" s="18"/>
      <c r="BZ71" s="14"/>
      <c r="CA71" s="154"/>
      <c r="CB71" s="245"/>
      <c r="CJ71" s="113"/>
      <c r="CK71" s="112" t="s">
        <v>15</v>
      </c>
      <c r="CL71" s="98" t="e">
        <f>(E53+Y53+AS53+BM53)/($D$55+$X$55)</f>
        <v>#DIV/0!</v>
      </c>
      <c r="CM71" s="98" t="e">
        <f t="shared" ref="CM71" si="36">(F53+Z53+AT53+BN53)/(E53+Y53+AS53+BM53)</f>
        <v>#DIV/0!</v>
      </c>
      <c r="CN71" s="98" t="e">
        <f t="shared" ref="CN71" si="37">((F53-P53-Q53)+(Z53-AJ53-AK53)+(AT53-BD53-BE53)+(BN53-BX53-BY53))/(F53+Z53+AT53+BN53)</f>
        <v>#DIV/0!</v>
      </c>
      <c r="CO71" s="98" t="e">
        <f t="shared" ref="CO71" si="38">(P53+AJ53+BD53+BX53)/(F53+Z53+AT53+BN53)</f>
        <v>#DIV/0!</v>
      </c>
      <c r="CP71" s="98" t="e">
        <f t="shared" ref="CP71" si="39">(Q53+AK53+BE53+BY53)/(F53+Z53+AT53+BN53)</f>
        <v>#DIV/0!</v>
      </c>
      <c r="CQ71" s="110" t="e">
        <f t="shared" ref="CQ71" si="40">(H53+AB53+AV53+BP53)/(E53+Y53+AS53+ BM53)</f>
        <v>#DIV/0!</v>
      </c>
      <c r="CR71" s="98" t="e">
        <f t="shared" ref="CR71" si="41">(H53+AB53+BP53+AV53)/(F53+Z53+BN53+AT53)</f>
        <v>#DIV/0!</v>
      </c>
      <c r="CS71" s="98" t="e">
        <f t="shared" ref="CS71" si="42">(I53+AC53+AW53+BQ53)/(H53+AB53+AV53+BP53)</f>
        <v>#DIV/0!</v>
      </c>
    </row>
    <row r="72" spans="1:97">
      <c r="A72" s="349"/>
      <c r="B72" s="392" t="s">
        <v>16</v>
      </c>
      <c r="C72" s="38"/>
      <c r="D72" s="104"/>
      <c r="E72" s="136"/>
      <c r="F72" s="67"/>
      <c r="G72" s="74"/>
      <c r="H72" s="74"/>
      <c r="I72" s="74"/>
      <c r="J72" s="74"/>
      <c r="K72" s="74"/>
      <c r="L72" s="74"/>
      <c r="M72" s="67"/>
      <c r="N72" s="67"/>
      <c r="O72" s="74"/>
      <c r="P72" s="74"/>
      <c r="Q72" s="75"/>
      <c r="R72" s="67"/>
      <c r="S72" s="138"/>
      <c r="U72" s="349"/>
      <c r="V72" s="392" t="s">
        <v>16</v>
      </c>
      <c r="W72" s="38"/>
      <c r="X72" s="104"/>
      <c r="Y72" s="136"/>
      <c r="Z72" s="67"/>
      <c r="AA72" s="74"/>
      <c r="AB72" s="74"/>
      <c r="AC72" s="74"/>
      <c r="AD72" s="74"/>
      <c r="AE72" s="74"/>
      <c r="AF72" s="74"/>
      <c r="AG72" s="67"/>
      <c r="AH72" s="67"/>
      <c r="AI72" s="74"/>
      <c r="AJ72" s="74"/>
      <c r="AK72" s="75"/>
      <c r="AL72" s="67"/>
      <c r="AM72" s="138"/>
      <c r="AN72" s="214"/>
      <c r="AO72" s="349"/>
      <c r="AP72" s="392" t="s">
        <v>16</v>
      </c>
      <c r="AQ72" s="38"/>
      <c r="AR72" s="104"/>
      <c r="AS72" s="136"/>
      <c r="AT72" s="67"/>
      <c r="AU72" s="74"/>
      <c r="AV72" s="74"/>
      <c r="AW72" s="74"/>
      <c r="AX72" s="74"/>
      <c r="AY72" s="74"/>
      <c r="AZ72" s="74"/>
      <c r="BA72" s="67"/>
      <c r="BB72" s="67"/>
      <c r="BC72" s="74"/>
      <c r="BD72" s="74"/>
      <c r="BE72" s="75"/>
      <c r="BF72" s="67"/>
      <c r="BG72" s="138"/>
      <c r="BI72" s="349"/>
      <c r="BJ72" s="392" t="s">
        <v>16</v>
      </c>
      <c r="BK72" s="38"/>
      <c r="BL72" s="104"/>
      <c r="BM72" s="136"/>
      <c r="BN72" s="67"/>
      <c r="BO72" s="74"/>
      <c r="BP72" s="74"/>
      <c r="BQ72" s="74"/>
      <c r="BR72" s="74"/>
      <c r="BS72" s="74"/>
      <c r="BT72" s="74"/>
      <c r="BU72" s="67"/>
      <c r="BV72" s="67"/>
      <c r="BW72" s="74"/>
      <c r="BX72" s="74"/>
      <c r="BY72" s="75"/>
      <c r="BZ72" s="67"/>
      <c r="CA72" s="138"/>
      <c r="CB72" s="214"/>
      <c r="CJ72" s="114"/>
      <c r="CK72" s="112" t="s">
        <v>16</v>
      </c>
      <c r="CL72" s="98" t="e">
        <f>(E55+Y55+AS55+BM55)/($D$55+$X$55)</f>
        <v>#DIV/0!</v>
      </c>
      <c r="CM72" s="98" t="e">
        <f>(F55+Z55+AT55+BN55)/(E55+Y55+AS55+BM55)</f>
        <v>#DIV/0!</v>
      </c>
      <c r="CN72" s="98" t="e">
        <f>((F55-P55-Q55)+(Z55-AJ55-AK55)+(AT55-BD55-BE55)+(BN55-BX55-BY55))/(F55+Z55+AT55+BN55)</f>
        <v>#DIV/0!</v>
      </c>
      <c r="CO72" s="98" t="e">
        <f>(P55+AJ55+BD55+BX55)/(F55+Z55+AT55+BN55)</f>
        <v>#DIV/0!</v>
      </c>
      <c r="CP72" s="98" t="e">
        <f>(Q55+AK55+BE55+BY55)/(F55+Z55+AT55+BN55)</f>
        <v>#DIV/0!</v>
      </c>
      <c r="CQ72" s="110" t="e">
        <f>(H55+AB55+AV55+BP55)/(E55+Y55+AS55+ BM55)</f>
        <v>#DIV/0!</v>
      </c>
      <c r="CR72" s="98" t="e">
        <f>(H55+AB55+BP55+AV55)/(F55+Z55+BN55+AT55)</f>
        <v>#DIV/0!</v>
      </c>
      <c r="CS72" s="98" t="e">
        <f>(I55+AC55+AW55+BQ55)/(H55+AB55+AV55+BP55)</f>
        <v>#DIV/0!</v>
      </c>
    </row>
    <row r="73" spans="1:97">
      <c r="A73" s="350"/>
      <c r="B73" s="393"/>
      <c r="C73" s="250"/>
      <c r="D73" s="251"/>
      <c r="E73" s="139"/>
      <c r="F73" s="151"/>
      <c r="G73" s="69"/>
      <c r="H73" s="69"/>
      <c r="I73" s="69"/>
      <c r="J73" s="69"/>
      <c r="K73" s="69"/>
      <c r="L73" s="69"/>
      <c r="M73" s="69"/>
      <c r="N73" s="69"/>
      <c r="O73" s="69"/>
      <c r="P73" s="69"/>
      <c r="Q73" s="70"/>
      <c r="R73" s="71"/>
      <c r="S73" s="140"/>
      <c r="U73" s="350"/>
      <c r="V73" s="393"/>
      <c r="W73" s="250"/>
      <c r="X73" s="251"/>
      <c r="Y73" s="139"/>
      <c r="Z73" s="151"/>
      <c r="AA73" s="69"/>
      <c r="AB73" s="69"/>
      <c r="AC73" s="69"/>
      <c r="AD73" s="69"/>
      <c r="AE73" s="69"/>
      <c r="AF73" s="69"/>
      <c r="AG73" s="69"/>
      <c r="AH73" s="69"/>
      <c r="AI73" s="69"/>
      <c r="AJ73" s="69"/>
      <c r="AK73" s="70"/>
      <c r="AL73" s="71"/>
      <c r="AM73" s="140"/>
      <c r="AN73" s="214"/>
      <c r="AO73" s="350"/>
      <c r="AP73" s="393"/>
      <c r="AQ73" s="250"/>
      <c r="AR73" s="251"/>
      <c r="AS73" s="139"/>
      <c r="AT73" s="151"/>
      <c r="AU73" s="69"/>
      <c r="AV73" s="69"/>
      <c r="AW73" s="69"/>
      <c r="AX73" s="69"/>
      <c r="AY73" s="69"/>
      <c r="AZ73" s="69"/>
      <c r="BA73" s="69"/>
      <c r="BB73" s="69"/>
      <c r="BC73" s="69"/>
      <c r="BD73" s="69"/>
      <c r="BE73" s="70"/>
      <c r="BF73" s="71"/>
      <c r="BG73" s="140"/>
      <c r="BI73" s="350"/>
      <c r="BJ73" s="393"/>
      <c r="BK73" s="250"/>
      <c r="BL73" s="251"/>
      <c r="BM73" s="139"/>
      <c r="BN73" s="151"/>
      <c r="BO73" s="69"/>
      <c r="BP73" s="69"/>
      <c r="BQ73" s="69"/>
      <c r="BR73" s="69"/>
      <c r="BS73" s="69"/>
      <c r="BT73" s="69"/>
      <c r="BU73" s="69"/>
      <c r="BV73" s="69"/>
      <c r="BW73" s="69"/>
      <c r="BX73" s="69"/>
      <c r="BY73" s="70"/>
      <c r="BZ73" s="71"/>
      <c r="CA73" s="140"/>
      <c r="CB73" s="214"/>
      <c r="CJ73" s="112" t="s">
        <v>41</v>
      </c>
      <c r="CK73" s="112" t="s">
        <v>14</v>
      </c>
      <c r="CL73" s="98" t="e">
        <f>(E57+Y57+AS57+BM57)/($D$61+$X$61)</f>
        <v>#DIV/0!</v>
      </c>
      <c r="CM73" s="98" t="e">
        <f>(F57+Z57+AT57+BN57)/(E57+Y57+AS57+BM57)</f>
        <v>#DIV/0!</v>
      </c>
      <c r="CN73" s="98" t="e">
        <f>((F57-P57-Q57)+(Z57-AJ57-AK57)+(AT57-BD57-BE57)+(BN57-BX57-BY57))/(F57+Z57+AT57+BN57)</f>
        <v>#DIV/0!</v>
      </c>
      <c r="CO73" s="98" t="e">
        <f>(P57+AJ57+BD57+BX57)/(F57+Z57+AT57+BN57)</f>
        <v>#DIV/0!</v>
      </c>
      <c r="CP73" s="98" t="e">
        <f>(Q57+AK57+BE57+BY57)/(F57+Z57+AT57+BN57)</f>
        <v>#DIV/0!</v>
      </c>
      <c r="CQ73" s="110" t="e">
        <f>(H57+AB57+AV57+BP57)/(E57+Y57+AS57+ BM57)</f>
        <v>#DIV/0!</v>
      </c>
      <c r="CR73" s="98" t="e">
        <f>(H57+AB57+BP57+AV57)/(F57+Z57+BN57+AT57)</f>
        <v>#DIV/0!</v>
      </c>
      <c r="CS73" s="98" t="e">
        <f>(I57+AC57+AW57+BQ57)/(H57+AB57+AV57+BP57)</f>
        <v>#DIV/0!</v>
      </c>
    </row>
    <row r="74" spans="1:97" ht="14.25" customHeight="1">
      <c r="A74" s="348" t="s">
        <v>81</v>
      </c>
      <c r="B74" s="392" t="s">
        <v>14</v>
      </c>
      <c r="C74" s="36"/>
      <c r="D74" s="102"/>
      <c r="E74" s="141"/>
      <c r="F74" s="78"/>
      <c r="G74" s="76"/>
      <c r="H74" s="76"/>
      <c r="I74" s="76"/>
      <c r="J74" s="76"/>
      <c r="K74" s="76"/>
      <c r="L74" s="76"/>
      <c r="M74" s="76"/>
      <c r="N74" s="76"/>
      <c r="O74" s="76"/>
      <c r="P74" s="76"/>
      <c r="Q74" s="77"/>
      <c r="R74" s="78"/>
      <c r="S74" s="157"/>
      <c r="U74" s="348" t="s">
        <v>81</v>
      </c>
      <c r="V74" s="392" t="s">
        <v>14</v>
      </c>
      <c r="W74" s="36"/>
      <c r="X74" s="106"/>
      <c r="Y74" s="141"/>
      <c r="Z74" s="78"/>
      <c r="AA74" s="76"/>
      <c r="AB74" s="76"/>
      <c r="AC74" s="76"/>
      <c r="AD74" s="76"/>
      <c r="AE74" s="76"/>
      <c r="AF74" s="76"/>
      <c r="AG74" s="76"/>
      <c r="AH74" s="76"/>
      <c r="AI74" s="76"/>
      <c r="AJ74" s="76"/>
      <c r="AK74" s="77"/>
      <c r="AL74" s="78"/>
      <c r="AM74" s="157"/>
      <c r="AN74" s="214"/>
      <c r="AO74" s="348" t="s">
        <v>81</v>
      </c>
      <c r="AP74" s="392" t="s">
        <v>14</v>
      </c>
      <c r="AQ74" s="36"/>
      <c r="AR74" s="106"/>
      <c r="AS74" s="141"/>
      <c r="AT74" s="78"/>
      <c r="AU74" s="76"/>
      <c r="AV74" s="76"/>
      <c r="AW74" s="76"/>
      <c r="AX74" s="76"/>
      <c r="AY74" s="76"/>
      <c r="AZ74" s="76"/>
      <c r="BA74" s="76"/>
      <c r="BB74" s="76"/>
      <c r="BC74" s="76"/>
      <c r="BD74" s="76"/>
      <c r="BE74" s="77"/>
      <c r="BF74" s="78"/>
      <c r="BG74" s="157"/>
      <c r="BI74" s="348" t="s">
        <v>81</v>
      </c>
      <c r="BJ74" s="392" t="s">
        <v>14</v>
      </c>
      <c r="BK74" s="36"/>
      <c r="BL74" s="106"/>
      <c r="BM74" s="141"/>
      <c r="BN74" s="78"/>
      <c r="BO74" s="76"/>
      <c r="BP74" s="76"/>
      <c r="BQ74" s="76"/>
      <c r="BR74" s="76"/>
      <c r="BS74" s="76"/>
      <c r="BT74" s="76"/>
      <c r="BU74" s="76"/>
      <c r="BV74" s="76"/>
      <c r="BW74" s="76"/>
      <c r="BX74" s="76"/>
      <c r="BY74" s="77"/>
      <c r="BZ74" s="78"/>
      <c r="CA74" s="157"/>
      <c r="CB74" s="214"/>
      <c r="CJ74" s="113"/>
      <c r="CK74" s="112" t="s">
        <v>15</v>
      </c>
      <c r="CL74" s="98" t="e">
        <f>(E59+Y59+AS59+BM59)/($D$61+$X$61)</f>
        <v>#DIV/0!</v>
      </c>
      <c r="CM74" s="98" t="e">
        <f>(F59+Z59+AT59+BN59)/(E59+Y59+AS59+BM59)</f>
        <v>#DIV/0!</v>
      </c>
      <c r="CN74" s="98" t="e">
        <f>((F59-P59-Q59)+(Z59-AJ59-AK59)+(AT59-BD59-BE59)+(BN59-BX59-BY59))/(F59+Z59+AT59+BN59)</f>
        <v>#DIV/0!</v>
      </c>
      <c r="CO74" s="98" t="e">
        <f>(P59+AJ59+BD59+BX59)/(F59+Z59+AT59+BN59)</f>
        <v>#DIV/0!</v>
      </c>
      <c r="CP74" s="98" t="e">
        <f>(Q59+AK59+BE59+BY59)/(F59+Z59+AT59+BN59)</f>
        <v>#DIV/0!</v>
      </c>
      <c r="CQ74" s="110" t="e">
        <f>(H59+AB59+AV59+BP59)/(E59+Y59+AS59+ BM59)</f>
        <v>#DIV/0!</v>
      </c>
      <c r="CR74" s="98" t="e">
        <f>(H59+AB59+BP59+AV59)/(F59+Z59+BN59+AT59)</f>
        <v>#DIV/0!</v>
      </c>
      <c r="CS74" s="98" t="e">
        <f>(I59+AC59+AW59+BQ59)/(H59+AB59+AV59+BP59)</f>
        <v>#DIV/0!</v>
      </c>
    </row>
    <row r="75" spans="1:97">
      <c r="A75" s="349"/>
      <c r="B75" s="393"/>
      <c r="C75" s="36"/>
      <c r="D75" s="103"/>
      <c r="E75" s="139"/>
      <c r="F75" s="151"/>
      <c r="G75" s="69"/>
      <c r="H75" s="69"/>
      <c r="I75" s="69"/>
      <c r="J75" s="69"/>
      <c r="K75" s="69"/>
      <c r="L75" s="69"/>
      <c r="M75" s="69"/>
      <c r="N75" s="69"/>
      <c r="O75" s="69"/>
      <c r="P75" s="69"/>
      <c r="Q75" s="70"/>
      <c r="R75" s="71"/>
      <c r="S75" s="140"/>
      <c r="U75" s="349"/>
      <c r="V75" s="393"/>
      <c r="W75" s="36"/>
      <c r="X75" s="101"/>
      <c r="Y75" s="139"/>
      <c r="Z75" s="151"/>
      <c r="AA75" s="69"/>
      <c r="AB75" s="69"/>
      <c r="AC75" s="69"/>
      <c r="AD75" s="69"/>
      <c r="AE75" s="69"/>
      <c r="AF75" s="69"/>
      <c r="AG75" s="69"/>
      <c r="AH75" s="69"/>
      <c r="AI75" s="69"/>
      <c r="AJ75" s="69"/>
      <c r="AK75" s="70"/>
      <c r="AL75" s="71"/>
      <c r="AM75" s="140"/>
      <c r="AN75" s="214"/>
      <c r="AO75" s="349"/>
      <c r="AP75" s="393"/>
      <c r="AQ75" s="36"/>
      <c r="AR75" s="101"/>
      <c r="AS75" s="139"/>
      <c r="AT75" s="151"/>
      <c r="AU75" s="69"/>
      <c r="AV75" s="69"/>
      <c r="AW75" s="69"/>
      <c r="AX75" s="69"/>
      <c r="AY75" s="69"/>
      <c r="AZ75" s="69"/>
      <c r="BA75" s="69"/>
      <c r="BB75" s="69"/>
      <c r="BC75" s="69"/>
      <c r="BD75" s="69"/>
      <c r="BE75" s="70"/>
      <c r="BF75" s="71"/>
      <c r="BG75" s="140"/>
      <c r="BI75" s="349"/>
      <c r="BJ75" s="393"/>
      <c r="BK75" s="36"/>
      <c r="BL75" s="101"/>
      <c r="BM75" s="139"/>
      <c r="BN75" s="151"/>
      <c r="BO75" s="69"/>
      <c r="BP75" s="69"/>
      <c r="BQ75" s="69"/>
      <c r="BR75" s="69"/>
      <c r="BS75" s="69"/>
      <c r="BT75" s="69"/>
      <c r="BU75" s="69"/>
      <c r="BV75" s="69"/>
      <c r="BW75" s="69"/>
      <c r="BX75" s="69"/>
      <c r="BY75" s="70"/>
      <c r="BZ75" s="71"/>
      <c r="CA75" s="140"/>
      <c r="CB75" s="214"/>
      <c r="CJ75" s="114"/>
      <c r="CK75" s="112" t="s">
        <v>16</v>
      </c>
      <c r="CL75" s="98" t="e">
        <f>(E61+Y61+AS61+BM61)/($D$61+$X$61)</f>
        <v>#DIV/0!</v>
      </c>
      <c r="CM75" s="98" t="e">
        <f>(F61+Z61+AT61+BN61)/(E61+Y61+AS61+BM61)</f>
        <v>#DIV/0!</v>
      </c>
      <c r="CN75" s="98" t="e">
        <f>((F61-P61-Q61)+(Z61-AJ61-AK61)+(AT61-BD61-BE61)+(BN61-BX61-BY61))/(F61+Z61+AT61+BN61)</f>
        <v>#DIV/0!</v>
      </c>
      <c r="CO75" s="98" t="e">
        <f>(P61+AJ61+BD61+BX61)/(F61+Z61+AT61+BN61)</f>
        <v>#DIV/0!</v>
      </c>
      <c r="CP75" s="98" t="e">
        <f>(Q61+AK61+BE61+BY61)/(F61+Z61+AT61+BN61)</f>
        <v>#DIV/0!</v>
      </c>
      <c r="CQ75" s="110" t="e">
        <f>(H61+AB61+AV61+BP61)/(E61+Y61+AS61+ BM61)</f>
        <v>#DIV/0!</v>
      </c>
      <c r="CR75" s="98" t="e">
        <f>(H61+AB61+BP61+AV61)/(F61+Z61+BN61+AT61)</f>
        <v>#DIV/0!</v>
      </c>
      <c r="CS75" s="98" t="e">
        <f>(I61+AC61+AW61+BQ61)/(H61+AB61+AV61+BP61)</f>
        <v>#DIV/0!</v>
      </c>
    </row>
    <row r="76" spans="1:97">
      <c r="A76" s="349"/>
      <c r="B76" s="392" t="s">
        <v>15</v>
      </c>
      <c r="C76" s="36"/>
      <c r="D76" s="103"/>
      <c r="E76" s="136"/>
      <c r="F76" s="67"/>
      <c r="G76" s="74"/>
      <c r="H76" s="74"/>
      <c r="I76" s="74"/>
      <c r="J76" s="74"/>
      <c r="K76" s="74"/>
      <c r="L76" s="74"/>
      <c r="M76" s="74"/>
      <c r="N76" s="74"/>
      <c r="O76" s="74"/>
      <c r="P76" s="74"/>
      <c r="Q76" s="75"/>
      <c r="R76" s="67"/>
      <c r="S76" s="138"/>
      <c r="U76" s="349"/>
      <c r="V76" s="392" t="s">
        <v>15</v>
      </c>
      <c r="W76" s="36"/>
      <c r="X76" s="101"/>
      <c r="Y76" s="136"/>
      <c r="Z76" s="67"/>
      <c r="AA76" s="74"/>
      <c r="AB76" s="74"/>
      <c r="AC76" s="74"/>
      <c r="AD76" s="74"/>
      <c r="AE76" s="74"/>
      <c r="AF76" s="74"/>
      <c r="AG76" s="74"/>
      <c r="AH76" s="74"/>
      <c r="AI76" s="74"/>
      <c r="AJ76" s="74"/>
      <c r="AK76" s="75"/>
      <c r="AL76" s="67"/>
      <c r="AM76" s="138"/>
      <c r="AN76" s="214"/>
      <c r="AO76" s="349"/>
      <c r="AP76" s="392" t="s">
        <v>15</v>
      </c>
      <c r="AQ76" s="36"/>
      <c r="AR76" s="101"/>
      <c r="AS76" s="136"/>
      <c r="AT76" s="67"/>
      <c r="AU76" s="74"/>
      <c r="AV76" s="74"/>
      <c r="AW76" s="74"/>
      <c r="AX76" s="74"/>
      <c r="AY76" s="74"/>
      <c r="AZ76" s="74"/>
      <c r="BA76" s="74"/>
      <c r="BB76" s="74"/>
      <c r="BC76" s="74"/>
      <c r="BD76" s="74"/>
      <c r="BE76" s="75"/>
      <c r="BF76" s="67"/>
      <c r="BG76" s="138"/>
      <c r="BI76" s="349"/>
      <c r="BJ76" s="392" t="s">
        <v>15</v>
      </c>
      <c r="BK76" s="36"/>
      <c r="BL76" s="101"/>
      <c r="BM76" s="136"/>
      <c r="BN76" s="67"/>
      <c r="BO76" s="74"/>
      <c r="BP76" s="74"/>
      <c r="BQ76" s="74"/>
      <c r="BR76" s="74"/>
      <c r="BS76" s="74"/>
      <c r="BT76" s="74"/>
      <c r="BU76" s="74"/>
      <c r="BV76" s="74"/>
      <c r="BW76" s="74"/>
      <c r="BX76" s="74"/>
      <c r="BY76" s="75"/>
      <c r="BZ76" s="67"/>
      <c r="CA76" s="138"/>
      <c r="CB76" s="214"/>
      <c r="CJ76" s="112" t="s">
        <v>42</v>
      </c>
      <c r="CK76" s="112" t="s">
        <v>14</v>
      </c>
      <c r="CL76" s="98" t="e">
        <f>(E63+E69+Y63+Y69+AS63+AS69+BM63+BM69)/($D$67+$X$67)</f>
        <v>#DIV/0!</v>
      </c>
      <c r="CM76" s="98" t="e">
        <f>(F63+Z63+AT63+BN63)/(E63+Y63+AS63+BM63)</f>
        <v>#DIV/0!</v>
      </c>
      <c r="CN76" s="98" t="e">
        <f>((F63-P63-Q63)+(Z63-AJ63-AK63)+(AT63-BD63-BE63)+(BN63-BX63-BY63))/(F63+Z63+AT63+BN63)</f>
        <v>#DIV/0!</v>
      </c>
      <c r="CO76" s="98" t="e">
        <f>(P63+AJ63+BD63+BX63)/(F63+Z63+AT63+BN63)</f>
        <v>#DIV/0!</v>
      </c>
      <c r="CP76" s="98" t="e">
        <f>(Q63+AK63+BE63+BY63)/(F63+Z63+AT63+BN63)</f>
        <v>#DIV/0!</v>
      </c>
      <c r="CQ76" s="110" t="e">
        <f>(H63+AB63+AV63+BP63)/(E63+Y63+AS63+ BM63)</f>
        <v>#DIV/0!</v>
      </c>
      <c r="CR76" s="98" t="e">
        <f>(H63+AB63+BP63+AV63)/(F63+Z63+BN63+AT63)</f>
        <v>#DIV/0!</v>
      </c>
      <c r="CS76" s="98" t="e">
        <f>(I63+AC63+AW63+BQ63)/(H63+AB63+AV63+BP63)</f>
        <v>#DIV/0!</v>
      </c>
    </row>
    <row r="77" spans="1:97">
      <c r="A77" s="349"/>
      <c r="B77" s="393"/>
      <c r="C77" s="36"/>
      <c r="D77" s="103"/>
      <c r="E77" s="139"/>
      <c r="F77" s="151"/>
      <c r="G77" s="69"/>
      <c r="H77" s="69"/>
      <c r="I77" s="69"/>
      <c r="J77" s="69"/>
      <c r="K77" s="69"/>
      <c r="L77" s="69"/>
      <c r="M77" s="69"/>
      <c r="N77" s="69"/>
      <c r="O77" s="69"/>
      <c r="P77" s="69"/>
      <c r="Q77" s="70"/>
      <c r="R77" s="71"/>
      <c r="S77" s="140"/>
      <c r="U77" s="349"/>
      <c r="V77" s="393"/>
      <c r="W77" s="36"/>
      <c r="X77" s="101"/>
      <c r="Y77" s="139"/>
      <c r="Z77" s="151"/>
      <c r="AA77" s="69"/>
      <c r="AB77" s="69"/>
      <c r="AC77" s="69"/>
      <c r="AD77" s="69"/>
      <c r="AE77" s="69"/>
      <c r="AF77" s="69"/>
      <c r="AG77" s="69"/>
      <c r="AH77" s="69"/>
      <c r="AI77" s="69"/>
      <c r="AJ77" s="69"/>
      <c r="AK77" s="70"/>
      <c r="AL77" s="71"/>
      <c r="AM77" s="140"/>
      <c r="AN77" s="214"/>
      <c r="AO77" s="349"/>
      <c r="AP77" s="393"/>
      <c r="AQ77" s="36"/>
      <c r="AR77" s="101"/>
      <c r="AS77" s="139"/>
      <c r="AT77" s="151"/>
      <c r="AU77" s="69"/>
      <c r="AV77" s="69"/>
      <c r="AW77" s="69"/>
      <c r="AX77" s="69"/>
      <c r="AY77" s="69"/>
      <c r="AZ77" s="69"/>
      <c r="BA77" s="69"/>
      <c r="BB77" s="69"/>
      <c r="BC77" s="69"/>
      <c r="BD77" s="69"/>
      <c r="BE77" s="70"/>
      <c r="BF77" s="71"/>
      <c r="BG77" s="140"/>
      <c r="BI77" s="349"/>
      <c r="BJ77" s="393"/>
      <c r="BK77" s="36"/>
      <c r="BL77" s="101"/>
      <c r="BM77" s="139"/>
      <c r="BN77" s="151"/>
      <c r="BO77" s="69"/>
      <c r="BP77" s="69"/>
      <c r="BQ77" s="69"/>
      <c r="BR77" s="69"/>
      <c r="BS77" s="69"/>
      <c r="BT77" s="69"/>
      <c r="BU77" s="69"/>
      <c r="BV77" s="69"/>
      <c r="BW77" s="69"/>
      <c r="BX77" s="69"/>
      <c r="BY77" s="70"/>
      <c r="BZ77" s="71"/>
      <c r="CA77" s="140"/>
      <c r="CB77" s="214"/>
      <c r="CJ77" s="113"/>
      <c r="CK77" s="112" t="s">
        <v>15</v>
      </c>
      <c r="CL77" s="98" t="e">
        <f>(E65+E71+Y65+Y71+AS65+AS71+BM65+BM71)/($D$67+$X$67)</f>
        <v>#DIV/0!</v>
      </c>
      <c r="CM77" s="98" t="e">
        <f>(F65+Z65+AT65+BN65)/(E65+Y65+AS65+BM65)</f>
        <v>#DIV/0!</v>
      </c>
      <c r="CN77" s="98" t="e">
        <f>((F65-P65-Q65)+(Z65-AJ65-AK65)+(AT65-BD65-BE65)+(BN65-BX65-BY65))/(F65+Z65+AT65+BN65)</f>
        <v>#DIV/0!</v>
      </c>
      <c r="CO77" s="98" t="e">
        <f>(P65+AJ65+BD65+BX65)/(F65+Z65+AT65+BN65)</f>
        <v>#DIV/0!</v>
      </c>
      <c r="CP77" s="98" t="e">
        <f>(Q65+AK65+BE65+BY65)/(F65+Z65+AT65+BN65)</f>
        <v>#DIV/0!</v>
      </c>
      <c r="CQ77" s="110" t="e">
        <f>(H65+AB65+AV65+BP65)/(E65+Y65+AS65+ BM65)</f>
        <v>#DIV/0!</v>
      </c>
      <c r="CR77" s="98" t="e">
        <f>(H65+AB65+BP65+AV65)/(F65+Z65+BN65+AT65)</f>
        <v>#DIV/0!</v>
      </c>
      <c r="CS77" s="98" t="e">
        <f>(I65+AC65+AW65+BQ65)/(H65+AB65+AV65+BP65)</f>
        <v>#DIV/0!</v>
      </c>
    </row>
    <row r="78" spans="1:97">
      <c r="A78" s="349"/>
      <c r="B78" s="392" t="s">
        <v>16</v>
      </c>
      <c r="C78" s="38"/>
      <c r="D78" s="104"/>
      <c r="E78" s="136"/>
      <c r="F78" s="67"/>
      <c r="G78" s="74"/>
      <c r="H78" s="74"/>
      <c r="I78" s="74"/>
      <c r="J78" s="74"/>
      <c r="K78" s="74"/>
      <c r="L78" s="74"/>
      <c r="M78" s="74"/>
      <c r="N78" s="74"/>
      <c r="O78" s="74"/>
      <c r="P78" s="74"/>
      <c r="Q78" s="75"/>
      <c r="R78" s="67"/>
      <c r="S78" s="138"/>
      <c r="U78" s="349"/>
      <c r="V78" s="392" t="s">
        <v>16</v>
      </c>
      <c r="W78" s="38"/>
      <c r="X78" s="107"/>
      <c r="Y78" s="136"/>
      <c r="Z78" s="67"/>
      <c r="AA78" s="74"/>
      <c r="AB78" s="74"/>
      <c r="AC78" s="74"/>
      <c r="AD78" s="74"/>
      <c r="AE78" s="74"/>
      <c r="AF78" s="74"/>
      <c r="AG78" s="74"/>
      <c r="AH78" s="74"/>
      <c r="AI78" s="74"/>
      <c r="AJ78" s="74"/>
      <c r="AK78" s="75"/>
      <c r="AL78" s="67"/>
      <c r="AM78" s="138"/>
      <c r="AN78" s="214"/>
      <c r="AO78" s="349"/>
      <c r="AP78" s="392" t="s">
        <v>16</v>
      </c>
      <c r="AQ78" s="38"/>
      <c r="AR78" s="107"/>
      <c r="AS78" s="136"/>
      <c r="AT78" s="67"/>
      <c r="AU78" s="74"/>
      <c r="AV78" s="74"/>
      <c r="AW78" s="74"/>
      <c r="AX78" s="74"/>
      <c r="AY78" s="74"/>
      <c r="AZ78" s="74"/>
      <c r="BA78" s="74"/>
      <c r="BB78" s="74"/>
      <c r="BC78" s="74"/>
      <c r="BD78" s="74"/>
      <c r="BE78" s="75"/>
      <c r="BF78" s="67"/>
      <c r="BG78" s="138"/>
      <c r="BI78" s="349"/>
      <c r="BJ78" s="392" t="s">
        <v>16</v>
      </c>
      <c r="BK78" s="38"/>
      <c r="BL78" s="107"/>
      <c r="BM78" s="136"/>
      <c r="BN78" s="67"/>
      <c r="BO78" s="74"/>
      <c r="BP78" s="74"/>
      <c r="BQ78" s="74"/>
      <c r="BR78" s="74"/>
      <c r="BS78" s="74"/>
      <c r="BT78" s="74"/>
      <c r="BU78" s="74"/>
      <c r="BV78" s="74"/>
      <c r="BW78" s="74"/>
      <c r="BX78" s="74"/>
      <c r="BY78" s="75"/>
      <c r="BZ78" s="67"/>
      <c r="CA78" s="138"/>
      <c r="CB78" s="214"/>
      <c r="CJ78" s="114"/>
      <c r="CK78" s="112" t="s">
        <v>16</v>
      </c>
      <c r="CL78" s="98" t="e">
        <f>(E67+E73+Y67+Y73+AS67+AS73+BM67+BM73)/($D$67+$X$67)</f>
        <v>#DIV/0!</v>
      </c>
      <c r="CM78" s="98" t="e">
        <f>(F67+Z67+AT67+BN67)/(E67+Y67+AS67+BM67)</f>
        <v>#DIV/0!</v>
      </c>
      <c r="CN78" s="98" t="e">
        <f>((F67-P67-Q67)+(Z67-AJ67-AK67)+(AT67-BD67-BE67)+(BN67-BX67-BY67))/(F67+Z67+AT67+BN67)</f>
        <v>#DIV/0!</v>
      </c>
      <c r="CO78" s="98" t="e">
        <f>(P67+AJ67+BD67+BX67)/(F67+Z67+AT67+BN67)</f>
        <v>#DIV/0!</v>
      </c>
      <c r="CP78" s="98" t="e">
        <f>(Q67+AK67+BE67+BY67)/(F67+Z67+AT67+BN67)</f>
        <v>#DIV/0!</v>
      </c>
      <c r="CQ78" s="110" t="e">
        <f>(H67+AB67+AV67+BP67)/(E67+Y67+AS67+ BM67)</f>
        <v>#DIV/0!</v>
      </c>
      <c r="CR78" s="98" t="e">
        <f>(H67+AB67+BP67+AV67)/(F67+Z67+BN67+AT67)</f>
        <v>#DIV/0!</v>
      </c>
      <c r="CS78" s="98" t="e">
        <f>(I67+AC67+AW67+BQ67)/(H67+AB67+AV67+BP67)</f>
        <v>#DIV/0!</v>
      </c>
    </row>
    <row r="79" spans="1:97" ht="13.8" thickBot="1">
      <c r="A79" s="350"/>
      <c r="B79" s="393"/>
      <c r="C79" s="27">
        <f>'03_R5対象者数 '!E27</f>
        <v>0</v>
      </c>
      <c r="D79" s="105">
        <f>'03_R5対象者数 '!F27</f>
        <v>0</v>
      </c>
      <c r="E79" s="144"/>
      <c r="F79" s="188"/>
      <c r="G79" s="149"/>
      <c r="H79" s="149"/>
      <c r="I79" s="149"/>
      <c r="J79" s="149"/>
      <c r="K79" s="149"/>
      <c r="L79" s="149"/>
      <c r="M79" s="149"/>
      <c r="N79" s="149"/>
      <c r="O79" s="149"/>
      <c r="P79" s="149"/>
      <c r="Q79" s="156"/>
      <c r="R79" s="145"/>
      <c r="S79" s="150"/>
      <c r="U79" s="350"/>
      <c r="V79" s="393"/>
      <c r="W79" s="27">
        <f>'03_R5対象者数 '!E45</f>
        <v>0</v>
      </c>
      <c r="X79" s="52">
        <f>'03_R5対象者数 '!F45</f>
        <v>0</v>
      </c>
      <c r="Y79" s="144"/>
      <c r="Z79" s="188"/>
      <c r="AA79" s="149"/>
      <c r="AB79" s="149"/>
      <c r="AC79" s="149"/>
      <c r="AD79" s="149"/>
      <c r="AE79" s="149"/>
      <c r="AF79" s="149"/>
      <c r="AG79" s="149"/>
      <c r="AH79" s="149"/>
      <c r="AI79" s="149"/>
      <c r="AJ79" s="149"/>
      <c r="AK79" s="156"/>
      <c r="AL79" s="145"/>
      <c r="AM79" s="150"/>
      <c r="AN79" s="214"/>
      <c r="AO79" s="350"/>
      <c r="AP79" s="393"/>
      <c r="AQ79" s="27">
        <f>'03_R5対象者数 '!E27</f>
        <v>0</v>
      </c>
      <c r="AR79" s="246">
        <f>'03_R5対象者数 '!F27</f>
        <v>0</v>
      </c>
      <c r="AS79" s="144"/>
      <c r="AT79" s="188"/>
      <c r="AU79" s="149"/>
      <c r="AV79" s="149"/>
      <c r="AW79" s="149"/>
      <c r="AX79" s="149"/>
      <c r="AY79" s="149"/>
      <c r="AZ79" s="149"/>
      <c r="BA79" s="149"/>
      <c r="BB79" s="149"/>
      <c r="BC79" s="149"/>
      <c r="BD79" s="149"/>
      <c r="BE79" s="156"/>
      <c r="BF79" s="145"/>
      <c r="BG79" s="150"/>
      <c r="BI79" s="350"/>
      <c r="BJ79" s="393"/>
      <c r="BK79" s="27">
        <f>'03_R5対象者数 '!E45</f>
        <v>0</v>
      </c>
      <c r="BL79" s="50">
        <f>'03_R5対象者数 '!F45</f>
        <v>0</v>
      </c>
      <c r="BM79" s="144"/>
      <c r="BN79" s="188"/>
      <c r="BO79" s="149"/>
      <c r="BP79" s="149"/>
      <c r="BQ79" s="149"/>
      <c r="BR79" s="149"/>
      <c r="BS79" s="149"/>
      <c r="BT79" s="149"/>
      <c r="BU79" s="149"/>
      <c r="BV79" s="149"/>
      <c r="BW79" s="149"/>
      <c r="BX79" s="149"/>
      <c r="BY79" s="156"/>
      <c r="BZ79" s="145"/>
      <c r="CA79" s="150"/>
      <c r="CB79" s="214"/>
      <c r="CJ79" s="112" t="s">
        <v>33</v>
      </c>
      <c r="CK79" s="112" t="s">
        <v>14</v>
      </c>
      <c r="CL79" s="255"/>
      <c r="CM79" s="98" t="e">
        <f>(F69+Z69+AT69+BN69)/(E69+Y69+AS69+BM69)</f>
        <v>#DIV/0!</v>
      </c>
      <c r="CN79" s="98" t="e">
        <f>((F69-P69-Q69)+(Z69-AJ69-AK69)+(AT69-BD69-BE69)+(BN69-BX69-BY69))/(F69+Z69+AT69+BN69)</f>
        <v>#DIV/0!</v>
      </c>
      <c r="CO79" s="98" t="e">
        <f>(P69+AJ69+BD69+BX69)/(F69+Z69+AT69+BN69)</f>
        <v>#DIV/0!</v>
      </c>
      <c r="CP79" s="98" t="e">
        <f>(Q69+AK69+BE69+BY69)/(F69+Z69+AT69+BN69)</f>
        <v>#DIV/0!</v>
      </c>
      <c r="CQ79" s="110" t="e">
        <f>(H69+AB69+AV69+BP69)/(E69+Y69+AS69+ BM69)</f>
        <v>#DIV/0!</v>
      </c>
      <c r="CR79" s="98" t="e">
        <f>(H69+AB69+BP69+AV69)/(F69+Z69+BN69+AT69)</f>
        <v>#DIV/0!</v>
      </c>
      <c r="CS79" s="98" t="e">
        <f>(I69+AC69+AW69+BQ69)/(H69+AB69+AV69+BP69)</f>
        <v>#DIV/0!</v>
      </c>
    </row>
    <row r="80" spans="1:97" ht="14.25" customHeight="1" thickTop="1">
      <c r="A80" t="s">
        <v>149</v>
      </c>
      <c r="C80">
        <f>'03_R5対象者数 '!E46</f>
        <v>0</v>
      </c>
      <c r="D80">
        <f>'03_R5対象者数 '!F46</f>
        <v>0</v>
      </c>
      <c r="E80">
        <f>SUM(E25,E31,E37,E43,E49,E55)</f>
        <v>0</v>
      </c>
      <c r="F80">
        <f t="shared" ref="F80:R80" si="43">SUM(F25,F31,F37,F43,F49,F55)</f>
        <v>0</v>
      </c>
      <c r="G80">
        <f t="shared" si="43"/>
        <v>0</v>
      </c>
      <c r="H80">
        <f t="shared" si="43"/>
        <v>0</v>
      </c>
      <c r="I80">
        <f t="shared" si="43"/>
        <v>0</v>
      </c>
      <c r="J80">
        <f t="shared" si="43"/>
        <v>0</v>
      </c>
      <c r="K80">
        <f t="shared" si="43"/>
        <v>0</v>
      </c>
      <c r="L80">
        <f t="shared" si="43"/>
        <v>0</v>
      </c>
      <c r="M80">
        <f t="shared" si="43"/>
        <v>0</v>
      </c>
      <c r="N80">
        <f t="shared" si="43"/>
        <v>0</v>
      </c>
      <c r="O80">
        <f t="shared" si="43"/>
        <v>0</v>
      </c>
      <c r="P80">
        <f t="shared" si="43"/>
        <v>0</v>
      </c>
      <c r="Q80">
        <f t="shared" si="43"/>
        <v>0</v>
      </c>
      <c r="R80">
        <f t="shared" si="43"/>
        <v>0</v>
      </c>
      <c r="S80">
        <f>SUM(S25,S31,S37,S43,S49,S55)</f>
        <v>0</v>
      </c>
      <c r="U80" s="333" t="s">
        <v>149</v>
      </c>
      <c r="W80" s="27">
        <f>'03_R5対象者数 '!E47</f>
        <v>0</v>
      </c>
      <c r="X80" s="52">
        <f>'03_R5対象者数 '!F47</f>
        <v>0</v>
      </c>
      <c r="Y80">
        <f>SUM(Y25,Y31,Y37,Y43,Y49,Y55)</f>
        <v>0</v>
      </c>
      <c r="Z80">
        <f t="shared" ref="Z80:AL80" si="44">SUM(Z25,Z31,Z37,Z43,Z49,Z55)</f>
        <v>0</v>
      </c>
      <c r="AA80">
        <f t="shared" si="44"/>
        <v>0</v>
      </c>
      <c r="AB80">
        <f t="shared" si="44"/>
        <v>0</v>
      </c>
      <c r="AC80">
        <f>SUM(AC25,AC31,AC37,AC43,AC49,AC55)</f>
        <v>0</v>
      </c>
      <c r="AD80">
        <f t="shared" si="44"/>
        <v>0</v>
      </c>
      <c r="AE80">
        <f t="shared" si="44"/>
        <v>0</v>
      </c>
      <c r="AF80">
        <f t="shared" si="44"/>
        <v>0</v>
      </c>
      <c r="AG80">
        <f t="shared" si="44"/>
        <v>0</v>
      </c>
      <c r="AH80">
        <f t="shared" si="44"/>
        <v>0</v>
      </c>
      <c r="AI80">
        <f t="shared" si="44"/>
        <v>0</v>
      </c>
      <c r="AJ80">
        <f t="shared" si="44"/>
        <v>0</v>
      </c>
      <c r="AK80">
        <f t="shared" si="44"/>
        <v>0</v>
      </c>
      <c r="AL80">
        <f t="shared" si="44"/>
        <v>0</v>
      </c>
      <c r="AM80">
        <f>SUM(AM25,AM31,AM37,AM43,AM49,AM55)</f>
        <v>0</v>
      </c>
      <c r="AO80" t="s">
        <v>149</v>
      </c>
      <c r="AP80" s="211"/>
      <c r="AQ80">
        <f>'03_R5対象者数 '!E46</f>
        <v>0</v>
      </c>
      <c r="AR80">
        <f>'03_R5対象者数 '!F46</f>
        <v>0</v>
      </c>
      <c r="AS80">
        <f>SUM(AS25,AS31,AS37,AS43,AS49,AS55)</f>
        <v>0</v>
      </c>
      <c r="AT80">
        <f t="shared" ref="AT80:BF80" si="45">SUM(AT25,AT31,AT37,AT43,AT49,AT55)</f>
        <v>0</v>
      </c>
      <c r="AU80">
        <f t="shared" si="45"/>
        <v>0</v>
      </c>
      <c r="AV80">
        <f t="shared" si="45"/>
        <v>0</v>
      </c>
      <c r="AW80">
        <f t="shared" si="45"/>
        <v>0</v>
      </c>
      <c r="AX80">
        <f t="shared" si="45"/>
        <v>0</v>
      </c>
      <c r="AY80">
        <f t="shared" si="45"/>
        <v>0</v>
      </c>
      <c r="AZ80">
        <f t="shared" si="45"/>
        <v>0</v>
      </c>
      <c r="BA80">
        <f t="shared" si="45"/>
        <v>0</v>
      </c>
      <c r="BB80">
        <f t="shared" si="45"/>
        <v>0</v>
      </c>
      <c r="BC80">
        <f t="shared" si="45"/>
        <v>0</v>
      </c>
      <c r="BD80">
        <f t="shared" si="45"/>
        <v>0</v>
      </c>
      <c r="BE80">
        <f t="shared" si="45"/>
        <v>0</v>
      </c>
      <c r="BF80">
        <f t="shared" si="45"/>
        <v>0</v>
      </c>
      <c r="BG80">
        <f>SUM(BG25,BG31,BG37,BG43,BG49,BG55)</f>
        <v>0</v>
      </c>
      <c r="BI80" t="s">
        <v>149</v>
      </c>
      <c r="BK80">
        <f>'03_R5対象者数 '!E47</f>
        <v>0</v>
      </c>
      <c r="BL80">
        <f>'03_R5対象者数 '!F47</f>
        <v>0</v>
      </c>
      <c r="BM80">
        <f>SUM(BM25,BM31,BM37,BM43,BM49,BM55)</f>
        <v>0</v>
      </c>
      <c r="BN80">
        <f t="shared" ref="BN80:BZ80" si="46">SUM(BN25,BN31,BN37,BN43,BN49,BN55)</f>
        <v>0</v>
      </c>
      <c r="BO80">
        <f t="shared" si="46"/>
        <v>0</v>
      </c>
      <c r="BP80">
        <f t="shared" si="46"/>
        <v>0</v>
      </c>
      <c r="BQ80">
        <f t="shared" si="46"/>
        <v>0</v>
      </c>
      <c r="BR80">
        <f t="shared" si="46"/>
        <v>0</v>
      </c>
      <c r="BS80">
        <f t="shared" si="46"/>
        <v>0</v>
      </c>
      <c r="BT80">
        <f t="shared" si="46"/>
        <v>0</v>
      </c>
      <c r="BU80">
        <f t="shared" si="46"/>
        <v>0</v>
      </c>
      <c r="BV80">
        <f t="shared" si="46"/>
        <v>0</v>
      </c>
      <c r="BW80">
        <f t="shared" si="46"/>
        <v>0</v>
      </c>
      <c r="BX80">
        <f t="shared" si="46"/>
        <v>0</v>
      </c>
      <c r="BY80">
        <f t="shared" si="46"/>
        <v>0</v>
      </c>
      <c r="BZ80">
        <f t="shared" si="46"/>
        <v>0</v>
      </c>
      <c r="CA80">
        <f>SUM(CA25,CA31,CA37,CA43,CA49,CA55)</f>
        <v>0</v>
      </c>
      <c r="CJ80" s="113"/>
      <c r="CK80" s="112" t="s">
        <v>15</v>
      </c>
      <c r="CL80" s="255"/>
      <c r="CM80" s="98" t="e">
        <f>(F71+Z71+AT71+BN71)/(E71+Y71+AS71+BM71)</f>
        <v>#DIV/0!</v>
      </c>
      <c r="CN80" s="98" t="e">
        <f>((F71-P71-Q71)+(Z71-AJ71-AK71)+(AT71-BD71-BE71)+(BN71-BX71-BY71))/(F71+Z71+AT71+BN71)</f>
        <v>#DIV/0!</v>
      </c>
      <c r="CO80" s="98" t="e">
        <f>(P71+AJ71+BD71+BX71)/(F71+Z71+AT71+BN71)</f>
        <v>#DIV/0!</v>
      </c>
      <c r="CP80" s="98" t="e">
        <f>(Q71+AK71+BE71+BY71)/(F71+Z71+AT71+BN71)</f>
        <v>#DIV/0!</v>
      </c>
      <c r="CQ80" s="110" t="e">
        <f>(H71+AB71+AV71+BP71)/(E71+Y71+AS71+ BM71)</f>
        <v>#DIV/0!</v>
      </c>
      <c r="CR80" s="98" t="e">
        <f>(H71+AB71+BP71+AV71)/(F71+Z71+BN71+AT71)</f>
        <v>#DIV/0!</v>
      </c>
      <c r="CS80" s="98" t="e">
        <f>(I71+AC71+AW71+BQ71)/(H71+AB71+AV71+BP71)</f>
        <v>#DIV/0!</v>
      </c>
    </row>
    <row r="81" spans="1:97" ht="14.25" customHeight="1">
      <c r="U81" s="247" t="s">
        <v>83</v>
      </c>
      <c r="AP81" s="211"/>
      <c r="AQ81" s="211"/>
      <c r="AR81" s="211"/>
      <c r="AS81" s="211"/>
      <c r="BD81" s="211"/>
      <c r="BE81" s="211"/>
      <c r="BF81" s="211"/>
      <c r="BG81" s="211"/>
      <c r="CJ81" s="114"/>
      <c r="CK81" s="112" t="s">
        <v>16</v>
      </c>
      <c r="CL81" s="255"/>
      <c r="CM81" s="98" t="e">
        <f>(F73+Z73+AT73+BN73)/(E73+Y73+AS73+BM73)</f>
        <v>#DIV/0!</v>
      </c>
      <c r="CN81" s="98" t="e">
        <f>((F73-P73-Q73)+(Z73-AJ73-AK73)+(AT73-BD73-BE73)+(BN73-BX73-BY73))/(F73+Z73+AT73+BN73)</f>
        <v>#DIV/0!</v>
      </c>
      <c r="CO81" s="98" t="e">
        <f>(P73+AJ73+BD73+BX73)/(F73+Z73+AT73+BN73)</f>
        <v>#DIV/0!</v>
      </c>
      <c r="CP81" s="98" t="e">
        <f>(Q73+AK73+BE73+BY73)/(F73+Z73+AT73+BN73)</f>
        <v>#DIV/0!</v>
      </c>
      <c r="CQ81" s="110" t="e">
        <f>(H73+AB73+AV73+BP73)/(E73+Y73+AS73+ BM73)</f>
        <v>#DIV/0!</v>
      </c>
      <c r="CR81" s="98" t="e">
        <f>(H73+AB73+BP73+AV73)/(F73+Z73+BN73+AT73)</f>
        <v>#DIV/0!</v>
      </c>
      <c r="CS81" s="98" t="e">
        <f>(I73+AC73+AW73+BQ73)/(H73+AB73+AV73+BP73)</f>
        <v>#DIV/0!</v>
      </c>
    </row>
    <row r="82" spans="1:97" ht="14.25" customHeight="1">
      <c r="A82" s="411" t="s">
        <v>125</v>
      </c>
      <c r="B82" s="411"/>
      <c r="C82" s="411"/>
      <c r="D82" s="411"/>
      <c r="E82" s="411"/>
      <c r="F82" s="411"/>
      <c r="G82" s="411"/>
      <c r="H82" s="411"/>
      <c r="I82" s="411"/>
      <c r="J82" s="411"/>
      <c r="K82" s="411"/>
      <c r="L82" s="411"/>
      <c r="M82" s="411"/>
      <c r="N82" s="411"/>
      <c r="O82" s="411"/>
      <c r="P82" s="411"/>
      <c r="Q82" s="411"/>
      <c r="R82" s="411"/>
      <c r="S82" s="411"/>
      <c r="U82" s="411" t="s">
        <v>119</v>
      </c>
      <c r="V82" s="411"/>
      <c r="W82" s="411"/>
      <c r="X82" s="411"/>
      <c r="Y82" s="411"/>
      <c r="Z82" s="411"/>
      <c r="AA82" s="411"/>
      <c r="AB82" s="411"/>
      <c r="AC82" s="411"/>
      <c r="AD82" s="411"/>
      <c r="AF82" s="411" t="s">
        <v>120</v>
      </c>
      <c r="AG82" s="411"/>
      <c r="AH82" s="411"/>
      <c r="AI82" s="411"/>
      <c r="AJ82" s="411"/>
      <c r="AK82" s="411"/>
      <c r="AL82" s="411"/>
      <c r="AM82" s="411"/>
      <c r="AN82" s="411"/>
      <c r="AO82" s="411"/>
      <c r="AP82" s="211"/>
      <c r="AQ82" s="425" t="s">
        <v>122</v>
      </c>
      <c r="AR82" s="425"/>
      <c r="AS82" s="425"/>
      <c r="AT82" s="425"/>
      <c r="AU82" s="425"/>
      <c r="AV82" s="425"/>
      <c r="AW82" s="425"/>
      <c r="AX82" s="425"/>
      <c r="AY82" s="425"/>
      <c r="AZ82" s="425"/>
      <c r="BA82" s="425"/>
      <c r="BB82" s="425"/>
      <c r="BC82" s="425"/>
      <c r="BD82" s="425"/>
      <c r="BE82" s="425"/>
      <c r="BF82" s="425"/>
      <c r="BG82" s="425"/>
      <c r="BH82" s="117"/>
      <c r="BI82" s="117"/>
      <c r="BK82" s="355" t="s">
        <v>126</v>
      </c>
      <c r="BL82" s="355"/>
      <c r="BM82" s="355"/>
      <c r="BN82" s="355"/>
      <c r="BO82" s="355"/>
      <c r="BP82" s="355"/>
      <c r="BQ82" s="355"/>
      <c r="BR82" s="355"/>
      <c r="BS82" s="355"/>
      <c r="BT82" s="355"/>
      <c r="BV82" s="355" t="s">
        <v>127</v>
      </c>
      <c r="BW82" s="355"/>
      <c r="BX82" s="355"/>
      <c r="BY82" s="355"/>
      <c r="BZ82" s="355"/>
      <c r="CA82" s="355"/>
      <c r="CB82" s="355"/>
      <c r="CC82" s="355"/>
      <c r="CD82" s="355"/>
      <c r="CE82" s="355"/>
      <c r="CF82" s="355"/>
      <c r="CJ82" s="431" t="s">
        <v>135</v>
      </c>
      <c r="CK82" s="112" t="s">
        <v>14</v>
      </c>
      <c r="CL82" s="98" t="e">
        <f>(E75+Y75+AS75+BM75)/($D$79+$X$79)</f>
        <v>#DIV/0!</v>
      </c>
      <c r="CM82" s="98" t="e">
        <f>(F75+Z75+AT75+BN75)/(E75+Y75+AS75+BM75)</f>
        <v>#DIV/0!</v>
      </c>
      <c r="CN82" s="98" t="e">
        <f>((F75-P75-Q75)+(Z75-AJ75-AK75)+(AT75-BD75-BE75)+(BN75-BX75-BY75))/(F75+Z75+AT75+BN75)</f>
        <v>#DIV/0!</v>
      </c>
      <c r="CO82" s="98" t="e">
        <f>(P75+AJ75+BD75+BX75)/(F75+Z75+AT75+BN75)</f>
        <v>#DIV/0!</v>
      </c>
      <c r="CP82" s="98" t="e">
        <f>(Q75+AK75+BE75+BY75)/(F75+Z75+AT75+BN75)</f>
        <v>#DIV/0!</v>
      </c>
      <c r="CQ82" s="110" t="e">
        <f>(H75+AB75+AV75+BP75)/(E75+Y75+AS75+ BM75)</f>
        <v>#DIV/0!</v>
      </c>
      <c r="CR82" s="98" t="e">
        <f>(H75+AB75+BP75+AV75)/(F75+Z75+BN75+AT75)</f>
        <v>#DIV/0!</v>
      </c>
      <c r="CS82" s="98" t="e">
        <f>(I75+AC75+AW75+BQ75)/(H75+AB75+AV75+BP75)</f>
        <v>#DIV/0!</v>
      </c>
    </row>
    <row r="83" spans="1:97" ht="14.25" customHeight="1">
      <c r="A83" s="412"/>
      <c r="B83" s="412"/>
      <c r="C83" s="412"/>
      <c r="D83" s="412"/>
      <c r="E83" s="412"/>
      <c r="F83" s="412"/>
      <c r="G83" s="412"/>
      <c r="H83" s="412"/>
      <c r="I83" s="412"/>
      <c r="J83" s="412"/>
      <c r="K83" s="412"/>
      <c r="L83" s="412"/>
      <c r="M83" s="412"/>
      <c r="N83" s="412"/>
      <c r="O83" s="412"/>
      <c r="P83" s="412"/>
      <c r="Q83" s="412"/>
      <c r="R83" s="412"/>
      <c r="S83" s="412"/>
      <c r="U83" s="412"/>
      <c r="V83" s="412"/>
      <c r="W83" s="412"/>
      <c r="X83" s="412"/>
      <c r="Y83" s="412"/>
      <c r="Z83" s="412"/>
      <c r="AA83" s="412"/>
      <c r="AB83" s="412"/>
      <c r="AC83" s="412"/>
      <c r="AD83" s="412"/>
      <c r="AF83" s="412"/>
      <c r="AG83" s="412"/>
      <c r="AH83" s="412"/>
      <c r="AI83" s="412"/>
      <c r="AJ83" s="412"/>
      <c r="AK83" s="412"/>
      <c r="AL83" s="412"/>
      <c r="AM83" s="412"/>
      <c r="AN83" s="412"/>
      <c r="AO83" s="412"/>
      <c r="AQ83" s="426"/>
      <c r="AR83" s="426"/>
      <c r="AS83" s="426"/>
      <c r="AT83" s="426"/>
      <c r="AU83" s="426"/>
      <c r="AV83" s="426"/>
      <c r="AW83" s="426"/>
      <c r="AX83" s="426"/>
      <c r="AY83" s="426"/>
      <c r="AZ83" s="426"/>
      <c r="BA83" s="426"/>
      <c r="BB83" s="426"/>
      <c r="BC83" s="426"/>
      <c r="BD83" s="426"/>
      <c r="BE83" s="426"/>
      <c r="BF83" s="426"/>
      <c r="BG83" s="426"/>
      <c r="BH83" s="117"/>
      <c r="BI83" s="117"/>
      <c r="BK83" s="356"/>
      <c r="BL83" s="356"/>
      <c r="BM83" s="356"/>
      <c r="BN83" s="356"/>
      <c r="BO83" s="356"/>
      <c r="BP83" s="356"/>
      <c r="BQ83" s="356"/>
      <c r="BR83" s="356"/>
      <c r="BS83" s="356"/>
      <c r="BT83" s="356"/>
      <c r="BV83" s="356"/>
      <c r="BW83" s="356"/>
      <c r="BX83" s="356"/>
      <c r="BY83" s="356"/>
      <c r="BZ83" s="356"/>
      <c r="CA83" s="356"/>
      <c r="CB83" s="356"/>
      <c r="CC83" s="356"/>
      <c r="CD83" s="356"/>
      <c r="CE83" s="356"/>
      <c r="CF83" s="355"/>
      <c r="CJ83" s="432"/>
      <c r="CK83" s="112" t="s">
        <v>15</v>
      </c>
      <c r="CL83" s="98" t="e">
        <f>(E77+Y77+AS77+BM77)/($D$79+$X$79)</f>
        <v>#DIV/0!</v>
      </c>
      <c r="CM83" s="98" t="e">
        <f>(F77+Z77+AT77+BN77)/(E77+Y77+AS77+BM77)</f>
        <v>#DIV/0!</v>
      </c>
      <c r="CN83" s="98" t="e">
        <f>((F77-P77-Q77)+(Z77-AJ77-AK77)+(AT77-BD77-BE77)+(BN77-BX77-BY77))/(F77+Z77+AT77+BN77)</f>
        <v>#DIV/0!</v>
      </c>
      <c r="CO83" s="98" t="e">
        <f>(P77+AJ77+BD77+BX77)/(F77+Z77+AT77+BN77)</f>
        <v>#DIV/0!</v>
      </c>
      <c r="CP83" s="98" t="e">
        <f>(Q77+AK77+BE77+BY77)/(F77+Z77+AT77+BN77)</f>
        <v>#DIV/0!</v>
      </c>
      <c r="CQ83" s="110" t="e">
        <f>(H77+AB77+AV77+BP77)/(E77+Y77+AS77+ BM77)</f>
        <v>#DIV/0!</v>
      </c>
      <c r="CR83" s="98" t="e">
        <f>(H77+AB77+BP77+AV77)/(F77+Z77+BN77+AT77)</f>
        <v>#DIV/0!</v>
      </c>
      <c r="CS83" s="98" t="e">
        <f>(I77+AC77+AW77+BQ77)/(H77+AB77+AV77+BP77)</f>
        <v>#DIV/0!</v>
      </c>
    </row>
    <row r="84" spans="1:97" ht="13.5" customHeight="1">
      <c r="A84" s="1"/>
      <c r="B84" s="337" t="s">
        <v>8</v>
      </c>
      <c r="C84" s="357" t="str">
        <f>$C$11</f>
        <v>住基台帳人口(令和５年度)</v>
      </c>
      <c r="D84" s="398" t="s">
        <v>141</v>
      </c>
      <c r="E84" s="394" t="str">
        <f>$E$11</f>
        <v>受診者数
（令和５年度）</v>
      </c>
      <c r="F84" s="35"/>
      <c r="G84" s="2" t="s">
        <v>9</v>
      </c>
      <c r="H84" s="3"/>
      <c r="I84" s="3"/>
      <c r="J84" s="3"/>
      <c r="K84" s="3"/>
      <c r="L84" s="3"/>
      <c r="M84" s="3"/>
      <c r="N84" s="3"/>
      <c r="O84" s="3"/>
      <c r="P84" s="3"/>
      <c r="Q84" s="4"/>
      <c r="R84" s="3" t="s">
        <v>10</v>
      </c>
      <c r="S84" s="3"/>
      <c r="T84" s="218"/>
      <c r="U84" s="399" t="s">
        <v>50</v>
      </c>
      <c r="V84" s="399" t="s">
        <v>51</v>
      </c>
      <c r="W84" s="401" t="s">
        <v>26</v>
      </c>
      <c r="X84" s="401" t="s">
        <v>27</v>
      </c>
      <c r="Y84" s="405" t="s">
        <v>28</v>
      </c>
      <c r="Z84" s="405" t="s">
        <v>29</v>
      </c>
      <c r="AA84" s="405" t="s">
        <v>30</v>
      </c>
      <c r="AB84" s="405" t="s">
        <v>31</v>
      </c>
      <c r="AC84" s="405" t="s">
        <v>32</v>
      </c>
      <c r="AD84" s="403" t="s">
        <v>111</v>
      </c>
      <c r="AF84" s="399" t="s">
        <v>50</v>
      </c>
      <c r="AG84" s="399" t="s">
        <v>51</v>
      </c>
      <c r="AH84" s="401" t="s">
        <v>26</v>
      </c>
      <c r="AI84" s="401" t="s">
        <v>27</v>
      </c>
      <c r="AJ84" s="405" t="s">
        <v>28</v>
      </c>
      <c r="AK84" s="405" t="s">
        <v>29</v>
      </c>
      <c r="AL84" s="405" t="s">
        <v>30</v>
      </c>
      <c r="AM84" s="405" t="s">
        <v>31</v>
      </c>
      <c r="AN84" s="405" t="s">
        <v>32</v>
      </c>
      <c r="AO84" s="403" t="s">
        <v>111</v>
      </c>
      <c r="AQ84" s="1"/>
      <c r="AR84" s="337" t="s">
        <v>8</v>
      </c>
      <c r="AS84" s="357" t="str">
        <f>$C$11</f>
        <v>住基台帳人口(令和５年度)</v>
      </c>
      <c r="AT84" s="398" t="s">
        <v>141</v>
      </c>
      <c r="AU84" s="394" t="str">
        <f>$E$11</f>
        <v>受診者数
（令和５年度）</v>
      </c>
      <c r="AV84" s="35"/>
      <c r="AW84" s="2" t="s">
        <v>9</v>
      </c>
      <c r="AX84" s="3"/>
      <c r="AY84" s="3"/>
      <c r="AZ84" s="3"/>
      <c r="BA84" s="3"/>
      <c r="BB84" s="3"/>
      <c r="BC84" s="3"/>
      <c r="BD84" s="3"/>
      <c r="BE84" s="3"/>
      <c r="BF84" s="3"/>
      <c r="BG84" s="4"/>
      <c r="BH84" s="3" t="s">
        <v>10</v>
      </c>
      <c r="BI84" s="3"/>
      <c r="BK84" s="399" t="s">
        <v>50</v>
      </c>
      <c r="BL84" s="399" t="s">
        <v>51</v>
      </c>
      <c r="BM84" s="401" t="s">
        <v>26</v>
      </c>
      <c r="BN84" s="401" t="s">
        <v>27</v>
      </c>
      <c r="BO84" s="405" t="s">
        <v>28</v>
      </c>
      <c r="BP84" s="405" t="s">
        <v>29</v>
      </c>
      <c r="BQ84" s="405" t="s">
        <v>30</v>
      </c>
      <c r="BR84" s="405" t="s">
        <v>31</v>
      </c>
      <c r="BS84" s="405" t="s">
        <v>32</v>
      </c>
      <c r="BT84" s="403" t="s">
        <v>111</v>
      </c>
      <c r="BV84" s="399" t="s">
        <v>50</v>
      </c>
      <c r="BW84" s="399" t="s">
        <v>51</v>
      </c>
      <c r="BX84" s="401" t="s">
        <v>26</v>
      </c>
      <c r="BY84" s="401" t="s">
        <v>27</v>
      </c>
      <c r="BZ84" s="405" t="s">
        <v>28</v>
      </c>
      <c r="CA84" s="405" t="s">
        <v>29</v>
      </c>
      <c r="CB84" s="405" t="s">
        <v>30</v>
      </c>
      <c r="CC84" s="405" t="s">
        <v>31</v>
      </c>
      <c r="CD84" s="405" t="s">
        <v>32</v>
      </c>
      <c r="CE84" s="403" t="s">
        <v>111</v>
      </c>
      <c r="CF84" s="118"/>
      <c r="CJ84" s="433"/>
      <c r="CK84" s="115" t="s">
        <v>16</v>
      </c>
      <c r="CL84" s="98" t="e">
        <f>(E79+Y79+AS79+BM79)/($D$79+$X$79)</f>
        <v>#DIV/0!</v>
      </c>
      <c r="CM84" s="98" t="e">
        <f>(F79+Z79+AT79+BN79)/(E79+Y79+AS79+BM79)</f>
        <v>#DIV/0!</v>
      </c>
      <c r="CN84" s="98" t="e">
        <f>((F79-P79-Q79)+(Z79-AJ79-AK79)+(AT79-BD79-BE79)+(BN79-BX79-BY79))/(F79+Z79+AT79+BN79)</f>
        <v>#DIV/0!</v>
      </c>
      <c r="CO84" s="98" t="e">
        <f>(P79+AJ79+BD79+BX79)/(F79+Z79+AT79+BN79)</f>
        <v>#DIV/0!</v>
      </c>
      <c r="CP84" s="98" t="e">
        <f>(Q79+AK79+BE79+BY79)/(F79+Z79+AT79+BN79)</f>
        <v>#DIV/0!</v>
      </c>
      <c r="CQ84" s="110" t="e">
        <f>(H79+AB79+AV79+BP79)/(E79+Y79+AS79+ BM79)</f>
        <v>#DIV/0!</v>
      </c>
      <c r="CR84" s="98" t="e">
        <f>(H79+AB79+BP79+AV79)/(F79+Z79+BN79+AT79)</f>
        <v>#DIV/0!</v>
      </c>
      <c r="CS84" s="98" t="e">
        <f>(I79+AC79+AW79+BQ79)/(H79+AB79+AV79+BP79)</f>
        <v>#DIV/0!</v>
      </c>
    </row>
    <row r="85" spans="1:97" ht="13.5" customHeight="1">
      <c r="A85" s="5"/>
      <c r="B85" s="397"/>
      <c r="C85" s="358"/>
      <c r="D85" s="398"/>
      <c r="E85" s="395"/>
      <c r="F85" s="19"/>
      <c r="G85" s="6" t="s">
        <v>11</v>
      </c>
      <c r="H85" s="7"/>
      <c r="I85" s="7"/>
      <c r="J85" s="7"/>
      <c r="K85" s="7"/>
      <c r="L85" s="7"/>
      <c r="M85" s="7"/>
      <c r="N85" s="7"/>
      <c r="O85" s="7"/>
      <c r="P85" s="192"/>
      <c r="Q85" s="8"/>
      <c r="R85" s="347" t="s">
        <v>12</v>
      </c>
      <c r="S85" s="419"/>
      <c r="U85" s="400"/>
      <c r="V85" s="400"/>
      <c r="W85" s="402"/>
      <c r="X85" s="402"/>
      <c r="Y85" s="406"/>
      <c r="Z85" s="406"/>
      <c r="AA85" s="406"/>
      <c r="AB85" s="406"/>
      <c r="AC85" s="406"/>
      <c r="AD85" s="404"/>
      <c r="AF85" s="400"/>
      <c r="AG85" s="400"/>
      <c r="AH85" s="402"/>
      <c r="AI85" s="402"/>
      <c r="AJ85" s="406"/>
      <c r="AK85" s="406"/>
      <c r="AL85" s="406"/>
      <c r="AM85" s="406"/>
      <c r="AN85" s="406"/>
      <c r="AO85" s="404"/>
      <c r="AQ85" s="5"/>
      <c r="AR85" s="397"/>
      <c r="AS85" s="358"/>
      <c r="AT85" s="398"/>
      <c r="AU85" s="395"/>
      <c r="AV85" s="19"/>
      <c r="AW85" s="6" t="s">
        <v>11</v>
      </c>
      <c r="AX85" s="7"/>
      <c r="AY85" s="7"/>
      <c r="AZ85" s="7"/>
      <c r="BA85" s="7"/>
      <c r="BB85" s="7"/>
      <c r="BC85" s="7"/>
      <c r="BD85" s="7"/>
      <c r="BE85" s="7"/>
      <c r="BF85" s="192"/>
      <c r="BG85" s="8"/>
      <c r="BH85" s="347" t="s">
        <v>12</v>
      </c>
      <c r="BI85" s="419"/>
      <c r="BK85" s="400"/>
      <c r="BL85" s="400"/>
      <c r="BM85" s="402"/>
      <c r="BN85" s="402"/>
      <c r="BO85" s="406"/>
      <c r="BP85" s="406"/>
      <c r="BQ85" s="406"/>
      <c r="BR85" s="406"/>
      <c r="BS85" s="406"/>
      <c r="BT85" s="404"/>
      <c r="BV85" s="400"/>
      <c r="BW85" s="400"/>
      <c r="BX85" s="402"/>
      <c r="BY85" s="402"/>
      <c r="BZ85" s="406"/>
      <c r="CA85" s="406"/>
      <c r="CB85" s="406"/>
      <c r="CC85" s="406"/>
      <c r="CD85" s="406"/>
      <c r="CE85" s="404"/>
    </row>
    <row r="86" spans="1:97" ht="13.5" customHeight="1">
      <c r="A86" s="5"/>
      <c r="B86" s="397"/>
      <c r="C86" s="358"/>
      <c r="D86" s="398"/>
      <c r="E86" s="395"/>
      <c r="F86" s="19"/>
      <c r="G86" s="29"/>
      <c r="H86" s="346" t="s">
        <v>90</v>
      </c>
      <c r="I86" s="347"/>
      <c r="J86" s="347"/>
      <c r="K86" s="347"/>
      <c r="L86" s="347"/>
      <c r="M86" s="347"/>
      <c r="N86" s="347"/>
      <c r="O86" s="419"/>
      <c r="P86" s="30"/>
      <c r="Q86" s="44"/>
      <c r="R86" s="34"/>
      <c r="S86" s="3"/>
      <c r="U86" s="112" t="s">
        <v>35</v>
      </c>
      <c r="V86" s="112" t="s">
        <v>14</v>
      </c>
      <c r="W86" s="98" t="e">
        <f>E21/$D$25</f>
        <v>#DIV/0!</v>
      </c>
      <c r="X86" s="98" t="e">
        <f>F21/E21</f>
        <v>#DIV/0!</v>
      </c>
      <c r="Y86" s="98" t="e">
        <f t="shared" ref="Y86" si="47">(F21-P21-Q21)/F21</f>
        <v>#DIV/0!</v>
      </c>
      <c r="Z86" s="98" t="e">
        <f t="shared" ref="Z86" si="48">P21/F21</f>
        <v>#DIV/0!</v>
      </c>
      <c r="AA86" s="98" t="e">
        <f t="shared" ref="AA86" si="49">Q21/F21</f>
        <v>#DIV/0!</v>
      </c>
      <c r="AB86" s="110" t="e">
        <f t="shared" ref="AB86" si="50">H21/ E21</f>
        <v>#DIV/0!</v>
      </c>
      <c r="AC86" s="98" t="e">
        <f t="shared" ref="AC86" si="51">H21/F21</f>
        <v>#DIV/0!</v>
      </c>
      <c r="AD86" s="98" t="e">
        <f t="shared" ref="AD86" si="52">I21/H21</f>
        <v>#DIV/0!</v>
      </c>
      <c r="AF86" s="112" t="s">
        <v>35</v>
      </c>
      <c r="AG86" s="112" t="s">
        <v>14</v>
      </c>
      <c r="AH86" s="98" t="e">
        <f>Y21/$X$25</f>
        <v>#DIV/0!</v>
      </c>
      <c r="AI86" s="98" t="e">
        <f>Z21/Y21</f>
        <v>#DIV/0!</v>
      </c>
      <c r="AJ86" s="98" t="e">
        <f>(Z21-AJ21-AK21)/Z21</f>
        <v>#DIV/0!</v>
      </c>
      <c r="AK86" s="98" t="e">
        <f>AJ21/Z21</f>
        <v>#DIV/0!</v>
      </c>
      <c r="AL86" s="98" t="e">
        <f>AK21/Z21</f>
        <v>#DIV/0!</v>
      </c>
      <c r="AM86" s="110" t="e">
        <f>AB21/ Y21</f>
        <v>#DIV/0!</v>
      </c>
      <c r="AN86" s="98" t="e">
        <f>AB21/Z21</f>
        <v>#DIV/0!</v>
      </c>
      <c r="AO86" s="98" t="e">
        <f>AC21/AB21</f>
        <v>#DIV/0!</v>
      </c>
      <c r="AQ86" s="5"/>
      <c r="AR86" s="397"/>
      <c r="AS86" s="358"/>
      <c r="AT86" s="398"/>
      <c r="AU86" s="395"/>
      <c r="AV86" s="19"/>
      <c r="AW86" s="29"/>
      <c r="AX86" s="346" t="s">
        <v>90</v>
      </c>
      <c r="AY86" s="347"/>
      <c r="AZ86" s="347"/>
      <c r="BA86" s="347"/>
      <c r="BB86" s="347"/>
      <c r="BC86" s="347"/>
      <c r="BD86" s="347"/>
      <c r="BE86" s="419"/>
      <c r="BF86" s="30"/>
      <c r="BG86" s="44"/>
      <c r="BH86" s="34"/>
      <c r="BI86" s="3"/>
      <c r="BK86" s="112" t="s">
        <v>35</v>
      </c>
      <c r="BL86" s="112" t="s">
        <v>14</v>
      </c>
      <c r="BM86" s="98" t="e">
        <f>AS21/$AR$25</f>
        <v>#DIV/0!</v>
      </c>
      <c r="BN86" s="98" t="e">
        <f>AT21/AS21</f>
        <v>#DIV/0!</v>
      </c>
      <c r="BO86" s="98" t="e">
        <f>(AT21-BD21-BE21)/AT21</f>
        <v>#DIV/0!</v>
      </c>
      <c r="BP86" s="98" t="e">
        <f>BD21/AT21</f>
        <v>#DIV/0!</v>
      </c>
      <c r="BQ86" s="98" t="e">
        <f>BE21/AT21</f>
        <v>#DIV/0!</v>
      </c>
      <c r="BR86" s="110" t="e">
        <f>AV21/ AS21</f>
        <v>#DIV/0!</v>
      </c>
      <c r="BS86" s="98" t="e">
        <f>AV21/AT21</f>
        <v>#DIV/0!</v>
      </c>
      <c r="BT86" s="98" t="e">
        <f>AW21/AV21</f>
        <v>#DIV/0!</v>
      </c>
      <c r="BV86" s="112" t="s">
        <v>35</v>
      </c>
      <c r="BW86" s="112" t="s">
        <v>14</v>
      </c>
      <c r="BX86" s="98" t="e">
        <f>BM21/$BL$25</f>
        <v>#DIV/0!</v>
      </c>
      <c r="BY86" s="98" t="e">
        <f>BN21/BM21</f>
        <v>#DIV/0!</v>
      </c>
      <c r="BZ86" s="98" t="e">
        <f>(BN21-BX21-BY21)/BN21</f>
        <v>#DIV/0!</v>
      </c>
      <c r="CA86" s="98" t="e">
        <f>BX21/BN21</f>
        <v>#DIV/0!</v>
      </c>
      <c r="CB86" s="98" t="e">
        <f>BY21/BN21</f>
        <v>#DIV/0!</v>
      </c>
      <c r="CC86" s="110" t="e">
        <f>BP21/ BM21</f>
        <v>#DIV/0!</v>
      </c>
      <c r="CD86" s="98" t="e">
        <f>BP21/BN21</f>
        <v>#DIV/0!</v>
      </c>
      <c r="CE86" s="98" t="e">
        <f>BQ21/BP21</f>
        <v>#DIV/0!</v>
      </c>
    </row>
    <row r="87" spans="1:97" ht="13.5" customHeight="1">
      <c r="A87" s="5"/>
      <c r="B87" s="397"/>
      <c r="C87" s="358"/>
      <c r="D87" s="398"/>
      <c r="E87" s="395"/>
      <c r="F87" s="410" t="str">
        <f>$F$14</f>
        <v>要精密
検査者数
(令和５年度中）</v>
      </c>
      <c r="G87" s="30"/>
      <c r="H87" s="43"/>
      <c r="I87" s="21"/>
      <c r="J87" s="12"/>
      <c r="K87" s="348" t="s">
        <v>91</v>
      </c>
      <c r="L87" s="194"/>
      <c r="M87" s="40"/>
      <c r="N87" s="39"/>
      <c r="O87" s="348" t="s">
        <v>92</v>
      </c>
      <c r="P87" s="190" t="s">
        <v>93</v>
      </c>
      <c r="Q87" s="195" t="s">
        <v>94</v>
      </c>
      <c r="R87" s="10"/>
      <c r="S87" s="11"/>
      <c r="U87" s="113"/>
      <c r="V87" s="112" t="s">
        <v>15</v>
      </c>
      <c r="W87" s="98" t="e">
        <f>E23/$D$25</f>
        <v>#DIV/0!</v>
      </c>
      <c r="X87" s="98" t="e">
        <f t="shared" ref="X87" si="53">F23/E23</f>
        <v>#DIV/0!</v>
      </c>
      <c r="Y87" s="98" t="e">
        <f t="shared" ref="Y87" si="54">(F23-P23-Q23)/F23</f>
        <v>#DIV/0!</v>
      </c>
      <c r="Z87" s="98" t="e">
        <f t="shared" ref="Z87" si="55">P23/F23</f>
        <v>#DIV/0!</v>
      </c>
      <c r="AA87" s="98" t="e">
        <f t="shared" ref="AA87" si="56">Q23/F23</f>
        <v>#DIV/0!</v>
      </c>
      <c r="AB87" s="110" t="e">
        <f t="shared" ref="AB87" si="57">H23/ E23</f>
        <v>#DIV/0!</v>
      </c>
      <c r="AC87" s="98" t="e">
        <f t="shared" ref="AC87" si="58">H23/F23</f>
        <v>#DIV/0!</v>
      </c>
      <c r="AD87" s="98" t="e">
        <f t="shared" ref="AD87" si="59">I23/H23</f>
        <v>#DIV/0!</v>
      </c>
      <c r="AF87" s="113"/>
      <c r="AG87" s="112" t="s">
        <v>15</v>
      </c>
      <c r="AH87" s="98" t="e">
        <f>Y23/$X$25</f>
        <v>#DIV/0!</v>
      </c>
      <c r="AI87" s="98" t="e">
        <f>Z23/Y23</f>
        <v>#DIV/0!</v>
      </c>
      <c r="AJ87" s="98" t="e">
        <f>(Z23-AJ23-AK23)/Z23</f>
        <v>#DIV/0!</v>
      </c>
      <c r="AK87" s="98" t="e">
        <f>AJ23/Z23</f>
        <v>#DIV/0!</v>
      </c>
      <c r="AL87" s="98" t="e">
        <f>AK23/Z23</f>
        <v>#DIV/0!</v>
      </c>
      <c r="AM87" s="110" t="e">
        <f>AB23/ Y23</f>
        <v>#DIV/0!</v>
      </c>
      <c r="AN87" s="98" t="e">
        <f>AB23/Z23</f>
        <v>#DIV/0!</v>
      </c>
      <c r="AO87" s="98" t="e">
        <f>AC23/AB23</f>
        <v>#DIV/0!</v>
      </c>
      <c r="AQ87" s="5"/>
      <c r="AR87" s="397"/>
      <c r="AS87" s="358"/>
      <c r="AT87" s="398"/>
      <c r="AU87" s="395"/>
      <c r="AV87" s="410" t="str">
        <f>$F$14</f>
        <v>要精密
検査者数
(令和５年度中）</v>
      </c>
      <c r="AW87" s="30"/>
      <c r="AX87" s="43"/>
      <c r="AY87" s="21"/>
      <c r="AZ87" s="12"/>
      <c r="BA87" s="348" t="s">
        <v>91</v>
      </c>
      <c r="BB87" s="194"/>
      <c r="BC87" s="40"/>
      <c r="BD87" s="39"/>
      <c r="BE87" s="348" t="s">
        <v>92</v>
      </c>
      <c r="BF87" s="190" t="s">
        <v>93</v>
      </c>
      <c r="BG87" s="195" t="s">
        <v>94</v>
      </c>
      <c r="BH87" s="10"/>
      <c r="BI87" s="11"/>
      <c r="BK87" s="113"/>
      <c r="BL87" s="112" t="s">
        <v>15</v>
      </c>
      <c r="BM87" s="98" t="e">
        <f>AS23/$AR$25</f>
        <v>#DIV/0!</v>
      </c>
      <c r="BN87" s="98" t="e">
        <f>AT23/AS23</f>
        <v>#DIV/0!</v>
      </c>
      <c r="BO87" s="98" t="e">
        <f>(AT23-BD23-BE23)/AT23</f>
        <v>#DIV/0!</v>
      </c>
      <c r="BP87" s="98" t="e">
        <f>BD23/AT23</f>
        <v>#DIV/0!</v>
      </c>
      <c r="BQ87" s="98" t="e">
        <f>BE23/AT23</f>
        <v>#DIV/0!</v>
      </c>
      <c r="BR87" s="110" t="e">
        <f>AV23/ AS23</f>
        <v>#DIV/0!</v>
      </c>
      <c r="BS87" s="98" t="e">
        <f>AV23/AT23</f>
        <v>#DIV/0!</v>
      </c>
      <c r="BT87" s="98" t="e">
        <f>AW23/AV23</f>
        <v>#DIV/0!</v>
      </c>
      <c r="BV87" s="113"/>
      <c r="BW87" s="112" t="s">
        <v>15</v>
      </c>
      <c r="BX87" s="98" t="e">
        <f>BM23/$BL$25</f>
        <v>#DIV/0!</v>
      </c>
      <c r="BY87" s="98" t="e">
        <f>BN23/BM23</f>
        <v>#DIV/0!</v>
      </c>
      <c r="BZ87" s="98" t="e">
        <f>(BN23-BX23-BY23)/BN23</f>
        <v>#DIV/0!</v>
      </c>
      <c r="CA87" s="98" t="e">
        <f>BX23/BN23</f>
        <v>#DIV/0!</v>
      </c>
      <c r="CB87" s="98" t="e">
        <f>BY23/BN23</f>
        <v>#DIV/0!</v>
      </c>
      <c r="CC87" s="110" t="e">
        <f>BP23/ BM23</f>
        <v>#DIV/0!</v>
      </c>
      <c r="CD87" s="98" t="e">
        <f>BP23/BN23</f>
        <v>#DIV/0!</v>
      </c>
      <c r="CE87" s="98" t="e">
        <f>BQ23/BP23</f>
        <v>#DIV/0!</v>
      </c>
    </row>
    <row r="88" spans="1:97" ht="13.5" customHeight="1">
      <c r="A88" s="5"/>
      <c r="B88" s="397"/>
      <c r="C88" s="358"/>
      <c r="D88" s="398"/>
      <c r="E88" s="395"/>
      <c r="F88" s="410"/>
      <c r="G88" s="391" t="s">
        <v>106</v>
      </c>
      <c r="H88" s="391" t="s">
        <v>95</v>
      </c>
      <c r="I88" s="45"/>
      <c r="J88" s="11"/>
      <c r="K88" s="349"/>
      <c r="L88" s="190" t="s">
        <v>96</v>
      </c>
      <c r="M88" s="416" t="s">
        <v>107</v>
      </c>
      <c r="N88" s="416"/>
      <c r="O88" s="349"/>
      <c r="P88" s="30"/>
      <c r="Q88" s="44"/>
      <c r="R88" s="388" t="s">
        <v>108</v>
      </c>
      <c r="S88" s="389" t="s">
        <v>109</v>
      </c>
      <c r="U88" s="114"/>
      <c r="V88" s="112" t="s">
        <v>16</v>
      </c>
      <c r="W88" s="98" t="e">
        <f>E25/$D$25</f>
        <v>#DIV/0!</v>
      </c>
      <c r="X88" s="98" t="e">
        <f>F25/E25</f>
        <v>#DIV/0!</v>
      </c>
      <c r="Y88" s="98" t="e">
        <f>(F25-P25-Q25)/F25</f>
        <v>#DIV/0!</v>
      </c>
      <c r="Z88" s="98" t="e">
        <f>P25/F25</f>
        <v>#DIV/0!</v>
      </c>
      <c r="AA88" s="98" t="e">
        <f>Q25/F25</f>
        <v>#DIV/0!</v>
      </c>
      <c r="AB88" s="110" t="e">
        <f>H25/ E25</f>
        <v>#DIV/0!</v>
      </c>
      <c r="AC88" s="98" t="e">
        <f>H25/F25</f>
        <v>#DIV/0!</v>
      </c>
      <c r="AD88" s="98" t="e">
        <f>I25/H25</f>
        <v>#DIV/0!</v>
      </c>
      <c r="AF88" s="114"/>
      <c r="AG88" s="112" t="s">
        <v>16</v>
      </c>
      <c r="AH88" s="98" t="e">
        <f>Y25/$X$25</f>
        <v>#DIV/0!</v>
      </c>
      <c r="AI88" s="98" t="e">
        <f>Z25/Y25</f>
        <v>#DIV/0!</v>
      </c>
      <c r="AJ88" s="98" t="e">
        <f>(Z25-AJ25-AK25)/Z25</f>
        <v>#DIV/0!</v>
      </c>
      <c r="AK88" s="98" t="e">
        <f>AJ25/Z25</f>
        <v>#DIV/0!</v>
      </c>
      <c r="AL88" s="98" t="e">
        <f>AK25/Z25</f>
        <v>#DIV/0!</v>
      </c>
      <c r="AM88" s="110" t="e">
        <f>AB25/ Y25</f>
        <v>#DIV/0!</v>
      </c>
      <c r="AN88" s="98" t="e">
        <f>AB25/Z25</f>
        <v>#DIV/0!</v>
      </c>
      <c r="AO88" s="98" t="e">
        <f>AC25/AB25</f>
        <v>#DIV/0!</v>
      </c>
      <c r="AQ88" s="5"/>
      <c r="AR88" s="397"/>
      <c r="AS88" s="358"/>
      <c r="AT88" s="398"/>
      <c r="AU88" s="395"/>
      <c r="AV88" s="410"/>
      <c r="AW88" s="391" t="s">
        <v>106</v>
      </c>
      <c r="AX88" s="391" t="s">
        <v>95</v>
      </c>
      <c r="AY88" s="45"/>
      <c r="AZ88" s="11"/>
      <c r="BA88" s="349"/>
      <c r="BB88" s="190" t="s">
        <v>96</v>
      </c>
      <c r="BC88" s="416" t="s">
        <v>107</v>
      </c>
      <c r="BD88" s="416"/>
      <c r="BE88" s="349"/>
      <c r="BF88" s="30"/>
      <c r="BG88" s="44"/>
      <c r="BH88" s="388" t="s">
        <v>108</v>
      </c>
      <c r="BI88" s="389" t="s">
        <v>109</v>
      </c>
      <c r="BK88" s="114"/>
      <c r="BL88" s="112" t="s">
        <v>16</v>
      </c>
      <c r="BM88" s="98" t="e">
        <f>AS25/$AR$25</f>
        <v>#DIV/0!</v>
      </c>
      <c r="BN88" s="98" t="e">
        <f>AT25/AS25</f>
        <v>#DIV/0!</v>
      </c>
      <c r="BO88" s="98" t="e">
        <f>(AT25-BD25-BE25)/AT25</f>
        <v>#DIV/0!</v>
      </c>
      <c r="BP88" s="98" t="e">
        <f>BD25/AT25</f>
        <v>#DIV/0!</v>
      </c>
      <c r="BQ88" s="98" t="e">
        <f>BE25/AT25</f>
        <v>#DIV/0!</v>
      </c>
      <c r="BR88" s="110" t="e">
        <f>AV25/ AS25</f>
        <v>#DIV/0!</v>
      </c>
      <c r="BS88" s="98" t="e">
        <f>AV25/AT25</f>
        <v>#DIV/0!</v>
      </c>
      <c r="BT88" s="98" t="e">
        <f>AW25/AV25</f>
        <v>#DIV/0!</v>
      </c>
      <c r="BV88" s="114"/>
      <c r="BW88" s="112" t="s">
        <v>16</v>
      </c>
      <c r="BX88" s="98" t="e">
        <f>BM25/$BL$25</f>
        <v>#DIV/0!</v>
      </c>
      <c r="BY88" s="98" t="e">
        <f>BN25/BM25</f>
        <v>#DIV/0!</v>
      </c>
      <c r="BZ88" s="98" t="e">
        <f>(BN25-BX25-BY25)/BN25</f>
        <v>#DIV/0!</v>
      </c>
      <c r="CA88" s="98" t="e">
        <f>BX25/BN25</f>
        <v>#DIV/0!</v>
      </c>
      <c r="CB88" s="98" t="e">
        <f>BY25/BN25</f>
        <v>#DIV/0!</v>
      </c>
      <c r="CC88" s="110" t="e">
        <f>BP25/ BM25</f>
        <v>#DIV/0!</v>
      </c>
      <c r="CD88" s="98" t="e">
        <f>BP25/BN25</f>
        <v>#DIV/0!</v>
      </c>
      <c r="CE88" s="98" t="e">
        <f>BQ25/BP25</f>
        <v>#DIV/0!</v>
      </c>
    </row>
    <row r="89" spans="1:97" ht="14.25" customHeight="1">
      <c r="A89" s="5"/>
      <c r="B89" s="397"/>
      <c r="C89" s="358"/>
      <c r="D89" s="398"/>
      <c r="E89" s="395"/>
      <c r="F89" s="410"/>
      <c r="G89" s="391"/>
      <c r="H89" s="391"/>
      <c r="I89" s="41" t="s">
        <v>97</v>
      </c>
      <c r="J89" s="189" t="s">
        <v>98</v>
      </c>
      <c r="K89" s="349"/>
      <c r="L89" s="190" t="s">
        <v>99</v>
      </c>
      <c r="M89" s="190" t="s">
        <v>100</v>
      </c>
      <c r="N89" s="190" t="s">
        <v>100</v>
      </c>
      <c r="O89" s="349"/>
      <c r="P89" s="30"/>
      <c r="Q89" s="44"/>
      <c r="R89" s="388"/>
      <c r="S89" s="390"/>
      <c r="U89" s="112" t="s">
        <v>36</v>
      </c>
      <c r="V89" s="112" t="s">
        <v>14</v>
      </c>
      <c r="W89" s="98" t="e">
        <f>E27/$D$31</f>
        <v>#DIV/0!</v>
      </c>
      <c r="X89" s="98" t="e">
        <f>F27/E27</f>
        <v>#DIV/0!</v>
      </c>
      <c r="Y89" s="98" t="e">
        <f>(F27-P27-Q27)/F27</f>
        <v>#DIV/0!</v>
      </c>
      <c r="Z89" s="98" t="e">
        <f>P27/F27</f>
        <v>#DIV/0!</v>
      </c>
      <c r="AA89" s="98" t="e">
        <f>Q27/F27</f>
        <v>#DIV/0!</v>
      </c>
      <c r="AB89" s="110" t="e">
        <f>H27/ E27</f>
        <v>#DIV/0!</v>
      </c>
      <c r="AC89" s="98" t="e">
        <f>H27/F27</f>
        <v>#DIV/0!</v>
      </c>
      <c r="AD89" s="98" t="e">
        <f>I27/H27</f>
        <v>#DIV/0!</v>
      </c>
      <c r="AF89" s="112" t="s">
        <v>36</v>
      </c>
      <c r="AG89" s="112" t="s">
        <v>14</v>
      </c>
      <c r="AH89" s="98" t="e">
        <f>Y27/$X$31</f>
        <v>#DIV/0!</v>
      </c>
      <c r="AI89" s="98" t="e">
        <f>Z27/Y27</f>
        <v>#DIV/0!</v>
      </c>
      <c r="AJ89" s="98" t="e">
        <f>(Z27-AJ27-AK27)/Z27</f>
        <v>#DIV/0!</v>
      </c>
      <c r="AK89" s="98" t="e">
        <f>AJ27/Z27</f>
        <v>#DIV/0!</v>
      </c>
      <c r="AL89" s="98" t="e">
        <f>AK27/Z27</f>
        <v>#DIV/0!</v>
      </c>
      <c r="AM89" s="110" t="e">
        <f>AB27/ Y27</f>
        <v>#DIV/0!</v>
      </c>
      <c r="AN89" s="98" t="e">
        <f>AB27/Z27</f>
        <v>#DIV/0!</v>
      </c>
      <c r="AO89" s="98" t="e">
        <f>AC27/AB27</f>
        <v>#DIV/0!</v>
      </c>
      <c r="AQ89" s="5"/>
      <c r="AR89" s="397"/>
      <c r="AS89" s="358"/>
      <c r="AT89" s="398"/>
      <c r="AU89" s="395"/>
      <c r="AV89" s="410"/>
      <c r="AW89" s="391"/>
      <c r="AX89" s="391"/>
      <c r="AY89" s="41" t="s">
        <v>97</v>
      </c>
      <c r="AZ89" s="189" t="s">
        <v>98</v>
      </c>
      <c r="BA89" s="349"/>
      <c r="BB89" s="190" t="s">
        <v>99</v>
      </c>
      <c r="BC89" s="190" t="s">
        <v>100</v>
      </c>
      <c r="BD89" s="190" t="s">
        <v>100</v>
      </c>
      <c r="BE89" s="349"/>
      <c r="BF89" s="30"/>
      <c r="BG89" s="44"/>
      <c r="BH89" s="388"/>
      <c r="BI89" s="390"/>
      <c r="BK89" s="112" t="s">
        <v>36</v>
      </c>
      <c r="BL89" s="112" t="s">
        <v>14</v>
      </c>
      <c r="BM89" s="98" t="e">
        <f>AS27/$AR$31</f>
        <v>#DIV/0!</v>
      </c>
      <c r="BN89" s="98" t="e">
        <f>AT27/AS27</f>
        <v>#DIV/0!</v>
      </c>
      <c r="BO89" s="98" t="e">
        <f>(AT27-BD27-BE27)/AT27</f>
        <v>#DIV/0!</v>
      </c>
      <c r="BP89" s="98" t="e">
        <f>BD27/AT27</f>
        <v>#DIV/0!</v>
      </c>
      <c r="BQ89" s="98" t="e">
        <f>BE27/AT27</f>
        <v>#DIV/0!</v>
      </c>
      <c r="BR89" s="110" t="e">
        <f>AV27/ AS27</f>
        <v>#DIV/0!</v>
      </c>
      <c r="BS89" s="98" t="e">
        <f>AV27/AT27</f>
        <v>#DIV/0!</v>
      </c>
      <c r="BT89" s="98" t="e">
        <f>AW27/AV27</f>
        <v>#DIV/0!</v>
      </c>
      <c r="BV89" s="112" t="s">
        <v>36</v>
      </c>
      <c r="BW89" s="112" t="s">
        <v>14</v>
      </c>
      <c r="BX89" s="98" t="e">
        <f>BM27/$BL$31</f>
        <v>#DIV/0!</v>
      </c>
      <c r="BY89" s="98" t="e">
        <f>BN27/BM27</f>
        <v>#DIV/0!</v>
      </c>
      <c r="BZ89" s="98" t="e">
        <f>(BN27-BX27-BY27)/BN27</f>
        <v>#DIV/0!</v>
      </c>
      <c r="CA89" s="98" t="e">
        <f>BX27/BN27</f>
        <v>#DIV/0!</v>
      </c>
      <c r="CB89" s="98" t="e">
        <f>BY27/BN27</f>
        <v>#DIV/0!</v>
      </c>
      <c r="CC89" s="110" t="e">
        <f>BP27/ BM27</f>
        <v>#DIV/0!</v>
      </c>
      <c r="CD89" s="98" t="e">
        <f>BP27/BN27</f>
        <v>#DIV/0!</v>
      </c>
      <c r="CE89" s="98" t="e">
        <f>BQ27/BP27</f>
        <v>#DIV/0!</v>
      </c>
    </row>
    <row r="90" spans="1:97">
      <c r="A90" s="5"/>
      <c r="B90" s="397"/>
      <c r="C90" s="358"/>
      <c r="D90" s="398"/>
      <c r="E90" s="395"/>
      <c r="F90" s="11"/>
      <c r="G90" s="193"/>
      <c r="H90" s="391"/>
      <c r="I90" s="41" t="s">
        <v>101</v>
      </c>
      <c r="J90" s="190" t="s">
        <v>102</v>
      </c>
      <c r="K90" s="349"/>
      <c r="L90" s="190"/>
      <c r="M90" s="190" t="s">
        <v>103</v>
      </c>
      <c r="N90" s="190" t="s">
        <v>104</v>
      </c>
      <c r="O90" s="349"/>
      <c r="P90" s="30"/>
      <c r="Q90" s="44"/>
      <c r="R90" s="388"/>
      <c r="S90" s="390"/>
      <c r="U90" s="113"/>
      <c r="V90" s="112" t="s">
        <v>15</v>
      </c>
      <c r="W90" s="98" t="e">
        <f>E29/$D$31</f>
        <v>#DIV/0!</v>
      </c>
      <c r="X90" s="98" t="e">
        <f>F29/E29</f>
        <v>#DIV/0!</v>
      </c>
      <c r="Y90" s="98" t="e">
        <f>(F29-P29-Q29)/F29</f>
        <v>#DIV/0!</v>
      </c>
      <c r="Z90" s="98" t="e">
        <f>P29/F29</f>
        <v>#DIV/0!</v>
      </c>
      <c r="AA90" s="98" t="e">
        <f>Q29/F29</f>
        <v>#DIV/0!</v>
      </c>
      <c r="AB90" s="110" t="e">
        <f>H29/ E29</f>
        <v>#DIV/0!</v>
      </c>
      <c r="AC90" s="98" t="e">
        <f>H29/F29</f>
        <v>#DIV/0!</v>
      </c>
      <c r="AD90" s="98" t="e">
        <f>I29/H29</f>
        <v>#DIV/0!</v>
      </c>
      <c r="AF90" s="113"/>
      <c r="AG90" s="112" t="s">
        <v>15</v>
      </c>
      <c r="AH90" s="98" t="e">
        <f>Y29/$X$31</f>
        <v>#DIV/0!</v>
      </c>
      <c r="AI90" s="98" t="e">
        <f>Z29/Y29</f>
        <v>#DIV/0!</v>
      </c>
      <c r="AJ90" s="98" t="e">
        <f>(Z29-AJ29-AK29)/Z29</f>
        <v>#DIV/0!</v>
      </c>
      <c r="AK90" s="98" t="e">
        <f>AJ29/Z29</f>
        <v>#DIV/0!</v>
      </c>
      <c r="AL90" s="98" t="e">
        <f>AK29/Z29</f>
        <v>#DIV/0!</v>
      </c>
      <c r="AM90" s="110" t="e">
        <f>AB29/ Y29</f>
        <v>#DIV/0!</v>
      </c>
      <c r="AN90" s="98" t="e">
        <f>AB29/Z29</f>
        <v>#DIV/0!</v>
      </c>
      <c r="AO90" s="98" t="e">
        <f>AC29/AB29</f>
        <v>#DIV/0!</v>
      </c>
      <c r="AQ90" s="5"/>
      <c r="AR90" s="397"/>
      <c r="AS90" s="358"/>
      <c r="AT90" s="398"/>
      <c r="AU90" s="395"/>
      <c r="AV90" s="11"/>
      <c r="AW90" s="193"/>
      <c r="AX90" s="391"/>
      <c r="AY90" s="41" t="s">
        <v>101</v>
      </c>
      <c r="AZ90" s="190" t="s">
        <v>102</v>
      </c>
      <c r="BA90" s="349"/>
      <c r="BB90" s="190"/>
      <c r="BC90" s="190" t="s">
        <v>103</v>
      </c>
      <c r="BD90" s="190" t="s">
        <v>104</v>
      </c>
      <c r="BE90" s="349"/>
      <c r="BF90" s="30"/>
      <c r="BG90" s="44"/>
      <c r="BH90" s="388"/>
      <c r="BI90" s="390"/>
      <c r="BK90" s="113"/>
      <c r="BL90" s="112" t="s">
        <v>15</v>
      </c>
      <c r="BM90" s="98" t="e">
        <f>AS29/$AR$31</f>
        <v>#DIV/0!</v>
      </c>
      <c r="BN90" s="98" t="e">
        <f>AT29/AS29</f>
        <v>#DIV/0!</v>
      </c>
      <c r="BO90" s="98" t="e">
        <f>(AT29-BD29-BE29)/AT29</f>
        <v>#DIV/0!</v>
      </c>
      <c r="BP90" s="98" t="e">
        <f>BD29/AT29</f>
        <v>#DIV/0!</v>
      </c>
      <c r="BQ90" s="98" t="e">
        <f>BE29/AT29</f>
        <v>#DIV/0!</v>
      </c>
      <c r="BR90" s="110" t="e">
        <f>AV29/ AS29</f>
        <v>#DIV/0!</v>
      </c>
      <c r="BS90" s="98" t="e">
        <f>AV29/AT29</f>
        <v>#DIV/0!</v>
      </c>
      <c r="BT90" s="98" t="e">
        <f>AW29/AV29</f>
        <v>#DIV/0!</v>
      </c>
      <c r="BV90" s="113"/>
      <c r="BW90" s="112" t="s">
        <v>15</v>
      </c>
      <c r="BX90" s="98" t="e">
        <f>BM29/$BL$31</f>
        <v>#DIV/0!</v>
      </c>
      <c r="BY90" s="98" t="e">
        <f>BN29/BM29</f>
        <v>#DIV/0!</v>
      </c>
      <c r="BZ90" s="98" t="e">
        <f>(BN29-BX29-BY29)/BN29</f>
        <v>#DIV/0!</v>
      </c>
      <c r="CA90" s="98" t="e">
        <f>BX29/BN29</f>
        <v>#DIV/0!</v>
      </c>
      <c r="CB90" s="98" t="e">
        <f>BY29/BN29</f>
        <v>#DIV/0!</v>
      </c>
      <c r="CC90" s="110" t="e">
        <f>BP29/ BM29</f>
        <v>#DIV/0!</v>
      </c>
      <c r="CD90" s="98" t="e">
        <f>BP29/BN29</f>
        <v>#DIV/0!</v>
      </c>
      <c r="CE90" s="98" t="e">
        <f>BQ29/BP29</f>
        <v>#DIV/0!</v>
      </c>
    </row>
    <row r="91" spans="1:97">
      <c r="A91" s="5"/>
      <c r="B91" s="397"/>
      <c r="C91" s="358"/>
      <c r="D91" s="398"/>
      <c r="E91" s="395"/>
      <c r="F91" s="11"/>
      <c r="G91" s="193"/>
      <c r="H91" s="391"/>
      <c r="I91" s="41" t="s">
        <v>98</v>
      </c>
      <c r="J91" s="190" t="s">
        <v>105</v>
      </c>
      <c r="K91" s="349"/>
      <c r="L91" s="190"/>
      <c r="M91" s="190" t="s">
        <v>96</v>
      </c>
      <c r="N91" s="190" t="s">
        <v>96</v>
      </c>
      <c r="O91" s="349"/>
      <c r="P91" s="30"/>
      <c r="Q91" s="44"/>
      <c r="R91" s="13"/>
      <c r="S91" s="193"/>
      <c r="U91" s="114"/>
      <c r="V91" s="112" t="s">
        <v>16</v>
      </c>
      <c r="W91" s="98" t="e">
        <f>E31/$D$31</f>
        <v>#DIV/0!</v>
      </c>
      <c r="X91" s="98" t="e">
        <f>F31/E31</f>
        <v>#DIV/0!</v>
      </c>
      <c r="Y91" s="98" t="e">
        <f>(F31-P31-Q31)/F31</f>
        <v>#DIV/0!</v>
      </c>
      <c r="Z91" s="98" t="e">
        <f>P31/F31</f>
        <v>#DIV/0!</v>
      </c>
      <c r="AA91" s="98" t="e">
        <f>Q31/F31</f>
        <v>#DIV/0!</v>
      </c>
      <c r="AB91" s="110" t="e">
        <f>H31/ E31</f>
        <v>#DIV/0!</v>
      </c>
      <c r="AC91" s="98" t="e">
        <f>H31/F31</f>
        <v>#DIV/0!</v>
      </c>
      <c r="AD91" s="98" t="e">
        <f>I31/H31</f>
        <v>#DIV/0!</v>
      </c>
      <c r="AF91" s="114"/>
      <c r="AG91" s="112" t="s">
        <v>16</v>
      </c>
      <c r="AH91" s="98" t="e">
        <f>Y31/$X$31</f>
        <v>#DIV/0!</v>
      </c>
      <c r="AI91" s="98" t="e">
        <f>Z31/Y31</f>
        <v>#DIV/0!</v>
      </c>
      <c r="AJ91" s="98" t="e">
        <f>(Z31-AJ31-AK31)/Z31</f>
        <v>#DIV/0!</v>
      </c>
      <c r="AK91" s="98" t="e">
        <f>AJ31/Z31</f>
        <v>#DIV/0!</v>
      </c>
      <c r="AL91" s="98" t="e">
        <f>AK31/Z31</f>
        <v>#DIV/0!</v>
      </c>
      <c r="AM91" s="110" t="e">
        <f>AB31/ Y31</f>
        <v>#DIV/0!</v>
      </c>
      <c r="AN91" s="98" t="e">
        <f>AB31/Z31</f>
        <v>#DIV/0!</v>
      </c>
      <c r="AO91" s="98" t="e">
        <f>AC31/AB31</f>
        <v>#DIV/0!</v>
      </c>
      <c r="AQ91" s="5"/>
      <c r="AR91" s="397"/>
      <c r="AS91" s="358"/>
      <c r="AT91" s="398"/>
      <c r="AU91" s="395"/>
      <c r="AV91" s="11"/>
      <c r="AW91" s="193"/>
      <c r="AX91" s="391"/>
      <c r="AY91" s="41" t="s">
        <v>98</v>
      </c>
      <c r="AZ91" s="190" t="s">
        <v>105</v>
      </c>
      <c r="BA91" s="349"/>
      <c r="BB91" s="190"/>
      <c r="BC91" s="190" t="s">
        <v>96</v>
      </c>
      <c r="BD91" s="190" t="s">
        <v>96</v>
      </c>
      <c r="BE91" s="349"/>
      <c r="BF91" s="30"/>
      <c r="BG91" s="44"/>
      <c r="BH91" s="13"/>
      <c r="BI91" s="193"/>
      <c r="BK91" s="114"/>
      <c r="BL91" s="112" t="s">
        <v>16</v>
      </c>
      <c r="BM91" s="98" t="e">
        <f>AS31/$AR$31</f>
        <v>#DIV/0!</v>
      </c>
      <c r="BN91" s="98" t="e">
        <f>AT31/AS31</f>
        <v>#DIV/0!</v>
      </c>
      <c r="BO91" s="98" t="e">
        <f>(AT31-BD31-BE31)/AT31</f>
        <v>#DIV/0!</v>
      </c>
      <c r="BP91" s="98" t="e">
        <f>BD31/AT31</f>
        <v>#DIV/0!</v>
      </c>
      <c r="BQ91" s="98" t="e">
        <f>BE31/AT31</f>
        <v>#DIV/0!</v>
      </c>
      <c r="BR91" s="110" t="e">
        <f>AV31/ AS31</f>
        <v>#DIV/0!</v>
      </c>
      <c r="BS91" s="98" t="e">
        <f>AV31/AT31</f>
        <v>#DIV/0!</v>
      </c>
      <c r="BT91" s="98" t="e">
        <f>AW31/AV31</f>
        <v>#DIV/0!</v>
      </c>
      <c r="BV91" s="114"/>
      <c r="BW91" s="112" t="s">
        <v>16</v>
      </c>
      <c r="BX91" s="98" t="e">
        <f>BM31/$BL$31</f>
        <v>#DIV/0!</v>
      </c>
      <c r="BY91" s="98" t="e">
        <f>BN31/BM31</f>
        <v>#DIV/0!</v>
      </c>
      <c r="BZ91" s="98" t="e">
        <f>(BN31-BX31-BY31)/BN31</f>
        <v>#DIV/0!</v>
      </c>
      <c r="CA91" s="98" t="e">
        <f>BX31/BN31</f>
        <v>#DIV/0!</v>
      </c>
      <c r="CB91" s="98" t="e">
        <f>BY31/BN31</f>
        <v>#DIV/0!</v>
      </c>
      <c r="CC91" s="110" t="e">
        <f>BP31/ BM31</f>
        <v>#DIV/0!</v>
      </c>
      <c r="CD91" s="98" t="e">
        <f>BP31/BN31</f>
        <v>#DIV/0!</v>
      </c>
      <c r="CE91" s="98" t="e">
        <f>BQ31/BP31</f>
        <v>#DIV/0!</v>
      </c>
    </row>
    <row r="92" spans="1:97">
      <c r="A92" s="5"/>
      <c r="B92" s="397"/>
      <c r="C92" s="359"/>
      <c r="D92" s="398"/>
      <c r="E92" s="396"/>
      <c r="F92" s="11"/>
      <c r="G92" s="193"/>
      <c r="H92" s="193"/>
      <c r="I92" s="41"/>
      <c r="J92" s="190"/>
      <c r="K92" s="190"/>
      <c r="L92" s="190"/>
      <c r="M92" s="190" t="s">
        <v>99</v>
      </c>
      <c r="N92" s="190" t="s">
        <v>99</v>
      </c>
      <c r="O92" s="349"/>
      <c r="P92" s="30"/>
      <c r="Q92" s="44"/>
      <c r="R92" s="13"/>
      <c r="S92" s="193"/>
      <c r="U92" s="112" t="s">
        <v>37</v>
      </c>
      <c r="V92" s="112" t="s">
        <v>14</v>
      </c>
      <c r="W92" s="98" t="e">
        <f>E33/$D$37</f>
        <v>#DIV/0!</v>
      </c>
      <c r="X92" s="98" t="e">
        <f>F33/E33</f>
        <v>#DIV/0!</v>
      </c>
      <c r="Y92" s="98" t="e">
        <f>(F33-P33-Q33)/F33</f>
        <v>#DIV/0!</v>
      </c>
      <c r="Z92" s="98" t="e">
        <f>P33/F33</f>
        <v>#DIV/0!</v>
      </c>
      <c r="AA92" s="98" t="e">
        <f>Q33/F33</f>
        <v>#DIV/0!</v>
      </c>
      <c r="AB92" s="110" t="e">
        <f>H33/ E33</f>
        <v>#DIV/0!</v>
      </c>
      <c r="AC92" s="98" t="e">
        <f>H33/F33</f>
        <v>#DIV/0!</v>
      </c>
      <c r="AD92" s="98" t="e">
        <f>I33/H33</f>
        <v>#DIV/0!</v>
      </c>
      <c r="AF92" s="112" t="s">
        <v>37</v>
      </c>
      <c r="AG92" s="112" t="s">
        <v>14</v>
      </c>
      <c r="AH92" s="98" t="e">
        <f>Y33/$X$37</f>
        <v>#DIV/0!</v>
      </c>
      <c r="AI92" s="98" t="e">
        <f>Z33/Y33</f>
        <v>#DIV/0!</v>
      </c>
      <c r="AJ92" s="98" t="e">
        <f>(Z33-AJ33-AK33)/Z33</f>
        <v>#DIV/0!</v>
      </c>
      <c r="AK92" s="98" t="e">
        <f>AJ33/Z33</f>
        <v>#DIV/0!</v>
      </c>
      <c r="AL92" s="98" t="e">
        <f>AK33/Z33</f>
        <v>#DIV/0!</v>
      </c>
      <c r="AM92" s="110" t="e">
        <f>AB33/ Y33</f>
        <v>#DIV/0!</v>
      </c>
      <c r="AN92" s="98" t="e">
        <f>AB33/Z33</f>
        <v>#DIV/0!</v>
      </c>
      <c r="AO92" s="98" t="e">
        <f>AC33/AB33</f>
        <v>#DIV/0!</v>
      </c>
      <c r="AQ92" s="5"/>
      <c r="AR92" s="397"/>
      <c r="AS92" s="359"/>
      <c r="AT92" s="398"/>
      <c r="AU92" s="396"/>
      <c r="AV92" s="11"/>
      <c r="AW92" s="193"/>
      <c r="AX92" s="193"/>
      <c r="AY92" s="41"/>
      <c r="AZ92" s="190"/>
      <c r="BA92" s="190"/>
      <c r="BB92" s="190"/>
      <c r="BC92" s="190" t="s">
        <v>99</v>
      </c>
      <c r="BD92" s="190" t="s">
        <v>99</v>
      </c>
      <c r="BE92" s="349"/>
      <c r="BF92" s="30"/>
      <c r="BG92" s="44"/>
      <c r="BH92" s="13"/>
      <c r="BI92" s="193"/>
      <c r="BK92" s="112" t="s">
        <v>37</v>
      </c>
      <c r="BL92" s="112" t="s">
        <v>14</v>
      </c>
      <c r="BM92" s="98" t="e">
        <f>AS33/$AR$37</f>
        <v>#DIV/0!</v>
      </c>
      <c r="BN92" s="98" t="e">
        <f>AT33/AS33</f>
        <v>#DIV/0!</v>
      </c>
      <c r="BO92" s="98" t="e">
        <f>(AT33-BD33-BE33)/AT33</f>
        <v>#DIV/0!</v>
      </c>
      <c r="BP92" s="98" t="e">
        <f>BD33/AT33</f>
        <v>#DIV/0!</v>
      </c>
      <c r="BQ92" s="98" t="e">
        <f>BE33/AT33</f>
        <v>#DIV/0!</v>
      </c>
      <c r="BR92" s="110" t="e">
        <f>AV33/ AS33</f>
        <v>#DIV/0!</v>
      </c>
      <c r="BS92" s="98" t="e">
        <f>AV33/AT33</f>
        <v>#DIV/0!</v>
      </c>
      <c r="BT92" s="98" t="e">
        <f>AW33/AV33</f>
        <v>#DIV/0!</v>
      </c>
      <c r="BV92" s="112" t="s">
        <v>37</v>
      </c>
      <c r="BW92" s="112" t="s">
        <v>14</v>
      </c>
      <c r="BX92" s="98" t="e">
        <f>BM33/$BL$37</f>
        <v>#DIV/0!</v>
      </c>
      <c r="BY92" s="98" t="e">
        <f>BN33/BM33</f>
        <v>#DIV/0!</v>
      </c>
      <c r="BZ92" s="98" t="e">
        <f>(BN33-BX33-BY33)/BN33</f>
        <v>#DIV/0!</v>
      </c>
      <c r="CA92" s="98" t="e">
        <f>BX33/BN33</f>
        <v>#DIV/0!</v>
      </c>
      <c r="CB92" s="98" t="e">
        <f>BY33/BN33</f>
        <v>#DIV/0!</v>
      </c>
      <c r="CC92" s="110" t="e">
        <f>BP33/ BM33</f>
        <v>#DIV/0!</v>
      </c>
      <c r="CD92" s="98" t="e">
        <f>BP33/BN33</f>
        <v>#DIV/0!</v>
      </c>
      <c r="CE92" s="98" t="e">
        <f>BQ33/BP33</f>
        <v>#DIV/0!</v>
      </c>
    </row>
    <row r="93" spans="1:97">
      <c r="A93" s="29" t="s">
        <v>13</v>
      </c>
      <c r="B93" s="29" t="s">
        <v>14</v>
      </c>
      <c r="C93" s="46"/>
      <c r="D93" s="97"/>
      <c r="E93" s="108">
        <f>E21+Y21</f>
        <v>0</v>
      </c>
      <c r="F93" s="109">
        <f t="shared" ref="F93:S93" si="60">F21+Z21</f>
        <v>0</v>
      </c>
      <c r="G93" s="24">
        <f t="shared" si="60"/>
        <v>0</v>
      </c>
      <c r="H93" s="24">
        <f t="shared" si="60"/>
        <v>0</v>
      </c>
      <c r="I93" s="24">
        <f t="shared" si="60"/>
        <v>0</v>
      </c>
      <c r="J93" s="24">
        <f t="shared" si="60"/>
        <v>0</v>
      </c>
      <c r="K93" s="24">
        <f>K21+AE21</f>
        <v>0</v>
      </c>
      <c r="L93" s="24">
        <f t="shared" si="60"/>
        <v>0</v>
      </c>
      <c r="M93" s="24">
        <f t="shared" si="60"/>
        <v>0</v>
      </c>
      <c r="N93" s="24">
        <f t="shared" si="60"/>
        <v>0</v>
      </c>
      <c r="O93" s="24">
        <f t="shared" si="60"/>
        <v>0</v>
      </c>
      <c r="P93" s="24">
        <f t="shared" si="60"/>
        <v>0</v>
      </c>
      <c r="Q93" s="108">
        <f t="shared" si="60"/>
        <v>0</v>
      </c>
      <c r="R93" s="109">
        <f t="shared" si="60"/>
        <v>0</v>
      </c>
      <c r="S93" s="24">
        <f t="shared" si="60"/>
        <v>0</v>
      </c>
      <c r="U93" s="113"/>
      <c r="V93" s="112" t="s">
        <v>15</v>
      </c>
      <c r="W93" s="98" t="e">
        <f>E35/$D$37</f>
        <v>#DIV/0!</v>
      </c>
      <c r="X93" s="98" t="e">
        <f>F35/E35</f>
        <v>#DIV/0!</v>
      </c>
      <c r="Y93" s="98" t="e">
        <f>(F35-P35-Q35)/F35</f>
        <v>#DIV/0!</v>
      </c>
      <c r="Z93" s="98" t="e">
        <f>P35/F35</f>
        <v>#DIV/0!</v>
      </c>
      <c r="AA93" s="98" t="e">
        <f>Q35/F35</f>
        <v>#DIV/0!</v>
      </c>
      <c r="AB93" s="110" t="e">
        <f>H35/ E35</f>
        <v>#DIV/0!</v>
      </c>
      <c r="AC93" s="98" t="e">
        <f>H35/F35</f>
        <v>#DIV/0!</v>
      </c>
      <c r="AD93" s="98" t="e">
        <f>I35/H35</f>
        <v>#DIV/0!</v>
      </c>
      <c r="AF93" s="113"/>
      <c r="AG93" s="112" t="s">
        <v>15</v>
      </c>
      <c r="AH93" s="98" t="e">
        <f>Y35/$X$37</f>
        <v>#DIV/0!</v>
      </c>
      <c r="AI93" s="98" t="e">
        <f>Z35/Y35</f>
        <v>#DIV/0!</v>
      </c>
      <c r="AJ93" s="98" t="e">
        <f>(Z35-AJ35-AK35)/Z35</f>
        <v>#DIV/0!</v>
      </c>
      <c r="AK93" s="98" t="e">
        <f>AJ35/Z35</f>
        <v>#DIV/0!</v>
      </c>
      <c r="AL93" s="98" t="e">
        <f>AK35/Z35</f>
        <v>#DIV/0!</v>
      </c>
      <c r="AM93" s="110" t="e">
        <f>AB35/ Y35</f>
        <v>#DIV/0!</v>
      </c>
      <c r="AN93" s="98" t="e">
        <f>AB35/Z35</f>
        <v>#DIV/0!</v>
      </c>
      <c r="AO93" s="98" t="e">
        <f>AC35/AB35</f>
        <v>#DIV/0!</v>
      </c>
      <c r="AQ93" s="29" t="s">
        <v>13</v>
      </c>
      <c r="AR93" s="29" t="s">
        <v>14</v>
      </c>
      <c r="AS93" s="46"/>
      <c r="AT93" s="97"/>
      <c r="AU93" s="108">
        <f t="shared" ref="AU93:BI93" si="61">AS21+BM21</f>
        <v>0</v>
      </c>
      <c r="AV93" s="109">
        <f t="shared" si="61"/>
        <v>0</v>
      </c>
      <c r="AW93" s="24">
        <f t="shared" si="61"/>
        <v>0</v>
      </c>
      <c r="AX93" s="24">
        <f t="shared" si="61"/>
        <v>0</v>
      </c>
      <c r="AY93" s="24">
        <f t="shared" si="61"/>
        <v>0</v>
      </c>
      <c r="AZ93" s="24">
        <f t="shared" si="61"/>
        <v>0</v>
      </c>
      <c r="BA93" s="24">
        <f t="shared" si="61"/>
        <v>0</v>
      </c>
      <c r="BB93" s="24">
        <f t="shared" si="61"/>
        <v>0</v>
      </c>
      <c r="BC93" s="24">
        <f t="shared" si="61"/>
        <v>0</v>
      </c>
      <c r="BD93" s="24">
        <f t="shared" si="61"/>
        <v>0</v>
      </c>
      <c r="BE93" s="24">
        <f t="shared" si="61"/>
        <v>0</v>
      </c>
      <c r="BF93" s="24">
        <f t="shared" si="61"/>
        <v>0</v>
      </c>
      <c r="BG93" s="108">
        <f t="shared" si="61"/>
        <v>0</v>
      </c>
      <c r="BH93" s="109">
        <f t="shared" si="61"/>
        <v>0</v>
      </c>
      <c r="BI93" s="24">
        <f t="shared" si="61"/>
        <v>0</v>
      </c>
      <c r="BK93" s="113"/>
      <c r="BL93" s="112" t="s">
        <v>15</v>
      </c>
      <c r="BM93" s="98" t="e">
        <f>AS35/$AR$37</f>
        <v>#DIV/0!</v>
      </c>
      <c r="BN93" s="98" t="e">
        <f>AT35/AS35</f>
        <v>#DIV/0!</v>
      </c>
      <c r="BO93" s="98" t="e">
        <f>(AT35-BD35-BE35)/AT35</f>
        <v>#DIV/0!</v>
      </c>
      <c r="BP93" s="98" t="e">
        <f>BD35/AT35</f>
        <v>#DIV/0!</v>
      </c>
      <c r="BQ93" s="98" t="e">
        <f>BE35/AT35</f>
        <v>#DIV/0!</v>
      </c>
      <c r="BR93" s="110" t="e">
        <f>AV35/ AS35</f>
        <v>#DIV/0!</v>
      </c>
      <c r="BS93" s="98" t="e">
        <f>AV35/AT35</f>
        <v>#DIV/0!</v>
      </c>
      <c r="BT93" s="98" t="e">
        <f>AW35/AV35</f>
        <v>#DIV/0!</v>
      </c>
      <c r="BV93" s="113"/>
      <c r="BW93" s="112" t="s">
        <v>15</v>
      </c>
      <c r="BX93" s="98" t="e">
        <f>BM35/$BL$37</f>
        <v>#DIV/0!</v>
      </c>
      <c r="BY93" s="98" t="e">
        <f>BN35/BM35</f>
        <v>#DIV/0!</v>
      </c>
      <c r="BZ93" s="98" t="e">
        <f>(BN35-BX35-BY35)/BN35</f>
        <v>#DIV/0!</v>
      </c>
      <c r="CA93" s="98" t="e">
        <f>BX35/BN35</f>
        <v>#DIV/0!</v>
      </c>
      <c r="CB93" s="98" t="e">
        <f>BY35/BN35</f>
        <v>#DIV/0!</v>
      </c>
      <c r="CC93" s="110" t="e">
        <f>BP35/ BM35</f>
        <v>#DIV/0!</v>
      </c>
      <c r="CD93" s="98" t="e">
        <f>BP35/BN35</f>
        <v>#DIV/0!</v>
      </c>
      <c r="CE93" s="98" t="e">
        <f>BQ35/BP35</f>
        <v>#DIV/0!</v>
      </c>
    </row>
    <row r="94" spans="1:97">
      <c r="A94" s="30"/>
      <c r="B94" s="29" t="s">
        <v>15</v>
      </c>
      <c r="C94" s="46"/>
      <c r="D94" s="97"/>
      <c r="E94" s="108">
        <f t="shared" ref="E94" si="62">E23+Y23</f>
        <v>0</v>
      </c>
      <c r="F94" s="109">
        <f t="shared" ref="F94" si="63">F23+Z23</f>
        <v>0</v>
      </c>
      <c r="G94" s="24">
        <f t="shared" ref="G94" si="64">G23+AA23</f>
        <v>0</v>
      </c>
      <c r="H94" s="24">
        <f t="shared" ref="H94" si="65">H23+AB23</f>
        <v>0</v>
      </c>
      <c r="I94" s="24">
        <f t="shared" ref="I94" si="66">I23+AC23</f>
        <v>0</v>
      </c>
      <c r="J94" s="24">
        <f t="shared" ref="J94" si="67">J23+AD23</f>
        <v>0</v>
      </c>
      <c r="K94" s="24">
        <f t="shared" ref="K94" si="68">K23+AE23</f>
        <v>0</v>
      </c>
      <c r="L94" s="24">
        <f t="shared" ref="L94" si="69">L23+AF23</f>
        <v>0</v>
      </c>
      <c r="M94" s="24">
        <f t="shared" ref="M94" si="70">M23+AG23</f>
        <v>0</v>
      </c>
      <c r="N94" s="24">
        <f t="shared" ref="N94" si="71">N23+AH23</f>
        <v>0</v>
      </c>
      <c r="O94" s="24">
        <f t="shared" ref="O94" si="72">O23+AI23</f>
        <v>0</v>
      </c>
      <c r="P94" s="24">
        <f t="shared" ref="P94" si="73">P23+AJ23</f>
        <v>0</v>
      </c>
      <c r="Q94" s="108">
        <f t="shared" ref="Q94" si="74">Q23+AK23</f>
        <v>0</v>
      </c>
      <c r="R94" s="109">
        <f t="shared" ref="R94" si="75">R23+AL23</f>
        <v>0</v>
      </c>
      <c r="S94" s="24">
        <f t="shared" ref="S94" si="76">S23+AM23</f>
        <v>0</v>
      </c>
      <c r="U94" s="114"/>
      <c r="V94" s="112" t="s">
        <v>16</v>
      </c>
      <c r="W94" s="98" t="e">
        <f>E37/$D$37</f>
        <v>#DIV/0!</v>
      </c>
      <c r="X94" s="98" t="e">
        <f>F37/E37</f>
        <v>#DIV/0!</v>
      </c>
      <c r="Y94" s="98" t="e">
        <f>(F37-P37-Q37)/F37</f>
        <v>#DIV/0!</v>
      </c>
      <c r="Z94" s="98" t="e">
        <f>P37/F37</f>
        <v>#DIV/0!</v>
      </c>
      <c r="AA94" s="98" t="e">
        <f>Q37/F37</f>
        <v>#DIV/0!</v>
      </c>
      <c r="AB94" s="110" t="e">
        <f>H37/ E37</f>
        <v>#DIV/0!</v>
      </c>
      <c r="AC94" s="98" t="e">
        <f>H37/F37</f>
        <v>#DIV/0!</v>
      </c>
      <c r="AD94" s="98" t="e">
        <f>I37/H37</f>
        <v>#DIV/0!</v>
      </c>
      <c r="AF94" s="114"/>
      <c r="AG94" s="112" t="s">
        <v>16</v>
      </c>
      <c r="AH94" s="98" t="e">
        <f>Y37/$X$37</f>
        <v>#DIV/0!</v>
      </c>
      <c r="AI94" s="98" t="e">
        <f>Z37/Y37</f>
        <v>#DIV/0!</v>
      </c>
      <c r="AJ94" s="98" t="e">
        <f>(Z37-AJ37-AK37)/Z37</f>
        <v>#DIV/0!</v>
      </c>
      <c r="AK94" s="98" t="e">
        <f>AJ37/Z37</f>
        <v>#DIV/0!</v>
      </c>
      <c r="AL94" s="98" t="e">
        <f>AK37/Z37</f>
        <v>#DIV/0!</v>
      </c>
      <c r="AM94" s="110" t="e">
        <f>AB37/ Y37</f>
        <v>#DIV/0!</v>
      </c>
      <c r="AN94" s="98" t="e">
        <f>AB37/Z37</f>
        <v>#DIV/0!</v>
      </c>
      <c r="AO94" s="98" t="e">
        <f>AC37/AB37</f>
        <v>#DIV/0!</v>
      </c>
      <c r="AQ94" s="30"/>
      <c r="AR94" s="29" t="s">
        <v>15</v>
      </c>
      <c r="AS94" s="46"/>
      <c r="AT94" s="97"/>
      <c r="AU94" s="108">
        <f t="shared" ref="AU94:BI94" si="77">AS23+BM23</f>
        <v>0</v>
      </c>
      <c r="AV94" s="109">
        <f t="shared" si="77"/>
        <v>0</v>
      </c>
      <c r="AW94" s="24">
        <f t="shared" si="77"/>
        <v>0</v>
      </c>
      <c r="AX94" s="24">
        <f t="shared" si="77"/>
        <v>0</v>
      </c>
      <c r="AY94" s="24">
        <f t="shared" si="77"/>
        <v>0</v>
      </c>
      <c r="AZ94" s="24">
        <f t="shared" si="77"/>
        <v>0</v>
      </c>
      <c r="BA94" s="24">
        <f t="shared" si="77"/>
        <v>0</v>
      </c>
      <c r="BB94" s="24">
        <f t="shared" si="77"/>
        <v>0</v>
      </c>
      <c r="BC94" s="24">
        <f t="shared" si="77"/>
        <v>0</v>
      </c>
      <c r="BD94" s="24">
        <f t="shared" si="77"/>
        <v>0</v>
      </c>
      <c r="BE94" s="24">
        <f t="shared" si="77"/>
        <v>0</v>
      </c>
      <c r="BF94" s="24">
        <f t="shared" si="77"/>
        <v>0</v>
      </c>
      <c r="BG94" s="108">
        <f t="shared" si="77"/>
        <v>0</v>
      </c>
      <c r="BH94" s="109">
        <f t="shared" si="77"/>
        <v>0</v>
      </c>
      <c r="BI94" s="24">
        <f t="shared" si="77"/>
        <v>0</v>
      </c>
      <c r="BK94" s="114"/>
      <c r="BL94" s="112" t="s">
        <v>16</v>
      </c>
      <c r="BM94" s="98" t="e">
        <f>AS37/$AR$37</f>
        <v>#DIV/0!</v>
      </c>
      <c r="BN94" s="98" t="e">
        <f>AT37/AS37</f>
        <v>#DIV/0!</v>
      </c>
      <c r="BO94" s="98" t="e">
        <f>(AT37-BD37-BE37)/AT37</f>
        <v>#DIV/0!</v>
      </c>
      <c r="BP94" s="98" t="e">
        <f>BD37/AT37</f>
        <v>#DIV/0!</v>
      </c>
      <c r="BQ94" s="98" t="e">
        <f>BE37/AT37</f>
        <v>#DIV/0!</v>
      </c>
      <c r="BR94" s="110" t="e">
        <f>AV37/ AS37</f>
        <v>#DIV/0!</v>
      </c>
      <c r="BS94" s="98" t="e">
        <f>AV37/AT37</f>
        <v>#DIV/0!</v>
      </c>
      <c r="BT94" s="98" t="e">
        <f>AW37/AV37</f>
        <v>#DIV/0!</v>
      </c>
      <c r="BV94" s="114"/>
      <c r="BW94" s="112" t="s">
        <v>16</v>
      </c>
      <c r="BX94" s="98" t="e">
        <f>BM37/$BL$37</f>
        <v>#DIV/0!</v>
      </c>
      <c r="BY94" s="98" t="e">
        <f>BN37/BM37</f>
        <v>#DIV/0!</v>
      </c>
      <c r="BZ94" s="98" t="e">
        <f>(BN37-BX37-BY37)/BN37</f>
        <v>#DIV/0!</v>
      </c>
      <c r="CA94" s="98" t="e">
        <f>BX37/BN37</f>
        <v>#DIV/0!</v>
      </c>
      <c r="CB94" s="98" t="e">
        <f>BY37/BN37</f>
        <v>#DIV/0!</v>
      </c>
      <c r="CC94" s="110" t="e">
        <f>BP37/ BM37</f>
        <v>#DIV/0!</v>
      </c>
      <c r="CD94" s="98" t="e">
        <f>BP37/BN37</f>
        <v>#DIV/0!</v>
      </c>
      <c r="CE94" s="98" t="e">
        <f>BQ37/BP37</f>
        <v>#DIV/0!</v>
      </c>
    </row>
    <row r="95" spans="1:97">
      <c r="A95" s="30"/>
      <c r="B95" s="29" t="s">
        <v>16</v>
      </c>
      <c r="C95" s="28">
        <f t="shared" ref="C95:S95" si="78">C25+W25</f>
        <v>0</v>
      </c>
      <c r="D95" s="51">
        <f t="shared" si="78"/>
        <v>0</v>
      </c>
      <c r="E95" s="108">
        <f t="shared" si="78"/>
        <v>0</v>
      </c>
      <c r="F95" s="109">
        <f t="shared" si="78"/>
        <v>0</v>
      </c>
      <c r="G95" s="24">
        <f t="shared" si="78"/>
        <v>0</v>
      </c>
      <c r="H95" s="24">
        <f t="shared" si="78"/>
        <v>0</v>
      </c>
      <c r="I95" s="24">
        <f t="shared" si="78"/>
        <v>0</v>
      </c>
      <c r="J95" s="24">
        <f t="shared" si="78"/>
        <v>0</v>
      </c>
      <c r="K95" s="24">
        <f t="shared" si="78"/>
        <v>0</v>
      </c>
      <c r="L95" s="24">
        <f t="shared" si="78"/>
        <v>0</v>
      </c>
      <c r="M95" s="24">
        <f t="shared" si="78"/>
        <v>0</v>
      </c>
      <c r="N95" s="24">
        <f t="shared" si="78"/>
        <v>0</v>
      </c>
      <c r="O95" s="24">
        <f t="shared" si="78"/>
        <v>0</v>
      </c>
      <c r="P95" s="24">
        <f t="shared" si="78"/>
        <v>0</v>
      </c>
      <c r="Q95" s="108">
        <f t="shared" si="78"/>
        <v>0</v>
      </c>
      <c r="R95" s="109">
        <f t="shared" si="78"/>
        <v>0</v>
      </c>
      <c r="S95" s="24">
        <f t="shared" si="78"/>
        <v>0</v>
      </c>
      <c r="U95" s="112" t="s">
        <v>38</v>
      </c>
      <c r="V95" s="112" t="s">
        <v>14</v>
      </c>
      <c r="W95" s="98" t="e">
        <f>E39/$D$43</f>
        <v>#DIV/0!</v>
      </c>
      <c r="X95" s="98" t="e">
        <f>F39/E39</f>
        <v>#DIV/0!</v>
      </c>
      <c r="Y95" s="98" t="e">
        <f>(F39-P39-Q39)/F39</f>
        <v>#DIV/0!</v>
      </c>
      <c r="Z95" s="98" t="e">
        <f>P39/F39</f>
        <v>#DIV/0!</v>
      </c>
      <c r="AA95" s="98" t="e">
        <f>Q39/F39</f>
        <v>#DIV/0!</v>
      </c>
      <c r="AB95" s="110" t="e">
        <f>H39/ E39</f>
        <v>#DIV/0!</v>
      </c>
      <c r="AC95" s="98" t="e">
        <f>H39/F39</f>
        <v>#DIV/0!</v>
      </c>
      <c r="AD95" s="98" t="e">
        <f>I39/H39</f>
        <v>#DIV/0!</v>
      </c>
      <c r="AF95" s="112" t="s">
        <v>38</v>
      </c>
      <c r="AG95" s="112" t="s">
        <v>14</v>
      </c>
      <c r="AH95" s="98" t="e">
        <f>Y39/$X$43</f>
        <v>#DIV/0!</v>
      </c>
      <c r="AI95" s="98" t="e">
        <f>Z39/Y39</f>
        <v>#DIV/0!</v>
      </c>
      <c r="AJ95" s="98" t="e">
        <f>(Z39-AJ39-AK39)/Z39</f>
        <v>#DIV/0!</v>
      </c>
      <c r="AK95" s="98" t="e">
        <f>AJ39/Z39</f>
        <v>#DIV/0!</v>
      </c>
      <c r="AL95" s="98" t="e">
        <f>AK39/Z39</f>
        <v>#DIV/0!</v>
      </c>
      <c r="AM95" s="110" t="e">
        <f>AB39/ Y39</f>
        <v>#DIV/0!</v>
      </c>
      <c r="AN95" s="98" t="e">
        <f>AB39/Z39</f>
        <v>#DIV/0!</v>
      </c>
      <c r="AO95" s="98" t="e">
        <f>AC39/AB39</f>
        <v>#DIV/0!</v>
      </c>
      <c r="AQ95" s="30"/>
      <c r="AR95" s="29" t="s">
        <v>16</v>
      </c>
      <c r="AS95" s="28">
        <f t="shared" ref="AS95:BI95" si="79">AQ25+BK25</f>
        <v>0</v>
      </c>
      <c r="AT95" s="53">
        <f t="shared" si="79"/>
        <v>0</v>
      </c>
      <c r="AU95" s="108">
        <f t="shared" si="79"/>
        <v>0</v>
      </c>
      <c r="AV95" s="109">
        <f t="shared" si="79"/>
        <v>0</v>
      </c>
      <c r="AW95" s="24">
        <f t="shared" si="79"/>
        <v>0</v>
      </c>
      <c r="AX95" s="24">
        <f t="shared" si="79"/>
        <v>0</v>
      </c>
      <c r="AY95" s="24">
        <f t="shared" si="79"/>
        <v>0</v>
      </c>
      <c r="AZ95" s="24">
        <f t="shared" si="79"/>
        <v>0</v>
      </c>
      <c r="BA95" s="24">
        <f t="shared" si="79"/>
        <v>0</v>
      </c>
      <c r="BB95" s="24">
        <f t="shared" si="79"/>
        <v>0</v>
      </c>
      <c r="BC95" s="24">
        <f t="shared" si="79"/>
        <v>0</v>
      </c>
      <c r="BD95" s="24">
        <f t="shared" si="79"/>
        <v>0</v>
      </c>
      <c r="BE95" s="24">
        <f t="shared" si="79"/>
        <v>0</v>
      </c>
      <c r="BF95" s="24">
        <f t="shared" si="79"/>
        <v>0</v>
      </c>
      <c r="BG95" s="108">
        <f t="shared" si="79"/>
        <v>0</v>
      </c>
      <c r="BH95" s="109">
        <f t="shared" si="79"/>
        <v>0</v>
      </c>
      <c r="BI95" s="24">
        <f t="shared" si="79"/>
        <v>0</v>
      </c>
      <c r="BK95" s="112" t="s">
        <v>38</v>
      </c>
      <c r="BL95" s="112" t="s">
        <v>14</v>
      </c>
      <c r="BM95" s="98" t="e">
        <f>AS39/$AR$43</f>
        <v>#DIV/0!</v>
      </c>
      <c r="BN95" s="98" t="e">
        <f>AT39/AS39</f>
        <v>#DIV/0!</v>
      </c>
      <c r="BO95" s="98" t="e">
        <f>(AT39-BD39-BE39)/AT39</f>
        <v>#DIV/0!</v>
      </c>
      <c r="BP95" s="98" t="e">
        <f>BD39/AT39</f>
        <v>#DIV/0!</v>
      </c>
      <c r="BQ95" s="98" t="e">
        <f>BE39/AT39</f>
        <v>#DIV/0!</v>
      </c>
      <c r="BR95" s="110" t="e">
        <f>AV39/ AS39</f>
        <v>#DIV/0!</v>
      </c>
      <c r="BS95" s="98" t="e">
        <f>AV39/AT39</f>
        <v>#DIV/0!</v>
      </c>
      <c r="BT95" s="98" t="e">
        <f>AW39/AV39</f>
        <v>#DIV/0!</v>
      </c>
      <c r="BV95" s="112" t="s">
        <v>38</v>
      </c>
      <c r="BW95" s="112" t="s">
        <v>14</v>
      </c>
      <c r="BX95" s="98" t="e">
        <f>BM39/$BL$43</f>
        <v>#DIV/0!</v>
      </c>
      <c r="BY95" s="98" t="e">
        <f>BN39/BM39</f>
        <v>#DIV/0!</v>
      </c>
      <c r="BZ95" s="98" t="e">
        <f>(BN39-BX39-BY39)/BN39</f>
        <v>#DIV/0!</v>
      </c>
      <c r="CA95" s="98" t="e">
        <f>BX39/BN39</f>
        <v>#DIV/0!</v>
      </c>
      <c r="CB95" s="98" t="e">
        <f>BY39/BN39</f>
        <v>#DIV/0!</v>
      </c>
      <c r="CC95" s="110" t="e">
        <f>BP39/ BM39</f>
        <v>#DIV/0!</v>
      </c>
      <c r="CD95" s="98" t="e">
        <f>BP39/BN39</f>
        <v>#DIV/0!</v>
      </c>
      <c r="CE95" s="98" t="e">
        <f>BQ39/BP39</f>
        <v>#DIV/0!</v>
      </c>
    </row>
    <row r="96" spans="1:97">
      <c r="A96" s="29" t="s">
        <v>17</v>
      </c>
      <c r="B96" s="29" t="s">
        <v>14</v>
      </c>
      <c r="C96" s="46"/>
      <c r="D96" s="97"/>
      <c r="E96" s="108">
        <f t="shared" ref="E96:S96" si="80">E27+Y27</f>
        <v>0</v>
      </c>
      <c r="F96" s="109">
        <f t="shared" si="80"/>
        <v>0</v>
      </c>
      <c r="G96" s="24">
        <f t="shared" si="80"/>
        <v>0</v>
      </c>
      <c r="H96" s="24">
        <f t="shared" si="80"/>
        <v>0</v>
      </c>
      <c r="I96" s="24">
        <f t="shared" si="80"/>
        <v>0</v>
      </c>
      <c r="J96" s="24">
        <f t="shared" si="80"/>
        <v>0</v>
      </c>
      <c r="K96" s="24">
        <f t="shared" si="80"/>
        <v>0</v>
      </c>
      <c r="L96" s="24">
        <f t="shared" si="80"/>
        <v>0</v>
      </c>
      <c r="M96" s="24">
        <f t="shared" si="80"/>
        <v>0</v>
      </c>
      <c r="N96" s="24">
        <f t="shared" si="80"/>
        <v>0</v>
      </c>
      <c r="O96" s="24">
        <f t="shared" si="80"/>
        <v>0</v>
      </c>
      <c r="P96" s="24">
        <f t="shared" si="80"/>
        <v>0</v>
      </c>
      <c r="Q96" s="108">
        <f t="shared" si="80"/>
        <v>0</v>
      </c>
      <c r="R96" s="109">
        <f t="shared" si="80"/>
        <v>0</v>
      </c>
      <c r="S96" s="24">
        <f t="shared" si="80"/>
        <v>0</v>
      </c>
      <c r="U96" s="113"/>
      <c r="V96" s="112" t="s">
        <v>15</v>
      </c>
      <c r="W96" s="98" t="e">
        <f>E41/$D$43</f>
        <v>#DIV/0!</v>
      </c>
      <c r="X96" s="98" t="e">
        <f>F41/E41</f>
        <v>#DIV/0!</v>
      </c>
      <c r="Y96" s="98" t="e">
        <f>(F41-P41-Q41)/F41</f>
        <v>#DIV/0!</v>
      </c>
      <c r="Z96" s="98" t="e">
        <f>P41/F41</f>
        <v>#DIV/0!</v>
      </c>
      <c r="AA96" s="98" t="e">
        <f>Q41/F41</f>
        <v>#DIV/0!</v>
      </c>
      <c r="AB96" s="110" t="e">
        <f>H41/ E41</f>
        <v>#DIV/0!</v>
      </c>
      <c r="AC96" s="98" t="e">
        <f>H41/F41</f>
        <v>#DIV/0!</v>
      </c>
      <c r="AD96" s="98" t="e">
        <f>I41/H41</f>
        <v>#DIV/0!</v>
      </c>
      <c r="AF96" s="113"/>
      <c r="AG96" s="112" t="s">
        <v>15</v>
      </c>
      <c r="AH96" s="98" t="e">
        <f>Y41/$X$43</f>
        <v>#DIV/0!</v>
      </c>
      <c r="AI96" s="98" t="e">
        <f>Z41/Y41</f>
        <v>#DIV/0!</v>
      </c>
      <c r="AJ96" s="98" t="e">
        <f>(Z41-AJ41-AK41)/Z41</f>
        <v>#DIV/0!</v>
      </c>
      <c r="AK96" s="98" t="e">
        <f>AJ41/Z41</f>
        <v>#DIV/0!</v>
      </c>
      <c r="AL96" s="98" t="e">
        <f>AK41/Z41</f>
        <v>#DIV/0!</v>
      </c>
      <c r="AM96" s="110" t="e">
        <f>AB41/ Y41</f>
        <v>#DIV/0!</v>
      </c>
      <c r="AN96" s="98" t="e">
        <f>AB41/Z41</f>
        <v>#DIV/0!</v>
      </c>
      <c r="AO96" s="98" t="e">
        <f>AC41/AB41</f>
        <v>#DIV/0!</v>
      </c>
      <c r="AQ96" s="29" t="s">
        <v>17</v>
      </c>
      <c r="AR96" s="29" t="s">
        <v>14</v>
      </c>
      <c r="AS96" s="46"/>
      <c r="AT96" s="97"/>
      <c r="AU96" s="108">
        <f t="shared" ref="AU96:BI96" si="81">AS27+BM27</f>
        <v>0</v>
      </c>
      <c r="AV96" s="109">
        <f t="shared" si="81"/>
        <v>0</v>
      </c>
      <c r="AW96" s="24">
        <f t="shared" si="81"/>
        <v>0</v>
      </c>
      <c r="AX96" s="24">
        <f t="shared" si="81"/>
        <v>0</v>
      </c>
      <c r="AY96" s="24">
        <f t="shared" si="81"/>
        <v>0</v>
      </c>
      <c r="AZ96" s="24">
        <f t="shared" si="81"/>
        <v>0</v>
      </c>
      <c r="BA96" s="24">
        <f t="shared" si="81"/>
        <v>0</v>
      </c>
      <c r="BB96" s="24">
        <f t="shared" si="81"/>
        <v>0</v>
      </c>
      <c r="BC96" s="24">
        <f t="shared" si="81"/>
        <v>0</v>
      </c>
      <c r="BD96" s="24">
        <f t="shared" si="81"/>
        <v>0</v>
      </c>
      <c r="BE96" s="24">
        <f t="shared" si="81"/>
        <v>0</v>
      </c>
      <c r="BF96" s="24">
        <f t="shared" si="81"/>
        <v>0</v>
      </c>
      <c r="BG96" s="108">
        <f t="shared" si="81"/>
        <v>0</v>
      </c>
      <c r="BH96" s="109">
        <f t="shared" si="81"/>
        <v>0</v>
      </c>
      <c r="BI96" s="24">
        <f t="shared" si="81"/>
        <v>0</v>
      </c>
      <c r="BK96" s="113"/>
      <c r="BL96" s="112" t="s">
        <v>15</v>
      </c>
      <c r="BM96" s="98" t="e">
        <f>AS41/$AR$43</f>
        <v>#DIV/0!</v>
      </c>
      <c r="BN96" s="98" t="e">
        <f>AT41/AS41</f>
        <v>#DIV/0!</v>
      </c>
      <c r="BO96" s="98" t="e">
        <f>(AT41-BD41-BE41)/AT41</f>
        <v>#DIV/0!</v>
      </c>
      <c r="BP96" s="98" t="e">
        <f>BD41/AT41</f>
        <v>#DIV/0!</v>
      </c>
      <c r="BQ96" s="98" t="e">
        <f>BE41/AT41</f>
        <v>#DIV/0!</v>
      </c>
      <c r="BR96" s="110" t="e">
        <f>AV41/ AS41</f>
        <v>#DIV/0!</v>
      </c>
      <c r="BS96" s="98" t="e">
        <f>AV41/AT41</f>
        <v>#DIV/0!</v>
      </c>
      <c r="BT96" s="98" t="e">
        <f>AW41/AV41</f>
        <v>#DIV/0!</v>
      </c>
      <c r="BV96" s="113"/>
      <c r="BW96" s="112" t="s">
        <v>15</v>
      </c>
      <c r="BX96" s="98" t="e">
        <f>BM41/$BL$43</f>
        <v>#DIV/0!</v>
      </c>
      <c r="BY96" s="98" t="e">
        <f>BN41/BM41</f>
        <v>#DIV/0!</v>
      </c>
      <c r="BZ96" s="98" t="e">
        <f>(BN41-BX41-BY41)/BN41</f>
        <v>#DIV/0!</v>
      </c>
      <c r="CA96" s="98" t="e">
        <f>BX41/BN41</f>
        <v>#DIV/0!</v>
      </c>
      <c r="CB96" s="98" t="e">
        <f>BY41/BN41</f>
        <v>#DIV/0!</v>
      </c>
      <c r="CC96" s="110" t="e">
        <f>BP41/ BM41</f>
        <v>#DIV/0!</v>
      </c>
      <c r="CD96" s="98" t="e">
        <f>BP41/BN41</f>
        <v>#DIV/0!</v>
      </c>
      <c r="CE96" s="98" t="e">
        <f>BQ41/BP41</f>
        <v>#DIV/0!</v>
      </c>
    </row>
    <row r="97" spans="1:83">
      <c r="A97" s="30"/>
      <c r="B97" s="29" t="s">
        <v>15</v>
      </c>
      <c r="C97" s="46"/>
      <c r="D97" s="97"/>
      <c r="E97" s="108">
        <f t="shared" ref="E97:S97" si="82">E29+Y29</f>
        <v>0</v>
      </c>
      <c r="F97" s="109">
        <f t="shared" si="82"/>
        <v>0</v>
      </c>
      <c r="G97" s="24">
        <f t="shared" si="82"/>
        <v>0</v>
      </c>
      <c r="H97" s="24">
        <f t="shared" si="82"/>
        <v>0</v>
      </c>
      <c r="I97" s="24">
        <f t="shared" si="82"/>
        <v>0</v>
      </c>
      <c r="J97" s="24">
        <f t="shared" si="82"/>
        <v>0</v>
      </c>
      <c r="K97" s="24">
        <f t="shared" si="82"/>
        <v>0</v>
      </c>
      <c r="L97" s="24">
        <f t="shared" si="82"/>
        <v>0</v>
      </c>
      <c r="M97" s="24">
        <f t="shared" si="82"/>
        <v>0</v>
      </c>
      <c r="N97" s="24">
        <f t="shared" si="82"/>
        <v>0</v>
      </c>
      <c r="O97" s="24">
        <f t="shared" si="82"/>
        <v>0</v>
      </c>
      <c r="P97" s="24">
        <f t="shared" si="82"/>
        <v>0</v>
      </c>
      <c r="Q97" s="108">
        <f t="shared" si="82"/>
        <v>0</v>
      </c>
      <c r="R97" s="109">
        <f t="shared" si="82"/>
        <v>0</v>
      </c>
      <c r="S97" s="24">
        <f t="shared" si="82"/>
        <v>0</v>
      </c>
      <c r="U97" s="114"/>
      <c r="V97" s="112" t="s">
        <v>16</v>
      </c>
      <c r="W97" s="98" t="e">
        <f>E43/$D$43</f>
        <v>#DIV/0!</v>
      </c>
      <c r="X97" s="98" t="e">
        <f>F43/E43</f>
        <v>#DIV/0!</v>
      </c>
      <c r="Y97" s="98" t="e">
        <f>(F43-P43-Q43)/F43</f>
        <v>#DIV/0!</v>
      </c>
      <c r="Z97" s="98" t="e">
        <f>P43/F43</f>
        <v>#DIV/0!</v>
      </c>
      <c r="AA97" s="98" t="e">
        <f>Q43/F43</f>
        <v>#DIV/0!</v>
      </c>
      <c r="AB97" s="110" t="e">
        <f>H43/ E43</f>
        <v>#DIV/0!</v>
      </c>
      <c r="AC97" s="98" t="e">
        <f>H43/F43</f>
        <v>#DIV/0!</v>
      </c>
      <c r="AD97" s="98" t="e">
        <f>I43/H43</f>
        <v>#DIV/0!</v>
      </c>
      <c r="AF97" s="114"/>
      <c r="AG97" s="112" t="s">
        <v>16</v>
      </c>
      <c r="AH97" s="98" t="e">
        <f>Y43/$X$43</f>
        <v>#DIV/0!</v>
      </c>
      <c r="AI97" s="98" t="e">
        <f>Z43/Y43</f>
        <v>#DIV/0!</v>
      </c>
      <c r="AJ97" s="98" t="e">
        <f>(Z43-AJ43-AK43)/Z43</f>
        <v>#DIV/0!</v>
      </c>
      <c r="AK97" s="98" t="e">
        <f>AJ43/Z43</f>
        <v>#DIV/0!</v>
      </c>
      <c r="AL97" s="98" t="e">
        <f>AK43/Z43</f>
        <v>#DIV/0!</v>
      </c>
      <c r="AM97" s="110" t="e">
        <f>AB43/ Y43</f>
        <v>#DIV/0!</v>
      </c>
      <c r="AN97" s="98" t="e">
        <f>AB43/Z43</f>
        <v>#DIV/0!</v>
      </c>
      <c r="AO97" s="98" t="e">
        <f>AC43/AB43</f>
        <v>#DIV/0!</v>
      </c>
      <c r="AQ97" s="30"/>
      <c r="AR97" s="29" t="s">
        <v>15</v>
      </c>
      <c r="AS97" s="46"/>
      <c r="AT97" s="97"/>
      <c r="AU97" s="108">
        <f t="shared" ref="AU97:BI97" si="83">AS29+BM29</f>
        <v>0</v>
      </c>
      <c r="AV97" s="109">
        <f t="shared" si="83"/>
        <v>0</v>
      </c>
      <c r="AW97" s="24">
        <f t="shared" si="83"/>
        <v>0</v>
      </c>
      <c r="AX97" s="24">
        <f t="shared" si="83"/>
        <v>0</v>
      </c>
      <c r="AY97" s="24">
        <f t="shared" si="83"/>
        <v>0</v>
      </c>
      <c r="AZ97" s="24">
        <f t="shared" si="83"/>
        <v>0</v>
      </c>
      <c r="BA97" s="24">
        <f t="shared" si="83"/>
        <v>0</v>
      </c>
      <c r="BB97" s="24">
        <f t="shared" si="83"/>
        <v>0</v>
      </c>
      <c r="BC97" s="24">
        <f t="shared" si="83"/>
        <v>0</v>
      </c>
      <c r="BD97" s="24">
        <f t="shared" si="83"/>
        <v>0</v>
      </c>
      <c r="BE97" s="24">
        <f t="shared" si="83"/>
        <v>0</v>
      </c>
      <c r="BF97" s="24">
        <f t="shared" si="83"/>
        <v>0</v>
      </c>
      <c r="BG97" s="108">
        <f t="shared" si="83"/>
        <v>0</v>
      </c>
      <c r="BH97" s="109">
        <f t="shared" si="83"/>
        <v>0</v>
      </c>
      <c r="BI97" s="24">
        <f t="shared" si="83"/>
        <v>0</v>
      </c>
      <c r="BK97" s="114"/>
      <c r="BL97" s="112" t="s">
        <v>16</v>
      </c>
      <c r="BM97" s="98" t="e">
        <f>AS43/$AR$43</f>
        <v>#DIV/0!</v>
      </c>
      <c r="BN97" s="98" t="e">
        <f>AT43/AS43</f>
        <v>#DIV/0!</v>
      </c>
      <c r="BO97" s="98" t="e">
        <f>(AT43-BD43-BE43)/AT43</f>
        <v>#DIV/0!</v>
      </c>
      <c r="BP97" s="98" t="e">
        <f>BD43/AT43</f>
        <v>#DIV/0!</v>
      </c>
      <c r="BQ97" s="98" t="e">
        <f>BE43/AT43</f>
        <v>#DIV/0!</v>
      </c>
      <c r="BR97" s="110" t="e">
        <f>AV43/ AS43</f>
        <v>#DIV/0!</v>
      </c>
      <c r="BS97" s="98" t="e">
        <f>AV43/AT43</f>
        <v>#DIV/0!</v>
      </c>
      <c r="BT97" s="98" t="e">
        <f>AW43/AV43</f>
        <v>#DIV/0!</v>
      </c>
      <c r="BV97" s="114"/>
      <c r="BW97" s="112" t="s">
        <v>16</v>
      </c>
      <c r="BX97" s="98" t="e">
        <f>BM43/$BL$43</f>
        <v>#DIV/0!</v>
      </c>
      <c r="BY97" s="98" t="e">
        <f>BN43/BM43</f>
        <v>#DIV/0!</v>
      </c>
      <c r="BZ97" s="98" t="e">
        <f>(BN43-BX43-BY43)/BN43</f>
        <v>#DIV/0!</v>
      </c>
      <c r="CA97" s="98" t="e">
        <f>BX43/BN43</f>
        <v>#DIV/0!</v>
      </c>
      <c r="CB97" s="98" t="e">
        <f>BY43/BN43</f>
        <v>#DIV/0!</v>
      </c>
      <c r="CC97" s="110" t="e">
        <f>BP43/ BM43</f>
        <v>#DIV/0!</v>
      </c>
      <c r="CD97" s="98" t="e">
        <f>BP43/BN43</f>
        <v>#DIV/0!</v>
      </c>
      <c r="CE97" s="98" t="e">
        <f>BQ43/BP43</f>
        <v>#DIV/0!</v>
      </c>
    </row>
    <row r="98" spans="1:83">
      <c r="A98" s="30"/>
      <c r="B98" s="29" t="s">
        <v>16</v>
      </c>
      <c r="C98" s="28">
        <f>C31+W31</f>
        <v>0</v>
      </c>
      <c r="D98" s="51">
        <f t="shared" ref="D98" si="84">D31+X31</f>
        <v>0</v>
      </c>
      <c r="E98" s="108">
        <f t="shared" ref="E98:S98" si="85">E31+Y31</f>
        <v>0</v>
      </c>
      <c r="F98" s="109">
        <f t="shared" si="85"/>
        <v>0</v>
      </c>
      <c r="G98" s="24">
        <f t="shared" si="85"/>
        <v>0</v>
      </c>
      <c r="H98" s="24">
        <f t="shared" si="85"/>
        <v>0</v>
      </c>
      <c r="I98" s="24">
        <f t="shared" si="85"/>
        <v>0</v>
      </c>
      <c r="J98" s="24">
        <f t="shared" si="85"/>
        <v>0</v>
      </c>
      <c r="K98" s="24">
        <f t="shared" si="85"/>
        <v>0</v>
      </c>
      <c r="L98" s="24">
        <f t="shared" si="85"/>
        <v>0</v>
      </c>
      <c r="M98" s="24">
        <f t="shared" si="85"/>
        <v>0</v>
      </c>
      <c r="N98" s="24">
        <f t="shared" si="85"/>
        <v>0</v>
      </c>
      <c r="O98" s="24">
        <f t="shared" si="85"/>
        <v>0</v>
      </c>
      <c r="P98" s="24">
        <f t="shared" si="85"/>
        <v>0</v>
      </c>
      <c r="Q98" s="108">
        <f t="shared" si="85"/>
        <v>0</v>
      </c>
      <c r="R98" s="109">
        <f t="shared" si="85"/>
        <v>0</v>
      </c>
      <c r="S98" s="24">
        <f t="shared" si="85"/>
        <v>0</v>
      </c>
      <c r="U98" s="112" t="s">
        <v>39</v>
      </c>
      <c r="V98" s="112" t="s">
        <v>14</v>
      </c>
      <c r="W98" s="98" t="e">
        <f>E45/$D$49</f>
        <v>#DIV/0!</v>
      </c>
      <c r="X98" s="98" t="e">
        <f>F45/E45</f>
        <v>#DIV/0!</v>
      </c>
      <c r="Y98" s="98" t="e">
        <f>(F45-P45-Q45)/F45</f>
        <v>#DIV/0!</v>
      </c>
      <c r="Z98" s="98" t="e">
        <f>P45/F45</f>
        <v>#DIV/0!</v>
      </c>
      <c r="AA98" s="98" t="e">
        <f>Q45/F45</f>
        <v>#DIV/0!</v>
      </c>
      <c r="AB98" s="110" t="e">
        <f>H45/ E45</f>
        <v>#DIV/0!</v>
      </c>
      <c r="AC98" s="98" t="e">
        <f>H45/F45</f>
        <v>#DIV/0!</v>
      </c>
      <c r="AD98" s="98" t="e">
        <f>I45/H45</f>
        <v>#DIV/0!</v>
      </c>
      <c r="AF98" s="112" t="s">
        <v>39</v>
      </c>
      <c r="AG98" s="112" t="s">
        <v>14</v>
      </c>
      <c r="AH98" s="98" t="e">
        <f>Y45/$X$49</f>
        <v>#DIV/0!</v>
      </c>
      <c r="AI98" s="98" t="e">
        <f>Z45/Y45</f>
        <v>#DIV/0!</v>
      </c>
      <c r="AJ98" s="98" t="e">
        <f>(Z45-AJ45-AK45)/Z45</f>
        <v>#DIV/0!</v>
      </c>
      <c r="AK98" s="98" t="e">
        <f>AJ45/Z45</f>
        <v>#DIV/0!</v>
      </c>
      <c r="AL98" s="98" t="e">
        <f>AK45/Z45</f>
        <v>#DIV/0!</v>
      </c>
      <c r="AM98" s="110" t="e">
        <f>AB45/ Y45</f>
        <v>#DIV/0!</v>
      </c>
      <c r="AN98" s="98" t="e">
        <f>AB45/Z45</f>
        <v>#DIV/0!</v>
      </c>
      <c r="AO98" s="98" t="e">
        <f>AC45/AB45</f>
        <v>#DIV/0!</v>
      </c>
      <c r="AQ98" s="30"/>
      <c r="AR98" s="29" t="s">
        <v>16</v>
      </c>
      <c r="AS98" s="28">
        <f>AQ31+BK31</f>
        <v>0</v>
      </c>
      <c r="AT98" s="53">
        <f t="shared" ref="AT98" si="86">AR31+BL31</f>
        <v>0</v>
      </c>
      <c r="AU98" s="108">
        <f t="shared" ref="AU98:BI98" si="87">AS31+BM31</f>
        <v>0</v>
      </c>
      <c r="AV98" s="109">
        <f t="shared" si="87"/>
        <v>0</v>
      </c>
      <c r="AW98" s="24">
        <f t="shared" si="87"/>
        <v>0</v>
      </c>
      <c r="AX98" s="24">
        <f t="shared" si="87"/>
        <v>0</v>
      </c>
      <c r="AY98" s="24">
        <f t="shared" si="87"/>
        <v>0</v>
      </c>
      <c r="AZ98" s="24">
        <f t="shared" si="87"/>
        <v>0</v>
      </c>
      <c r="BA98" s="24">
        <f t="shared" si="87"/>
        <v>0</v>
      </c>
      <c r="BB98" s="24">
        <f t="shared" si="87"/>
        <v>0</v>
      </c>
      <c r="BC98" s="24">
        <f t="shared" si="87"/>
        <v>0</v>
      </c>
      <c r="BD98" s="24">
        <f t="shared" si="87"/>
        <v>0</v>
      </c>
      <c r="BE98" s="24">
        <f t="shared" si="87"/>
        <v>0</v>
      </c>
      <c r="BF98" s="24">
        <f t="shared" si="87"/>
        <v>0</v>
      </c>
      <c r="BG98" s="108">
        <f t="shared" si="87"/>
        <v>0</v>
      </c>
      <c r="BH98" s="109">
        <f t="shared" si="87"/>
        <v>0</v>
      </c>
      <c r="BI98" s="24">
        <f t="shared" si="87"/>
        <v>0</v>
      </c>
      <c r="BK98" s="112" t="s">
        <v>39</v>
      </c>
      <c r="BL98" s="112" t="s">
        <v>14</v>
      </c>
      <c r="BM98" s="98" t="e">
        <f>AS45/$AR$49</f>
        <v>#DIV/0!</v>
      </c>
      <c r="BN98" s="98" t="e">
        <f>AT45/AS45</f>
        <v>#DIV/0!</v>
      </c>
      <c r="BO98" s="98" t="e">
        <f>(AT45-BD45-BE45)/AT45</f>
        <v>#DIV/0!</v>
      </c>
      <c r="BP98" s="98" t="e">
        <f>BD45/AT45</f>
        <v>#DIV/0!</v>
      </c>
      <c r="BQ98" s="98" t="e">
        <f>BE45/AT45</f>
        <v>#DIV/0!</v>
      </c>
      <c r="BR98" s="110" t="e">
        <f>AV45/ AS45</f>
        <v>#DIV/0!</v>
      </c>
      <c r="BS98" s="98" t="e">
        <f>AV45/AT45</f>
        <v>#DIV/0!</v>
      </c>
      <c r="BT98" s="98" t="e">
        <f>AW45/AV45</f>
        <v>#DIV/0!</v>
      </c>
      <c r="BV98" s="112" t="s">
        <v>39</v>
      </c>
      <c r="BW98" s="112" t="s">
        <v>14</v>
      </c>
      <c r="BX98" s="98" t="e">
        <f>BM45/$BL$49</f>
        <v>#DIV/0!</v>
      </c>
      <c r="BY98" s="98" t="e">
        <f>BN45/BM45</f>
        <v>#DIV/0!</v>
      </c>
      <c r="BZ98" s="98" t="e">
        <f>(BN45-BX45-BY45)/BN45</f>
        <v>#DIV/0!</v>
      </c>
      <c r="CA98" s="98" t="e">
        <f>BX45/BN45</f>
        <v>#DIV/0!</v>
      </c>
      <c r="CB98" s="98" t="e">
        <f>BY45/BN45</f>
        <v>#DIV/0!</v>
      </c>
      <c r="CC98" s="110" t="e">
        <f>BP45/ BM45</f>
        <v>#DIV/0!</v>
      </c>
      <c r="CD98" s="98" t="e">
        <f>BP45/BN45</f>
        <v>#DIV/0!</v>
      </c>
      <c r="CE98" s="98" t="e">
        <f>BQ45/BP45</f>
        <v>#DIV/0!</v>
      </c>
    </row>
    <row r="99" spans="1:83">
      <c r="A99" s="29" t="s">
        <v>18</v>
      </c>
      <c r="B99" s="29" t="s">
        <v>14</v>
      </c>
      <c r="C99" s="46"/>
      <c r="D99" s="97"/>
      <c r="E99" s="108">
        <f t="shared" ref="E99:S99" si="88">E33+Y33</f>
        <v>0</v>
      </c>
      <c r="F99" s="109">
        <f t="shared" si="88"/>
        <v>0</v>
      </c>
      <c r="G99" s="24">
        <f t="shared" si="88"/>
        <v>0</v>
      </c>
      <c r="H99" s="24">
        <f t="shared" si="88"/>
        <v>0</v>
      </c>
      <c r="I99" s="24">
        <f t="shared" si="88"/>
        <v>0</v>
      </c>
      <c r="J99" s="24">
        <f t="shared" si="88"/>
        <v>0</v>
      </c>
      <c r="K99" s="24">
        <f t="shared" si="88"/>
        <v>0</v>
      </c>
      <c r="L99" s="24">
        <f t="shared" si="88"/>
        <v>0</v>
      </c>
      <c r="M99" s="24">
        <f t="shared" si="88"/>
        <v>0</v>
      </c>
      <c r="N99" s="24">
        <f t="shared" si="88"/>
        <v>0</v>
      </c>
      <c r="O99" s="24">
        <f t="shared" si="88"/>
        <v>0</v>
      </c>
      <c r="P99" s="24">
        <f t="shared" si="88"/>
        <v>0</v>
      </c>
      <c r="Q99" s="108">
        <f t="shared" si="88"/>
        <v>0</v>
      </c>
      <c r="R99" s="109">
        <f t="shared" si="88"/>
        <v>0</v>
      </c>
      <c r="S99" s="24">
        <f t="shared" si="88"/>
        <v>0</v>
      </c>
      <c r="U99" s="113"/>
      <c r="V99" s="112" t="s">
        <v>15</v>
      </c>
      <c r="W99" s="98" t="e">
        <f>E47/$D$49</f>
        <v>#DIV/0!</v>
      </c>
      <c r="X99" s="98" t="e">
        <f>F47/E47</f>
        <v>#DIV/0!</v>
      </c>
      <c r="Y99" s="98" t="e">
        <f>(F47-P47-Q47)/F47</f>
        <v>#DIV/0!</v>
      </c>
      <c r="Z99" s="98" t="e">
        <f>P47/F47</f>
        <v>#DIV/0!</v>
      </c>
      <c r="AA99" s="98" t="e">
        <f>Q47/F47</f>
        <v>#DIV/0!</v>
      </c>
      <c r="AB99" s="110" t="e">
        <f>H47/ E47</f>
        <v>#DIV/0!</v>
      </c>
      <c r="AC99" s="98" t="e">
        <f>H47/F47</f>
        <v>#DIV/0!</v>
      </c>
      <c r="AD99" s="98" t="e">
        <f>I47/H47</f>
        <v>#DIV/0!</v>
      </c>
      <c r="AF99" s="113"/>
      <c r="AG99" s="112" t="s">
        <v>15</v>
      </c>
      <c r="AH99" s="98" t="e">
        <f>Y47/$X$49</f>
        <v>#DIV/0!</v>
      </c>
      <c r="AI99" s="98" t="e">
        <f>Z47/Y47</f>
        <v>#DIV/0!</v>
      </c>
      <c r="AJ99" s="98" t="e">
        <f>(Z47-AJ47-AK47)/Z47</f>
        <v>#DIV/0!</v>
      </c>
      <c r="AK99" s="98" t="e">
        <f>AJ47/Z47</f>
        <v>#DIV/0!</v>
      </c>
      <c r="AL99" s="98" t="e">
        <f>AK47/Z47</f>
        <v>#DIV/0!</v>
      </c>
      <c r="AM99" s="110" t="e">
        <f>AB47/ Y47</f>
        <v>#DIV/0!</v>
      </c>
      <c r="AN99" s="98" t="e">
        <f>AB47/Z47</f>
        <v>#DIV/0!</v>
      </c>
      <c r="AO99" s="98" t="e">
        <f>AC47/AB47</f>
        <v>#DIV/0!</v>
      </c>
      <c r="AQ99" s="29" t="s">
        <v>18</v>
      </c>
      <c r="AR99" s="29" t="s">
        <v>14</v>
      </c>
      <c r="AS99" s="46"/>
      <c r="AT99" s="97"/>
      <c r="AU99" s="108">
        <f t="shared" ref="AU99:BI99" si="89">AS33+BM33</f>
        <v>0</v>
      </c>
      <c r="AV99" s="109">
        <f t="shared" si="89"/>
        <v>0</v>
      </c>
      <c r="AW99" s="24">
        <f t="shared" si="89"/>
        <v>0</v>
      </c>
      <c r="AX99" s="24">
        <f t="shared" si="89"/>
        <v>0</v>
      </c>
      <c r="AY99" s="24">
        <f t="shared" si="89"/>
        <v>0</v>
      </c>
      <c r="AZ99" s="24">
        <f t="shared" si="89"/>
        <v>0</v>
      </c>
      <c r="BA99" s="24">
        <f t="shared" si="89"/>
        <v>0</v>
      </c>
      <c r="BB99" s="24">
        <f t="shared" si="89"/>
        <v>0</v>
      </c>
      <c r="BC99" s="24">
        <f t="shared" si="89"/>
        <v>0</v>
      </c>
      <c r="BD99" s="24">
        <f t="shared" si="89"/>
        <v>0</v>
      </c>
      <c r="BE99" s="24">
        <f t="shared" si="89"/>
        <v>0</v>
      </c>
      <c r="BF99" s="24">
        <f t="shared" si="89"/>
        <v>0</v>
      </c>
      <c r="BG99" s="108">
        <f t="shared" si="89"/>
        <v>0</v>
      </c>
      <c r="BH99" s="109">
        <f t="shared" si="89"/>
        <v>0</v>
      </c>
      <c r="BI99" s="24">
        <f t="shared" si="89"/>
        <v>0</v>
      </c>
      <c r="BK99" s="113"/>
      <c r="BL99" s="112" t="s">
        <v>15</v>
      </c>
      <c r="BM99" s="98" t="e">
        <f>AS47/$AR$49</f>
        <v>#DIV/0!</v>
      </c>
      <c r="BN99" s="98" t="e">
        <f>AT47/AS47</f>
        <v>#DIV/0!</v>
      </c>
      <c r="BO99" s="98" t="e">
        <f>(AT47-BD47-BE47)/AT47</f>
        <v>#DIV/0!</v>
      </c>
      <c r="BP99" s="98" t="e">
        <f>BD47/AT47</f>
        <v>#DIV/0!</v>
      </c>
      <c r="BQ99" s="98" t="e">
        <f>BE47/AT47</f>
        <v>#DIV/0!</v>
      </c>
      <c r="BR99" s="110" t="e">
        <f>AV47/ AS47</f>
        <v>#DIV/0!</v>
      </c>
      <c r="BS99" s="98" t="e">
        <f>AV47/AT47</f>
        <v>#DIV/0!</v>
      </c>
      <c r="BT99" s="98" t="e">
        <f>AW47/AV47</f>
        <v>#DIV/0!</v>
      </c>
      <c r="BV99" s="113"/>
      <c r="BW99" s="112" t="s">
        <v>15</v>
      </c>
      <c r="BX99" s="98" t="e">
        <f>BM47/$BL$49</f>
        <v>#DIV/0!</v>
      </c>
      <c r="BY99" s="98" t="e">
        <f>BN47/BM47</f>
        <v>#DIV/0!</v>
      </c>
      <c r="BZ99" s="98" t="e">
        <f>(BN47-BX47-BY47)/BN47</f>
        <v>#DIV/0!</v>
      </c>
      <c r="CA99" s="98" t="e">
        <f>BX47/BN47</f>
        <v>#DIV/0!</v>
      </c>
      <c r="CB99" s="98" t="e">
        <f>BY47/BN47</f>
        <v>#DIV/0!</v>
      </c>
      <c r="CC99" s="110" t="e">
        <f>BP47/ BM47</f>
        <v>#DIV/0!</v>
      </c>
      <c r="CD99" s="98" t="e">
        <f>BP47/BN47</f>
        <v>#DIV/0!</v>
      </c>
      <c r="CE99" s="98" t="e">
        <f>BQ47/BP47</f>
        <v>#DIV/0!</v>
      </c>
    </row>
    <row r="100" spans="1:83">
      <c r="A100" s="30"/>
      <c r="B100" s="29" t="s">
        <v>15</v>
      </c>
      <c r="C100" s="46"/>
      <c r="D100" s="97"/>
      <c r="E100" s="108">
        <f t="shared" ref="E100:S100" si="90">E35+Y35</f>
        <v>0</v>
      </c>
      <c r="F100" s="109">
        <f t="shared" si="90"/>
        <v>0</v>
      </c>
      <c r="G100" s="24">
        <f t="shared" si="90"/>
        <v>0</v>
      </c>
      <c r="H100" s="24">
        <f t="shared" si="90"/>
        <v>0</v>
      </c>
      <c r="I100" s="24">
        <f t="shared" si="90"/>
        <v>0</v>
      </c>
      <c r="J100" s="24">
        <f t="shared" si="90"/>
        <v>0</v>
      </c>
      <c r="K100" s="24">
        <f t="shared" si="90"/>
        <v>0</v>
      </c>
      <c r="L100" s="24">
        <f t="shared" si="90"/>
        <v>0</v>
      </c>
      <c r="M100" s="24">
        <f t="shared" si="90"/>
        <v>0</v>
      </c>
      <c r="N100" s="24">
        <f t="shared" si="90"/>
        <v>0</v>
      </c>
      <c r="O100" s="24">
        <f t="shared" si="90"/>
        <v>0</v>
      </c>
      <c r="P100" s="24">
        <f t="shared" si="90"/>
        <v>0</v>
      </c>
      <c r="Q100" s="108">
        <f t="shared" si="90"/>
        <v>0</v>
      </c>
      <c r="R100" s="109">
        <f t="shared" si="90"/>
        <v>0</v>
      </c>
      <c r="S100" s="24">
        <f t="shared" si="90"/>
        <v>0</v>
      </c>
      <c r="U100" s="114"/>
      <c r="V100" s="112" t="s">
        <v>16</v>
      </c>
      <c r="W100" s="98" t="e">
        <f>E49/$D$49</f>
        <v>#DIV/0!</v>
      </c>
      <c r="X100" s="98" t="e">
        <f>F49/E49</f>
        <v>#DIV/0!</v>
      </c>
      <c r="Y100" s="98" t="e">
        <f>(F49-P49-Q49)/F49</f>
        <v>#DIV/0!</v>
      </c>
      <c r="Z100" s="98" t="e">
        <f>P49/F49</f>
        <v>#DIV/0!</v>
      </c>
      <c r="AA100" s="98" t="e">
        <f>Q49/F49</f>
        <v>#DIV/0!</v>
      </c>
      <c r="AB100" s="110" t="e">
        <f>H49/ E49</f>
        <v>#DIV/0!</v>
      </c>
      <c r="AC100" s="98" t="e">
        <f>H49/F49</f>
        <v>#DIV/0!</v>
      </c>
      <c r="AD100" s="98" t="e">
        <f>I49/H49</f>
        <v>#DIV/0!</v>
      </c>
      <c r="AF100" s="114"/>
      <c r="AG100" s="112" t="s">
        <v>16</v>
      </c>
      <c r="AH100" s="98" t="e">
        <f>Y49/$X$49</f>
        <v>#DIV/0!</v>
      </c>
      <c r="AI100" s="98" t="e">
        <f>Z49/Y49</f>
        <v>#DIV/0!</v>
      </c>
      <c r="AJ100" s="98" t="e">
        <f>(Z49-AJ49-AK49)/Z49</f>
        <v>#DIV/0!</v>
      </c>
      <c r="AK100" s="98" t="e">
        <f>AJ49/Z49</f>
        <v>#DIV/0!</v>
      </c>
      <c r="AL100" s="98" t="e">
        <f>AK49/Z49</f>
        <v>#DIV/0!</v>
      </c>
      <c r="AM100" s="110" t="e">
        <f>AB49/ Y49</f>
        <v>#DIV/0!</v>
      </c>
      <c r="AN100" s="98" t="e">
        <f>AB49/Z49</f>
        <v>#DIV/0!</v>
      </c>
      <c r="AO100" s="98" t="e">
        <f>AC49/AB49</f>
        <v>#DIV/0!</v>
      </c>
      <c r="AQ100" s="30"/>
      <c r="AR100" s="29" t="s">
        <v>15</v>
      </c>
      <c r="AS100" s="46"/>
      <c r="AT100" s="97"/>
      <c r="AU100" s="108">
        <f t="shared" ref="AU100:BI100" si="91">AS35+BM35</f>
        <v>0</v>
      </c>
      <c r="AV100" s="109">
        <f t="shared" si="91"/>
        <v>0</v>
      </c>
      <c r="AW100" s="24">
        <f t="shared" si="91"/>
        <v>0</v>
      </c>
      <c r="AX100" s="24">
        <f t="shared" si="91"/>
        <v>0</v>
      </c>
      <c r="AY100" s="24">
        <f t="shared" si="91"/>
        <v>0</v>
      </c>
      <c r="AZ100" s="24">
        <f t="shared" si="91"/>
        <v>0</v>
      </c>
      <c r="BA100" s="24">
        <f t="shared" si="91"/>
        <v>0</v>
      </c>
      <c r="BB100" s="24">
        <f t="shared" si="91"/>
        <v>0</v>
      </c>
      <c r="BC100" s="24">
        <f t="shared" si="91"/>
        <v>0</v>
      </c>
      <c r="BD100" s="24">
        <f t="shared" si="91"/>
        <v>0</v>
      </c>
      <c r="BE100" s="24">
        <f t="shared" si="91"/>
        <v>0</v>
      </c>
      <c r="BF100" s="24">
        <f t="shared" si="91"/>
        <v>0</v>
      </c>
      <c r="BG100" s="108">
        <f t="shared" si="91"/>
        <v>0</v>
      </c>
      <c r="BH100" s="109">
        <f t="shared" si="91"/>
        <v>0</v>
      </c>
      <c r="BI100" s="24">
        <f t="shared" si="91"/>
        <v>0</v>
      </c>
      <c r="BK100" s="114"/>
      <c r="BL100" s="112" t="s">
        <v>16</v>
      </c>
      <c r="BM100" s="98" t="e">
        <f>AS49/$AR$49</f>
        <v>#DIV/0!</v>
      </c>
      <c r="BN100" s="98" t="e">
        <f>AT49/AS49</f>
        <v>#DIV/0!</v>
      </c>
      <c r="BO100" s="98" t="e">
        <f>(AT49-BD49-BE49)/AT49</f>
        <v>#DIV/0!</v>
      </c>
      <c r="BP100" s="98" t="e">
        <f>BD49/AT49</f>
        <v>#DIV/0!</v>
      </c>
      <c r="BQ100" s="98" t="e">
        <f>BE49/AT49</f>
        <v>#DIV/0!</v>
      </c>
      <c r="BR100" s="110" t="e">
        <f>AV49/ AS49</f>
        <v>#DIV/0!</v>
      </c>
      <c r="BS100" s="98" t="e">
        <f>AV49/AT49</f>
        <v>#DIV/0!</v>
      </c>
      <c r="BT100" s="98" t="e">
        <f>AW49/AV49</f>
        <v>#DIV/0!</v>
      </c>
      <c r="BV100" s="114"/>
      <c r="BW100" s="112" t="s">
        <v>16</v>
      </c>
      <c r="BX100" s="98" t="e">
        <f>BM49/$BL$49</f>
        <v>#DIV/0!</v>
      </c>
      <c r="BY100" s="98" t="e">
        <f>BN49/BM49</f>
        <v>#DIV/0!</v>
      </c>
      <c r="BZ100" s="98" t="e">
        <f>(BN49-BX49-BY49)/BN49</f>
        <v>#DIV/0!</v>
      </c>
      <c r="CA100" s="98" t="e">
        <f>BX49/BN49</f>
        <v>#DIV/0!</v>
      </c>
      <c r="CB100" s="98" t="e">
        <f>BY49/BN49</f>
        <v>#DIV/0!</v>
      </c>
      <c r="CC100" s="110" t="e">
        <f>BP49/ BM49</f>
        <v>#DIV/0!</v>
      </c>
      <c r="CD100" s="98" t="e">
        <f>BP49/BN49</f>
        <v>#DIV/0!</v>
      </c>
      <c r="CE100" s="98" t="e">
        <f>BQ49/BP49</f>
        <v>#DIV/0!</v>
      </c>
    </row>
    <row r="101" spans="1:83" ht="13.5" customHeight="1">
      <c r="A101" s="30"/>
      <c r="B101" s="29" t="s">
        <v>16</v>
      </c>
      <c r="C101" s="28">
        <f>C37+W37</f>
        <v>0</v>
      </c>
      <c r="D101" s="51">
        <f t="shared" ref="D101" si="92">D37+X37</f>
        <v>0</v>
      </c>
      <c r="E101" s="108">
        <f t="shared" ref="E101:S101" si="93">E37+Y37</f>
        <v>0</v>
      </c>
      <c r="F101" s="109">
        <f t="shared" si="93"/>
        <v>0</v>
      </c>
      <c r="G101" s="24">
        <f t="shared" si="93"/>
        <v>0</v>
      </c>
      <c r="H101" s="24">
        <f t="shared" si="93"/>
        <v>0</v>
      </c>
      <c r="I101" s="24">
        <f t="shared" si="93"/>
        <v>0</v>
      </c>
      <c r="J101" s="24">
        <f t="shared" si="93"/>
        <v>0</v>
      </c>
      <c r="K101" s="24">
        <f t="shared" si="93"/>
        <v>0</v>
      </c>
      <c r="L101" s="24">
        <f t="shared" si="93"/>
        <v>0</v>
      </c>
      <c r="M101" s="24">
        <f t="shared" si="93"/>
        <v>0</v>
      </c>
      <c r="N101" s="24">
        <f t="shared" si="93"/>
        <v>0</v>
      </c>
      <c r="O101" s="24">
        <f t="shared" si="93"/>
        <v>0</v>
      </c>
      <c r="P101" s="24">
        <f t="shared" si="93"/>
        <v>0</v>
      </c>
      <c r="Q101" s="108">
        <f t="shared" si="93"/>
        <v>0</v>
      </c>
      <c r="R101" s="109">
        <f t="shared" si="93"/>
        <v>0</v>
      </c>
      <c r="S101" s="24">
        <f t="shared" si="93"/>
        <v>0</v>
      </c>
      <c r="U101" s="112" t="s">
        <v>40</v>
      </c>
      <c r="V101" s="112" t="s">
        <v>14</v>
      </c>
      <c r="W101" s="98" t="e">
        <f>E51/$D$55</f>
        <v>#DIV/0!</v>
      </c>
      <c r="X101" s="98" t="e">
        <f>F51/E51</f>
        <v>#DIV/0!</v>
      </c>
      <c r="Y101" s="98" t="e">
        <f>(F51-P51-Q51)/F51</f>
        <v>#DIV/0!</v>
      </c>
      <c r="Z101" s="98" t="e">
        <f>P51/F51</f>
        <v>#DIV/0!</v>
      </c>
      <c r="AA101" s="98" t="e">
        <f>Q51/F51</f>
        <v>#DIV/0!</v>
      </c>
      <c r="AB101" s="110" t="e">
        <f>H51/ E51</f>
        <v>#DIV/0!</v>
      </c>
      <c r="AC101" s="98" t="e">
        <f>H51/F51</f>
        <v>#DIV/0!</v>
      </c>
      <c r="AD101" s="98" t="e">
        <f>I51/H51</f>
        <v>#DIV/0!</v>
      </c>
      <c r="AF101" s="112" t="s">
        <v>40</v>
      </c>
      <c r="AG101" s="112" t="s">
        <v>14</v>
      </c>
      <c r="AH101" s="98" t="e">
        <f>Y51/$X$55</f>
        <v>#DIV/0!</v>
      </c>
      <c r="AI101" s="98" t="e">
        <f>Z51/Y51</f>
        <v>#DIV/0!</v>
      </c>
      <c r="AJ101" s="98" t="e">
        <f>(Z51-AJ51-AK51)/Z51</f>
        <v>#DIV/0!</v>
      </c>
      <c r="AK101" s="98" t="e">
        <f>AJ51/Z51</f>
        <v>#DIV/0!</v>
      </c>
      <c r="AL101" s="98" t="e">
        <f>AK51/Z51</f>
        <v>#DIV/0!</v>
      </c>
      <c r="AM101" s="110" t="e">
        <f>AB51/ Y51</f>
        <v>#DIV/0!</v>
      </c>
      <c r="AN101" s="98" t="e">
        <f>AB51/Z51</f>
        <v>#DIV/0!</v>
      </c>
      <c r="AO101" s="98" t="e">
        <f>AC51/AB51</f>
        <v>#DIV/0!</v>
      </c>
      <c r="AQ101" s="30"/>
      <c r="AR101" s="29" t="s">
        <v>16</v>
      </c>
      <c r="AS101" s="28">
        <f>AQ37+BK37</f>
        <v>0</v>
      </c>
      <c r="AT101" s="53">
        <f t="shared" ref="AT101" si="94">AR37+BL37</f>
        <v>0</v>
      </c>
      <c r="AU101" s="108">
        <f t="shared" ref="AU101:BI101" si="95">AS37+BM37</f>
        <v>0</v>
      </c>
      <c r="AV101" s="109">
        <f t="shared" si="95"/>
        <v>0</v>
      </c>
      <c r="AW101" s="24">
        <f t="shared" si="95"/>
        <v>0</v>
      </c>
      <c r="AX101" s="24">
        <f t="shared" si="95"/>
        <v>0</v>
      </c>
      <c r="AY101" s="24">
        <f t="shared" si="95"/>
        <v>0</v>
      </c>
      <c r="AZ101" s="24">
        <f t="shared" si="95"/>
        <v>0</v>
      </c>
      <c r="BA101" s="24">
        <f t="shared" si="95"/>
        <v>0</v>
      </c>
      <c r="BB101" s="24">
        <f t="shared" si="95"/>
        <v>0</v>
      </c>
      <c r="BC101" s="24">
        <f t="shared" si="95"/>
        <v>0</v>
      </c>
      <c r="BD101" s="24">
        <f t="shared" si="95"/>
        <v>0</v>
      </c>
      <c r="BE101" s="24">
        <f t="shared" si="95"/>
        <v>0</v>
      </c>
      <c r="BF101" s="24">
        <f t="shared" si="95"/>
        <v>0</v>
      </c>
      <c r="BG101" s="108">
        <f t="shared" si="95"/>
        <v>0</v>
      </c>
      <c r="BH101" s="109">
        <f t="shared" si="95"/>
        <v>0</v>
      </c>
      <c r="BI101" s="24">
        <f t="shared" si="95"/>
        <v>0</v>
      </c>
      <c r="BK101" s="112" t="s">
        <v>40</v>
      </c>
      <c r="BL101" s="112" t="s">
        <v>14</v>
      </c>
      <c r="BM101" s="98" t="e">
        <f>AS51/$AR$55</f>
        <v>#DIV/0!</v>
      </c>
      <c r="BN101" s="98" t="e">
        <f>AT51/AS51</f>
        <v>#DIV/0!</v>
      </c>
      <c r="BO101" s="98" t="e">
        <f>(AT51-BD51-BE51)/AT51</f>
        <v>#DIV/0!</v>
      </c>
      <c r="BP101" s="98" t="e">
        <f>BD51/AT51</f>
        <v>#DIV/0!</v>
      </c>
      <c r="BQ101" s="98" t="e">
        <f>BE51/AT51</f>
        <v>#DIV/0!</v>
      </c>
      <c r="BR101" s="110" t="e">
        <f>AV51/ AS51</f>
        <v>#DIV/0!</v>
      </c>
      <c r="BS101" s="98" t="e">
        <f>AV51/AT51</f>
        <v>#DIV/0!</v>
      </c>
      <c r="BT101" s="98" t="e">
        <f>AW51/AV51</f>
        <v>#DIV/0!</v>
      </c>
      <c r="BV101" s="112" t="s">
        <v>40</v>
      </c>
      <c r="BW101" s="112" t="s">
        <v>14</v>
      </c>
      <c r="BX101" s="98" t="e">
        <f>BM51/$BL$55</f>
        <v>#DIV/0!</v>
      </c>
      <c r="BY101" s="98" t="e">
        <f>BN51/BM51</f>
        <v>#DIV/0!</v>
      </c>
      <c r="BZ101" s="98" t="e">
        <f>(BN51-BX51-BY51)/BN51</f>
        <v>#DIV/0!</v>
      </c>
      <c r="CA101" s="98" t="e">
        <f>BX51/BN51</f>
        <v>#DIV/0!</v>
      </c>
      <c r="CB101" s="98" t="e">
        <f>BY51/BN51</f>
        <v>#DIV/0!</v>
      </c>
      <c r="CC101" s="110" t="e">
        <f>BP51/ BM51</f>
        <v>#DIV/0!</v>
      </c>
      <c r="CD101" s="98" t="e">
        <f>BP51/BN51</f>
        <v>#DIV/0!</v>
      </c>
      <c r="CE101" s="98" t="e">
        <f>BQ51/BP51</f>
        <v>#DIV/0!</v>
      </c>
    </row>
    <row r="102" spans="1:83">
      <c r="A102" s="29" t="s">
        <v>19</v>
      </c>
      <c r="B102" s="29" t="s">
        <v>14</v>
      </c>
      <c r="C102" s="46"/>
      <c r="D102" s="97"/>
      <c r="E102" s="108">
        <f t="shared" ref="E102:S102" si="96">E39+Y39</f>
        <v>0</v>
      </c>
      <c r="F102" s="109">
        <f t="shared" si="96"/>
        <v>0</v>
      </c>
      <c r="G102" s="24">
        <f t="shared" si="96"/>
        <v>0</v>
      </c>
      <c r="H102" s="24">
        <f t="shared" si="96"/>
        <v>0</v>
      </c>
      <c r="I102" s="24">
        <f t="shared" si="96"/>
        <v>0</v>
      </c>
      <c r="J102" s="24">
        <f t="shared" si="96"/>
        <v>0</v>
      </c>
      <c r="K102" s="24">
        <f t="shared" si="96"/>
        <v>0</v>
      </c>
      <c r="L102" s="24">
        <f t="shared" si="96"/>
        <v>0</v>
      </c>
      <c r="M102" s="24">
        <f t="shared" si="96"/>
        <v>0</v>
      </c>
      <c r="N102" s="24">
        <f t="shared" si="96"/>
        <v>0</v>
      </c>
      <c r="O102" s="24">
        <f t="shared" si="96"/>
        <v>0</v>
      </c>
      <c r="P102" s="24">
        <f t="shared" si="96"/>
        <v>0</v>
      </c>
      <c r="Q102" s="108">
        <f t="shared" si="96"/>
        <v>0</v>
      </c>
      <c r="R102" s="109">
        <f t="shared" si="96"/>
        <v>0</v>
      </c>
      <c r="S102" s="24">
        <f t="shared" si="96"/>
        <v>0</v>
      </c>
      <c r="U102" s="113"/>
      <c r="V102" s="112" t="s">
        <v>15</v>
      </c>
      <c r="W102" s="98" t="e">
        <f>E53/$D$55</f>
        <v>#DIV/0!</v>
      </c>
      <c r="X102" s="98" t="e">
        <f>F53/E53</f>
        <v>#DIV/0!</v>
      </c>
      <c r="Y102" s="98" t="e">
        <f>(F53-P53-Q53)/F53</f>
        <v>#DIV/0!</v>
      </c>
      <c r="Z102" s="98" t="e">
        <f>P53/F53</f>
        <v>#DIV/0!</v>
      </c>
      <c r="AA102" s="98" t="e">
        <f>Q53/F53</f>
        <v>#DIV/0!</v>
      </c>
      <c r="AB102" s="110" t="e">
        <f>H53/ E53</f>
        <v>#DIV/0!</v>
      </c>
      <c r="AC102" s="98" t="e">
        <f>H53/F53</f>
        <v>#DIV/0!</v>
      </c>
      <c r="AD102" s="98" t="e">
        <f>I53/H53</f>
        <v>#DIV/0!</v>
      </c>
      <c r="AF102" s="113"/>
      <c r="AG102" s="112" t="s">
        <v>15</v>
      </c>
      <c r="AH102" s="98" t="e">
        <f>Y53/$X$55</f>
        <v>#DIV/0!</v>
      </c>
      <c r="AI102" s="98" t="e">
        <f>Z53/Y53</f>
        <v>#DIV/0!</v>
      </c>
      <c r="AJ102" s="98" t="e">
        <f>(Z53-AJ53-AK53)/Z53</f>
        <v>#DIV/0!</v>
      </c>
      <c r="AK102" s="98" t="e">
        <f>AJ53/Z53</f>
        <v>#DIV/0!</v>
      </c>
      <c r="AL102" s="98" t="e">
        <f>AK53/Z53</f>
        <v>#DIV/0!</v>
      </c>
      <c r="AM102" s="110" t="e">
        <f>AB53/ Y53</f>
        <v>#DIV/0!</v>
      </c>
      <c r="AN102" s="98" t="e">
        <f>AB53/Z53</f>
        <v>#DIV/0!</v>
      </c>
      <c r="AO102" s="98" t="e">
        <f>AC53/AB53</f>
        <v>#DIV/0!</v>
      </c>
      <c r="AQ102" s="29" t="s">
        <v>19</v>
      </c>
      <c r="AR102" s="29" t="s">
        <v>14</v>
      </c>
      <c r="AS102" s="46"/>
      <c r="AT102" s="97"/>
      <c r="AU102" s="108">
        <f t="shared" ref="AU102:BI102" si="97">AS39+BM39</f>
        <v>0</v>
      </c>
      <c r="AV102" s="109">
        <f t="shared" si="97"/>
        <v>0</v>
      </c>
      <c r="AW102" s="24">
        <f t="shared" si="97"/>
        <v>0</v>
      </c>
      <c r="AX102" s="24">
        <f t="shared" si="97"/>
        <v>0</v>
      </c>
      <c r="AY102" s="24">
        <f t="shared" si="97"/>
        <v>0</v>
      </c>
      <c r="AZ102" s="24">
        <f t="shared" si="97"/>
        <v>0</v>
      </c>
      <c r="BA102" s="24">
        <f t="shared" si="97"/>
        <v>0</v>
      </c>
      <c r="BB102" s="24">
        <f t="shared" si="97"/>
        <v>0</v>
      </c>
      <c r="BC102" s="24">
        <f t="shared" si="97"/>
        <v>0</v>
      </c>
      <c r="BD102" s="24">
        <f t="shared" si="97"/>
        <v>0</v>
      </c>
      <c r="BE102" s="24">
        <f t="shared" si="97"/>
        <v>0</v>
      </c>
      <c r="BF102" s="24">
        <f t="shared" si="97"/>
        <v>0</v>
      </c>
      <c r="BG102" s="108">
        <f t="shared" si="97"/>
        <v>0</v>
      </c>
      <c r="BH102" s="109">
        <f t="shared" si="97"/>
        <v>0</v>
      </c>
      <c r="BI102" s="24">
        <f t="shared" si="97"/>
        <v>0</v>
      </c>
      <c r="BK102" s="113"/>
      <c r="BL102" s="112" t="s">
        <v>15</v>
      </c>
      <c r="BM102" s="98" t="e">
        <f>AS53/$AR$55</f>
        <v>#DIV/0!</v>
      </c>
      <c r="BN102" s="98" t="e">
        <f>AT53/AS53</f>
        <v>#DIV/0!</v>
      </c>
      <c r="BO102" s="98" t="e">
        <f>(AT53-BD53-BE53)/AT53</f>
        <v>#DIV/0!</v>
      </c>
      <c r="BP102" s="98" t="e">
        <f>BD53/AT53</f>
        <v>#DIV/0!</v>
      </c>
      <c r="BQ102" s="98" t="e">
        <f>BE53/AT53</f>
        <v>#DIV/0!</v>
      </c>
      <c r="BR102" s="110" t="e">
        <f>AV53/ AS53</f>
        <v>#DIV/0!</v>
      </c>
      <c r="BS102" s="98" t="e">
        <f>AV53/AT53</f>
        <v>#DIV/0!</v>
      </c>
      <c r="BT102" s="98" t="e">
        <f>AW53/AV53</f>
        <v>#DIV/0!</v>
      </c>
      <c r="BV102" s="113"/>
      <c r="BW102" s="112" t="s">
        <v>15</v>
      </c>
      <c r="BX102" s="98" t="e">
        <f>BM53/$BL$55</f>
        <v>#DIV/0!</v>
      </c>
      <c r="BY102" s="98" t="e">
        <f>BN53/BM53</f>
        <v>#DIV/0!</v>
      </c>
      <c r="BZ102" s="98" t="e">
        <f>(BN53-BX53-BY53)/BN53</f>
        <v>#DIV/0!</v>
      </c>
      <c r="CA102" s="98" t="e">
        <f>BX53/BN53</f>
        <v>#DIV/0!</v>
      </c>
      <c r="CB102" s="98" t="e">
        <f>BY53/BN53</f>
        <v>#DIV/0!</v>
      </c>
      <c r="CC102" s="110" t="e">
        <f>BP53/ BM53</f>
        <v>#DIV/0!</v>
      </c>
      <c r="CD102" s="98" t="e">
        <f>BP53/BN53</f>
        <v>#DIV/0!</v>
      </c>
      <c r="CE102" s="98" t="e">
        <f>BQ53/BP53</f>
        <v>#DIV/0!</v>
      </c>
    </row>
    <row r="103" spans="1:83">
      <c r="A103" s="30"/>
      <c r="B103" s="29" t="s">
        <v>15</v>
      </c>
      <c r="C103" s="46"/>
      <c r="D103" s="97"/>
      <c r="E103" s="108">
        <f t="shared" ref="E103:S103" si="98">E41+Y41</f>
        <v>0</v>
      </c>
      <c r="F103" s="109">
        <f t="shared" si="98"/>
        <v>0</v>
      </c>
      <c r="G103" s="24">
        <f t="shared" si="98"/>
        <v>0</v>
      </c>
      <c r="H103" s="24">
        <f t="shared" si="98"/>
        <v>0</v>
      </c>
      <c r="I103" s="24">
        <f t="shared" si="98"/>
        <v>0</v>
      </c>
      <c r="J103" s="24">
        <f t="shared" si="98"/>
        <v>0</v>
      </c>
      <c r="K103" s="24">
        <f t="shared" si="98"/>
        <v>0</v>
      </c>
      <c r="L103" s="24">
        <f t="shared" si="98"/>
        <v>0</v>
      </c>
      <c r="M103" s="24">
        <f t="shared" si="98"/>
        <v>0</v>
      </c>
      <c r="N103" s="24">
        <f t="shared" si="98"/>
        <v>0</v>
      </c>
      <c r="O103" s="24">
        <f t="shared" si="98"/>
        <v>0</v>
      </c>
      <c r="P103" s="24">
        <f t="shared" si="98"/>
        <v>0</v>
      </c>
      <c r="Q103" s="108">
        <f t="shared" si="98"/>
        <v>0</v>
      </c>
      <c r="R103" s="109">
        <f t="shared" si="98"/>
        <v>0</v>
      </c>
      <c r="S103" s="24">
        <f t="shared" si="98"/>
        <v>0</v>
      </c>
      <c r="U103" s="114"/>
      <c r="V103" s="112" t="s">
        <v>16</v>
      </c>
      <c r="W103" s="98" t="e">
        <f>E55/$D$55</f>
        <v>#DIV/0!</v>
      </c>
      <c r="X103" s="98" t="e">
        <f>F55/E55</f>
        <v>#DIV/0!</v>
      </c>
      <c r="Y103" s="98" t="e">
        <f>(F55-P55-Q55)/F55</f>
        <v>#DIV/0!</v>
      </c>
      <c r="Z103" s="98" t="e">
        <f>P55/F55</f>
        <v>#DIV/0!</v>
      </c>
      <c r="AA103" s="98" t="e">
        <f>Q55/F55</f>
        <v>#DIV/0!</v>
      </c>
      <c r="AB103" s="110" t="e">
        <f>H55/ E55</f>
        <v>#DIV/0!</v>
      </c>
      <c r="AC103" s="98" t="e">
        <f>H55/F55</f>
        <v>#DIV/0!</v>
      </c>
      <c r="AD103" s="98" t="e">
        <f>I55/H55</f>
        <v>#DIV/0!</v>
      </c>
      <c r="AF103" s="114"/>
      <c r="AG103" s="112" t="s">
        <v>16</v>
      </c>
      <c r="AH103" s="98" t="e">
        <f>Y55/$X$55</f>
        <v>#DIV/0!</v>
      </c>
      <c r="AI103" s="98" t="e">
        <f>Z55/Y55</f>
        <v>#DIV/0!</v>
      </c>
      <c r="AJ103" s="98" t="e">
        <f>(Z55-AJ55-AK55)/Z55</f>
        <v>#DIV/0!</v>
      </c>
      <c r="AK103" s="98" t="e">
        <f>AJ55/Z55</f>
        <v>#DIV/0!</v>
      </c>
      <c r="AL103" s="98" t="e">
        <f>AK55/Z55</f>
        <v>#DIV/0!</v>
      </c>
      <c r="AM103" s="110" t="e">
        <f>AB55/ Y55</f>
        <v>#DIV/0!</v>
      </c>
      <c r="AN103" s="98" t="e">
        <f>AB55/Z55</f>
        <v>#DIV/0!</v>
      </c>
      <c r="AO103" s="98" t="e">
        <f>AC55/AB55</f>
        <v>#DIV/0!</v>
      </c>
      <c r="AQ103" s="30"/>
      <c r="AR103" s="29" t="s">
        <v>15</v>
      </c>
      <c r="AS103" s="46"/>
      <c r="AT103" s="97"/>
      <c r="AU103" s="108">
        <f t="shared" ref="AU103:BI103" si="99">AS41+BM41</f>
        <v>0</v>
      </c>
      <c r="AV103" s="109">
        <f t="shared" si="99"/>
        <v>0</v>
      </c>
      <c r="AW103" s="24">
        <f t="shared" si="99"/>
        <v>0</v>
      </c>
      <c r="AX103" s="24">
        <f t="shared" si="99"/>
        <v>0</v>
      </c>
      <c r="AY103" s="24">
        <f t="shared" si="99"/>
        <v>0</v>
      </c>
      <c r="AZ103" s="24">
        <f t="shared" si="99"/>
        <v>0</v>
      </c>
      <c r="BA103" s="24">
        <f t="shared" si="99"/>
        <v>0</v>
      </c>
      <c r="BB103" s="24">
        <f t="shared" si="99"/>
        <v>0</v>
      </c>
      <c r="BC103" s="24">
        <f t="shared" si="99"/>
        <v>0</v>
      </c>
      <c r="BD103" s="24">
        <f t="shared" si="99"/>
        <v>0</v>
      </c>
      <c r="BE103" s="24">
        <f t="shared" si="99"/>
        <v>0</v>
      </c>
      <c r="BF103" s="24">
        <f t="shared" si="99"/>
        <v>0</v>
      </c>
      <c r="BG103" s="108">
        <f t="shared" si="99"/>
        <v>0</v>
      </c>
      <c r="BH103" s="109">
        <f t="shared" si="99"/>
        <v>0</v>
      </c>
      <c r="BI103" s="24">
        <f t="shared" si="99"/>
        <v>0</v>
      </c>
      <c r="BK103" s="114"/>
      <c r="BL103" s="112" t="s">
        <v>16</v>
      </c>
      <c r="BM103" s="98" t="e">
        <f>AS55/$AR$55</f>
        <v>#DIV/0!</v>
      </c>
      <c r="BN103" s="98" t="e">
        <f>AT55/AS55</f>
        <v>#DIV/0!</v>
      </c>
      <c r="BO103" s="98" t="e">
        <f>(AT55-BD55-BE55)/AT55</f>
        <v>#DIV/0!</v>
      </c>
      <c r="BP103" s="98" t="e">
        <f>BD55/AT55</f>
        <v>#DIV/0!</v>
      </c>
      <c r="BQ103" s="98" t="e">
        <f>BE55/AT55</f>
        <v>#DIV/0!</v>
      </c>
      <c r="BR103" s="110" t="e">
        <f>AV55/ AS55</f>
        <v>#DIV/0!</v>
      </c>
      <c r="BS103" s="98" t="e">
        <f>AV55/AT55</f>
        <v>#DIV/0!</v>
      </c>
      <c r="BT103" s="98" t="e">
        <f>AW55/AV55</f>
        <v>#DIV/0!</v>
      </c>
      <c r="BV103" s="114"/>
      <c r="BW103" s="112" t="s">
        <v>16</v>
      </c>
      <c r="BX103" s="98" t="e">
        <f>BM55/$BL$55</f>
        <v>#DIV/0!</v>
      </c>
      <c r="BY103" s="98" t="e">
        <f>BN55/BM55</f>
        <v>#DIV/0!</v>
      </c>
      <c r="BZ103" s="98" t="e">
        <f>(BN55-BX55-BY55)/BN55</f>
        <v>#DIV/0!</v>
      </c>
      <c r="CA103" s="98" t="e">
        <f>BX55/BN55</f>
        <v>#DIV/0!</v>
      </c>
      <c r="CB103" s="98" t="e">
        <f>BY55/BN55</f>
        <v>#DIV/0!</v>
      </c>
      <c r="CC103" s="110" t="e">
        <f>BP55/ BM55</f>
        <v>#DIV/0!</v>
      </c>
      <c r="CD103" s="98" t="e">
        <f>BP55/BN55</f>
        <v>#DIV/0!</v>
      </c>
      <c r="CE103" s="98" t="e">
        <f>BQ55/BP55</f>
        <v>#DIV/0!</v>
      </c>
    </row>
    <row r="104" spans="1:83">
      <c r="A104" s="30"/>
      <c r="B104" s="29" t="s">
        <v>16</v>
      </c>
      <c r="C104" s="28">
        <f>C43+W43</f>
        <v>0</v>
      </c>
      <c r="D104" s="51">
        <f t="shared" ref="D104" si="100">D43+X43</f>
        <v>0</v>
      </c>
      <c r="E104" s="108">
        <f t="shared" ref="E104:S104" si="101">E43+Y43</f>
        <v>0</v>
      </c>
      <c r="F104" s="109">
        <f t="shared" si="101"/>
        <v>0</v>
      </c>
      <c r="G104" s="24">
        <f t="shared" si="101"/>
        <v>0</v>
      </c>
      <c r="H104" s="24">
        <f t="shared" si="101"/>
        <v>0</v>
      </c>
      <c r="I104" s="24">
        <f t="shared" si="101"/>
        <v>0</v>
      </c>
      <c r="J104" s="24">
        <f t="shared" si="101"/>
        <v>0</v>
      </c>
      <c r="K104" s="24">
        <f t="shared" si="101"/>
        <v>0</v>
      </c>
      <c r="L104" s="24">
        <f t="shared" si="101"/>
        <v>0</v>
      </c>
      <c r="M104" s="24">
        <f t="shared" si="101"/>
        <v>0</v>
      </c>
      <c r="N104" s="24">
        <f t="shared" si="101"/>
        <v>0</v>
      </c>
      <c r="O104" s="24">
        <f t="shared" si="101"/>
        <v>0</v>
      </c>
      <c r="P104" s="24">
        <f t="shared" si="101"/>
        <v>0</v>
      </c>
      <c r="Q104" s="108">
        <f t="shared" si="101"/>
        <v>0</v>
      </c>
      <c r="R104" s="109">
        <f t="shared" si="101"/>
        <v>0</v>
      </c>
      <c r="S104" s="24">
        <f t="shared" si="101"/>
        <v>0</v>
      </c>
      <c r="U104" s="112" t="s">
        <v>41</v>
      </c>
      <c r="V104" s="112" t="s">
        <v>14</v>
      </c>
      <c r="W104" s="98" t="e">
        <f>E57/$D$61</f>
        <v>#DIV/0!</v>
      </c>
      <c r="X104" s="98" t="e">
        <f>F57/E57</f>
        <v>#DIV/0!</v>
      </c>
      <c r="Y104" s="98" t="e">
        <f>(F57-P57-Q57)/F57</f>
        <v>#DIV/0!</v>
      </c>
      <c r="Z104" s="98" t="e">
        <f>P57/F57</f>
        <v>#DIV/0!</v>
      </c>
      <c r="AA104" s="98" t="e">
        <f>Q57/F57</f>
        <v>#DIV/0!</v>
      </c>
      <c r="AB104" s="110" t="e">
        <f>H57/ E57</f>
        <v>#DIV/0!</v>
      </c>
      <c r="AC104" s="98" t="e">
        <f>H57/F57</f>
        <v>#DIV/0!</v>
      </c>
      <c r="AD104" s="98" t="e">
        <f>I57/H57</f>
        <v>#DIV/0!</v>
      </c>
      <c r="AF104" s="112" t="s">
        <v>41</v>
      </c>
      <c r="AG104" s="112" t="s">
        <v>14</v>
      </c>
      <c r="AH104" s="98" t="e">
        <f>Y57/$X$61</f>
        <v>#DIV/0!</v>
      </c>
      <c r="AI104" s="98" t="e">
        <f>Z57/Y57</f>
        <v>#DIV/0!</v>
      </c>
      <c r="AJ104" s="98" t="e">
        <f>(Z57-AJ57-AK57)/Z57</f>
        <v>#DIV/0!</v>
      </c>
      <c r="AK104" s="98" t="e">
        <f>AJ57/Z57</f>
        <v>#DIV/0!</v>
      </c>
      <c r="AL104" s="98" t="e">
        <f>AK57/Z57</f>
        <v>#DIV/0!</v>
      </c>
      <c r="AM104" s="110" t="e">
        <f>AB57/ Y57</f>
        <v>#DIV/0!</v>
      </c>
      <c r="AN104" s="98" t="e">
        <f>AB57/Z57</f>
        <v>#DIV/0!</v>
      </c>
      <c r="AO104" s="98" t="e">
        <f>AC57/AB57</f>
        <v>#DIV/0!</v>
      </c>
      <c r="AQ104" s="30"/>
      <c r="AR104" s="29" t="s">
        <v>16</v>
      </c>
      <c r="AS104" s="28">
        <f>AQ43+BK43</f>
        <v>0</v>
      </c>
      <c r="AT104" s="53">
        <f t="shared" ref="AT104" si="102">AR43+BL43</f>
        <v>0</v>
      </c>
      <c r="AU104" s="108">
        <f t="shared" ref="AU104:BI104" si="103">AS43+BM43</f>
        <v>0</v>
      </c>
      <c r="AV104" s="109">
        <f t="shared" si="103"/>
        <v>0</v>
      </c>
      <c r="AW104" s="24">
        <f t="shared" si="103"/>
        <v>0</v>
      </c>
      <c r="AX104" s="24">
        <f t="shared" si="103"/>
        <v>0</v>
      </c>
      <c r="AY104" s="24">
        <f t="shared" si="103"/>
        <v>0</v>
      </c>
      <c r="AZ104" s="24">
        <f t="shared" si="103"/>
        <v>0</v>
      </c>
      <c r="BA104" s="24">
        <f t="shared" si="103"/>
        <v>0</v>
      </c>
      <c r="BB104" s="24">
        <f t="shared" si="103"/>
        <v>0</v>
      </c>
      <c r="BC104" s="24">
        <f t="shared" si="103"/>
        <v>0</v>
      </c>
      <c r="BD104" s="24">
        <f t="shared" si="103"/>
        <v>0</v>
      </c>
      <c r="BE104" s="24">
        <f t="shared" si="103"/>
        <v>0</v>
      </c>
      <c r="BF104" s="24">
        <f t="shared" si="103"/>
        <v>0</v>
      </c>
      <c r="BG104" s="108">
        <f t="shared" si="103"/>
        <v>0</v>
      </c>
      <c r="BH104" s="109">
        <f t="shared" si="103"/>
        <v>0</v>
      </c>
      <c r="BI104" s="24">
        <f t="shared" si="103"/>
        <v>0</v>
      </c>
      <c r="BK104" s="112" t="s">
        <v>41</v>
      </c>
      <c r="BL104" s="112" t="s">
        <v>14</v>
      </c>
      <c r="BM104" s="98" t="e">
        <f>AS57/$AR$61</f>
        <v>#DIV/0!</v>
      </c>
      <c r="BN104" s="98" t="e">
        <f>AT57/AS57</f>
        <v>#DIV/0!</v>
      </c>
      <c r="BO104" s="98" t="e">
        <f>(AT57-BD57-BE57)/AT57</f>
        <v>#DIV/0!</v>
      </c>
      <c r="BP104" s="98" t="e">
        <f>BD57/AT57</f>
        <v>#DIV/0!</v>
      </c>
      <c r="BQ104" s="98" t="e">
        <f>BE57/AT57</f>
        <v>#DIV/0!</v>
      </c>
      <c r="BR104" s="110" t="e">
        <f>AV57/ AS57</f>
        <v>#DIV/0!</v>
      </c>
      <c r="BS104" s="98" t="e">
        <f>AV57/AT57</f>
        <v>#DIV/0!</v>
      </c>
      <c r="BT104" s="98" t="e">
        <f>AW57/AV57</f>
        <v>#DIV/0!</v>
      </c>
      <c r="BV104" s="112" t="s">
        <v>41</v>
      </c>
      <c r="BW104" s="112" t="s">
        <v>14</v>
      </c>
      <c r="BX104" s="98" t="e">
        <f>BM57/$BL$61</f>
        <v>#DIV/0!</v>
      </c>
      <c r="BY104" s="98" t="e">
        <f>BN57/BM57</f>
        <v>#DIV/0!</v>
      </c>
      <c r="BZ104" s="98" t="e">
        <f>(BN57-BX57-BY57)/BN57</f>
        <v>#DIV/0!</v>
      </c>
      <c r="CA104" s="98" t="e">
        <f>BX57/BN57</f>
        <v>#DIV/0!</v>
      </c>
      <c r="CB104" s="98" t="e">
        <f>BY57/BN57</f>
        <v>#DIV/0!</v>
      </c>
      <c r="CC104" s="110" t="e">
        <f>BP57/ BM57</f>
        <v>#DIV/0!</v>
      </c>
      <c r="CD104" s="98" t="e">
        <f>BP57/BN57</f>
        <v>#DIV/0!</v>
      </c>
      <c r="CE104" s="98" t="e">
        <f>BQ57/BP57</f>
        <v>#DIV/0!</v>
      </c>
    </row>
    <row r="105" spans="1:83">
      <c r="A105" s="29" t="s">
        <v>20</v>
      </c>
      <c r="B105" s="29" t="s">
        <v>14</v>
      </c>
      <c r="C105" s="46"/>
      <c r="D105" s="97"/>
      <c r="E105" s="108">
        <f t="shared" ref="E105:S105" si="104">E45+Y45</f>
        <v>0</v>
      </c>
      <c r="F105" s="109">
        <f t="shared" si="104"/>
        <v>0</v>
      </c>
      <c r="G105" s="24">
        <f t="shared" si="104"/>
        <v>0</v>
      </c>
      <c r="H105" s="24">
        <f t="shared" si="104"/>
        <v>0</v>
      </c>
      <c r="I105" s="24">
        <f t="shared" si="104"/>
        <v>0</v>
      </c>
      <c r="J105" s="24">
        <f t="shared" si="104"/>
        <v>0</v>
      </c>
      <c r="K105" s="24">
        <f t="shared" si="104"/>
        <v>0</v>
      </c>
      <c r="L105" s="24">
        <f t="shared" si="104"/>
        <v>0</v>
      </c>
      <c r="M105" s="24">
        <f t="shared" si="104"/>
        <v>0</v>
      </c>
      <c r="N105" s="24">
        <f t="shared" si="104"/>
        <v>0</v>
      </c>
      <c r="O105" s="24">
        <f t="shared" si="104"/>
        <v>0</v>
      </c>
      <c r="P105" s="24">
        <f t="shared" si="104"/>
        <v>0</v>
      </c>
      <c r="Q105" s="108">
        <f t="shared" si="104"/>
        <v>0</v>
      </c>
      <c r="R105" s="109">
        <f t="shared" si="104"/>
        <v>0</v>
      </c>
      <c r="S105" s="24">
        <f t="shared" si="104"/>
        <v>0</v>
      </c>
      <c r="U105" s="113"/>
      <c r="V105" s="112" t="s">
        <v>15</v>
      </c>
      <c r="W105" s="98" t="e">
        <f>E59/$D$61</f>
        <v>#DIV/0!</v>
      </c>
      <c r="X105" s="98" t="e">
        <f>F59/E59</f>
        <v>#DIV/0!</v>
      </c>
      <c r="Y105" s="98" t="e">
        <f>(F59-P59-Q59)/F59</f>
        <v>#DIV/0!</v>
      </c>
      <c r="Z105" s="98" t="e">
        <f>P59/F59</f>
        <v>#DIV/0!</v>
      </c>
      <c r="AA105" s="98" t="e">
        <f>Q59/F59</f>
        <v>#DIV/0!</v>
      </c>
      <c r="AB105" s="110" t="e">
        <f>H59/ E59</f>
        <v>#DIV/0!</v>
      </c>
      <c r="AC105" s="98" t="e">
        <f>H59/F59</f>
        <v>#DIV/0!</v>
      </c>
      <c r="AD105" s="98" t="e">
        <f>I59/H59</f>
        <v>#DIV/0!</v>
      </c>
      <c r="AF105" s="113"/>
      <c r="AG105" s="112" t="s">
        <v>15</v>
      </c>
      <c r="AH105" s="98" t="e">
        <f>Y59/$X$61</f>
        <v>#DIV/0!</v>
      </c>
      <c r="AI105" s="98" t="e">
        <f>Z59/Y59</f>
        <v>#DIV/0!</v>
      </c>
      <c r="AJ105" s="98" t="e">
        <f>(Z59-AJ59-AK59)/Z59</f>
        <v>#DIV/0!</v>
      </c>
      <c r="AK105" s="98" t="e">
        <f>AJ59/Z59</f>
        <v>#DIV/0!</v>
      </c>
      <c r="AL105" s="98" t="e">
        <f>AK59/Z59</f>
        <v>#DIV/0!</v>
      </c>
      <c r="AM105" s="110" t="e">
        <f>AB59/ Y59</f>
        <v>#DIV/0!</v>
      </c>
      <c r="AN105" s="98" t="e">
        <f>AB59/Z59</f>
        <v>#DIV/0!</v>
      </c>
      <c r="AO105" s="98" t="e">
        <f>AC59/AB59</f>
        <v>#DIV/0!</v>
      </c>
      <c r="AQ105" s="29" t="s">
        <v>20</v>
      </c>
      <c r="AR105" s="29" t="s">
        <v>14</v>
      </c>
      <c r="AS105" s="46"/>
      <c r="AT105" s="97"/>
      <c r="AU105" s="108">
        <f t="shared" ref="AU105:BI105" si="105">AS45+BM45</f>
        <v>0</v>
      </c>
      <c r="AV105" s="109">
        <f t="shared" si="105"/>
        <v>0</v>
      </c>
      <c r="AW105" s="24">
        <f t="shared" si="105"/>
        <v>0</v>
      </c>
      <c r="AX105" s="24">
        <f t="shared" si="105"/>
        <v>0</v>
      </c>
      <c r="AY105" s="24">
        <f t="shared" si="105"/>
        <v>0</v>
      </c>
      <c r="AZ105" s="24">
        <f t="shared" si="105"/>
        <v>0</v>
      </c>
      <c r="BA105" s="24">
        <f t="shared" si="105"/>
        <v>0</v>
      </c>
      <c r="BB105" s="24">
        <f t="shared" si="105"/>
        <v>0</v>
      </c>
      <c r="BC105" s="24">
        <f t="shared" si="105"/>
        <v>0</v>
      </c>
      <c r="BD105" s="24">
        <f t="shared" si="105"/>
        <v>0</v>
      </c>
      <c r="BE105" s="24">
        <f t="shared" si="105"/>
        <v>0</v>
      </c>
      <c r="BF105" s="24">
        <f t="shared" si="105"/>
        <v>0</v>
      </c>
      <c r="BG105" s="108">
        <f t="shared" si="105"/>
        <v>0</v>
      </c>
      <c r="BH105" s="109">
        <f t="shared" si="105"/>
        <v>0</v>
      </c>
      <c r="BI105" s="24">
        <f t="shared" si="105"/>
        <v>0</v>
      </c>
      <c r="BK105" s="113"/>
      <c r="BL105" s="112" t="s">
        <v>15</v>
      </c>
      <c r="BM105" s="98" t="e">
        <f>AS59/$AR$61</f>
        <v>#DIV/0!</v>
      </c>
      <c r="BN105" s="98" t="e">
        <f>AT59/AS59</f>
        <v>#DIV/0!</v>
      </c>
      <c r="BO105" s="98" t="e">
        <f>(AT59-BD59-BE59)/AT59</f>
        <v>#DIV/0!</v>
      </c>
      <c r="BP105" s="98" t="e">
        <f>BD59/AT59</f>
        <v>#DIV/0!</v>
      </c>
      <c r="BQ105" s="98" t="e">
        <f>BE59/AT59</f>
        <v>#DIV/0!</v>
      </c>
      <c r="BR105" s="110" t="e">
        <f>AV59/ AS59</f>
        <v>#DIV/0!</v>
      </c>
      <c r="BS105" s="98" t="e">
        <f>AV59/AT59</f>
        <v>#DIV/0!</v>
      </c>
      <c r="BT105" s="98" t="e">
        <f>AW59/AV59</f>
        <v>#DIV/0!</v>
      </c>
      <c r="BV105" s="113"/>
      <c r="BW105" s="112" t="s">
        <v>15</v>
      </c>
      <c r="BX105" s="98" t="e">
        <f>BM59/$BL$61</f>
        <v>#DIV/0!</v>
      </c>
      <c r="BY105" s="98" t="e">
        <f>BN59/BM59</f>
        <v>#DIV/0!</v>
      </c>
      <c r="BZ105" s="98" t="e">
        <f>(BN59-BX59-BY59)/BN59</f>
        <v>#DIV/0!</v>
      </c>
      <c r="CA105" s="98" t="e">
        <f>BX59/BN59</f>
        <v>#DIV/0!</v>
      </c>
      <c r="CB105" s="98" t="e">
        <f>BY59/BN59</f>
        <v>#DIV/0!</v>
      </c>
      <c r="CC105" s="110" t="e">
        <f>BP59/ BM59</f>
        <v>#DIV/0!</v>
      </c>
      <c r="CD105" s="98" t="e">
        <f>BP59/BN59</f>
        <v>#DIV/0!</v>
      </c>
      <c r="CE105" s="98" t="e">
        <f>BQ59/BP59</f>
        <v>#DIV/0!</v>
      </c>
    </row>
    <row r="106" spans="1:83">
      <c r="A106" s="30"/>
      <c r="B106" s="29" t="s">
        <v>15</v>
      </c>
      <c r="C106" s="46"/>
      <c r="D106" s="97"/>
      <c r="E106" s="108">
        <f t="shared" ref="E106:S106" si="106">E47+Y47</f>
        <v>0</v>
      </c>
      <c r="F106" s="109">
        <f t="shared" si="106"/>
        <v>0</v>
      </c>
      <c r="G106" s="24">
        <f t="shared" si="106"/>
        <v>0</v>
      </c>
      <c r="H106" s="24">
        <f t="shared" si="106"/>
        <v>0</v>
      </c>
      <c r="I106" s="24">
        <f t="shared" si="106"/>
        <v>0</v>
      </c>
      <c r="J106" s="24">
        <f t="shared" si="106"/>
        <v>0</v>
      </c>
      <c r="K106" s="24">
        <f t="shared" si="106"/>
        <v>0</v>
      </c>
      <c r="L106" s="24">
        <f t="shared" si="106"/>
        <v>0</v>
      </c>
      <c r="M106" s="24">
        <f t="shared" si="106"/>
        <v>0</v>
      </c>
      <c r="N106" s="24">
        <f t="shared" si="106"/>
        <v>0</v>
      </c>
      <c r="O106" s="24">
        <f t="shared" si="106"/>
        <v>0</v>
      </c>
      <c r="P106" s="24">
        <f t="shared" si="106"/>
        <v>0</v>
      </c>
      <c r="Q106" s="108">
        <f t="shared" si="106"/>
        <v>0</v>
      </c>
      <c r="R106" s="109">
        <f t="shared" si="106"/>
        <v>0</v>
      </c>
      <c r="S106" s="24">
        <f t="shared" si="106"/>
        <v>0</v>
      </c>
      <c r="U106" s="114"/>
      <c r="V106" s="112" t="s">
        <v>16</v>
      </c>
      <c r="W106" s="98" t="e">
        <f>E61/$D$61</f>
        <v>#DIV/0!</v>
      </c>
      <c r="X106" s="98" t="e">
        <f>F61/E61</f>
        <v>#DIV/0!</v>
      </c>
      <c r="Y106" s="98" t="e">
        <f>(F61-P61-Q61)/F61</f>
        <v>#DIV/0!</v>
      </c>
      <c r="Z106" s="98" t="e">
        <f>P61/F61</f>
        <v>#DIV/0!</v>
      </c>
      <c r="AA106" s="98" t="e">
        <f>Q61/F61</f>
        <v>#DIV/0!</v>
      </c>
      <c r="AB106" s="110" t="e">
        <f>H61/ E61</f>
        <v>#DIV/0!</v>
      </c>
      <c r="AC106" s="98" t="e">
        <f>H61/F61</f>
        <v>#DIV/0!</v>
      </c>
      <c r="AD106" s="98" t="e">
        <f>I61/H61</f>
        <v>#DIV/0!</v>
      </c>
      <c r="AF106" s="114"/>
      <c r="AG106" s="112" t="s">
        <v>16</v>
      </c>
      <c r="AH106" s="98" t="e">
        <f>Y61/$X$61</f>
        <v>#DIV/0!</v>
      </c>
      <c r="AI106" s="98" t="e">
        <f>Z61/Y61</f>
        <v>#DIV/0!</v>
      </c>
      <c r="AJ106" s="98" t="e">
        <f>(Z61-AJ61-AK61)/Z61</f>
        <v>#DIV/0!</v>
      </c>
      <c r="AK106" s="98" t="e">
        <f>AJ61/Z61</f>
        <v>#DIV/0!</v>
      </c>
      <c r="AL106" s="98" t="e">
        <f>AK61/Z61</f>
        <v>#DIV/0!</v>
      </c>
      <c r="AM106" s="110" t="e">
        <f>AB61/ Y61</f>
        <v>#DIV/0!</v>
      </c>
      <c r="AN106" s="98" t="e">
        <f>AB61/Z61</f>
        <v>#DIV/0!</v>
      </c>
      <c r="AO106" s="98" t="e">
        <f>AC61/AB61</f>
        <v>#DIV/0!</v>
      </c>
      <c r="AQ106" s="30"/>
      <c r="AR106" s="29" t="s">
        <v>15</v>
      </c>
      <c r="AS106" s="46"/>
      <c r="AT106" s="97"/>
      <c r="AU106" s="108">
        <f t="shared" ref="AU106:BI106" si="107">AS47+BM47</f>
        <v>0</v>
      </c>
      <c r="AV106" s="109">
        <f t="shared" si="107"/>
        <v>0</v>
      </c>
      <c r="AW106" s="24">
        <f t="shared" si="107"/>
        <v>0</v>
      </c>
      <c r="AX106" s="24">
        <f t="shared" si="107"/>
        <v>0</v>
      </c>
      <c r="AY106" s="24">
        <f t="shared" si="107"/>
        <v>0</v>
      </c>
      <c r="AZ106" s="24">
        <f t="shared" si="107"/>
        <v>0</v>
      </c>
      <c r="BA106" s="24">
        <f t="shared" si="107"/>
        <v>0</v>
      </c>
      <c r="BB106" s="24">
        <f t="shared" si="107"/>
        <v>0</v>
      </c>
      <c r="BC106" s="24">
        <f t="shared" si="107"/>
        <v>0</v>
      </c>
      <c r="BD106" s="24">
        <f t="shared" si="107"/>
        <v>0</v>
      </c>
      <c r="BE106" s="24">
        <f t="shared" si="107"/>
        <v>0</v>
      </c>
      <c r="BF106" s="24">
        <f t="shared" si="107"/>
        <v>0</v>
      </c>
      <c r="BG106" s="108">
        <f t="shared" si="107"/>
        <v>0</v>
      </c>
      <c r="BH106" s="109">
        <f t="shared" si="107"/>
        <v>0</v>
      </c>
      <c r="BI106" s="24">
        <f t="shared" si="107"/>
        <v>0</v>
      </c>
      <c r="BK106" s="114"/>
      <c r="BL106" s="112" t="s">
        <v>16</v>
      </c>
      <c r="BM106" s="98" t="e">
        <f>AS61/$AR$61</f>
        <v>#DIV/0!</v>
      </c>
      <c r="BN106" s="98" t="e">
        <f>AT61/AS61</f>
        <v>#DIV/0!</v>
      </c>
      <c r="BO106" s="98" t="e">
        <f>(AT61-BD61-BE61)/AT61</f>
        <v>#DIV/0!</v>
      </c>
      <c r="BP106" s="98" t="e">
        <f>BD61/AT61</f>
        <v>#DIV/0!</v>
      </c>
      <c r="BQ106" s="98" t="e">
        <f>BE61/AT61</f>
        <v>#DIV/0!</v>
      </c>
      <c r="BR106" s="110" t="e">
        <f>AV61/ AS61</f>
        <v>#DIV/0!</v>
      </c>
      <c r="BS106" s="98" t="e">
        <f>AV61/AT61</f>
        <v>#DIV/0!</v>
      </c>
      <c r="BT106" s="98" t="e">
        <f>AW61/AV61</f>
        <v>#DIV/0!</v>
      </c>
      <c r="BV106" s="114"/>
      <c r="BW106" s="112" t="s">
        <v>16</v>
      </c>
      <c r="BX106" s="98" t="e">
        <f>BM61/$BL$61</f>
        <v>#DIV/0!</v>
      </c>
      <c r="BY106" s="98" t="e">
        <f>BN61/BM61</f>
        <v>#DIV/0!</v>
      </c>
      <c r="BZ106" s="98" t="e">
        <f>(BN61-BX61-BY61)/BN61</f>
        <v>#DIV/0!</v>
      </c>
      <c r="CA106" s="98" t="e">
        <f>BX61/BN61</f>
        <v>#DIV/0!</v>
      </c>
      <c r="CB106" s="98" t="e">
        <f>BY61/BN61</f>
        <v>#DIV/0!</v>
      </c>
      <c r="CC106" s="110" t="e">
        <f>BP61/ BM61</f>
        <v>#DIV/0!</v>
      </c>
      <c r="CD106" s="98" t="e">
        <f>BP61/BN61</f>
        <v>#DIV/0!</v>
      </c>
      <c r="CE106" s="98" t="e">
        <f>BQ61/BP61</f>
        <v>#DIV/0!</v>
      </c>
    </row>
    <row r="107" spans="1:83">
      <c r="A107" s="30"/>
      <c r="B107" s="29" t="s">
        <v>16</v>
      </c>
      <c r="C107" s="28">
        <f t="shared" ref="C107:S107" si="108">C49+W49</f>
        <v>0</v>
      </c>
      <c r="D107" s="51">
        <f t="shared" si="108"/>
        <v>0</v>
      </c>
      <c r="E107" s="108">
        <f t="shared" si="108"/>
        <v>0</v>
      </c>
      <c r="F107" s="109">
        <f t="shared" si="108"/>
        <v>0</v>
      </c>
      <c r="G107" s="24">
        <f t="shared" si="108"/>
        <v>0</v>
      </c>
      <c r="H107" s="24">
        <f t="shared" si="108"/>
        <v>0</v>
      </c>
      <c r="I107" s="24">
        <f t="shared" si="108"/>
        <v>0</v>
      </c>
      <c r="J107" s="24">
        <f t="shared" si="108"/>
        <v>0</v>
      </c>
      <c r="K107" s="24">
        <f t="shared" si="108"/>
        <v>0</v>
      </c>
      <c r="L107" s="24">
        <f t="shared" si="108"/>
        <v>0</v>
      </c>
      <c r="M107" s="24">
        <f t="shared" si="108"/>
        <v>0</v>
      </c>
      <c r="N107" s="24">
        <f t="shared" si="108"/>
        <v>0</v>
      </c>
      <c r="O107" s="24">
        <f t="shared" si="108"/>
        <v>0</v>
      </c>
      <c r="P107" s="24">
        <f t="shared" si="108"/>
        <v>0</v>
      </c>
      <c r="Q107" s="108">
        <f t="shared" si="108"/>
        <v>0</v>
      </c>
      <c r="R107" s="109">
        <f t="shared" si="108"/>
        <v>0</v>
      </c>
      <c r="S107" s="24">
        <f t="shared" si="108"/>
        <v>0</v>
      </c>
      <c r="U107" s="112" t="s">
        <v>42</v>
      </c>
      <c r="V107" s="112" t="s">
        <v>14</v>
      </c>
      <c r="W107" s="98" t="e">
        <f>(E63+E69)/$D$67</f>
        <v>#DIV/0!</v>
      </c>
      <c r="X107" s="98" t="e">
        <f>F63/E63</f>
        <v>#DIV/0!</v>
      </c>
      <c r="Y107" s="98" t="e">
        <f>(F63-P63-Q63)/F63</f>
        <v>#DIV/0!</v>
      </c>
      <c r="Z107" s="98" t="e">
        <f>P63/F63</f>
        <v>#DIV/0!</v>
      </c>
      <c r="AA107" s="98" t="e">
        <f>Q63/F63</f>
        <v>#DIV/0!</v>
      </c>
      <c r="AB107" s="110" t="e">
        <f>H63/ E63</f>
        <v>#DIV/0!</v>
      </c>
      <c r="AC107" s="98" t="e">
        <f>H63/F63</f>
        <v>#DIV/0!</v>
      </c>
      <c r="AD107" s="98" t="e">
        <f>I63/H63</f>
        <v>#DIV/0!</v>
      </c>
      <c r="AF107" s="112" t="s">
        <v>42</v>
      </c>
      <c r="AG107" s="112" t="s">
        <v>14</v>
      </c>
      <c r="AH107" s="98" t="e">
        <f>(Y63+Y69)/$X$67</f>
        <v>#DIV/0!</v>
      </c>
      <c r="AI107" s="98" t="e">
        <f>Z63/Y63</f>
        <v>#DIV/0!</v>
      </c>
      <c r="AJ107" s="98" t="e">
        <f>(Z63-AJ63-AK63)/Z63</f>
        <v>#DIV/0!</v>
      </c>
      <c r="AK107" s="98" t="e">
        <f>AJ63/Z63</f>
        <v>#DIV/0!</v>
      </c>
      <c r="AL107" s="98" t="e">
        <f>AK63/Z63</f>
        <v>#DIV/0!</v>
      </c>
      <c r="AM107" s="110" t="e">
        <f>AB63/ Y63</f>
        <v>#DIV/0!</v>
      </c>
      <c r="AN107" s="98" t="e">
        <f>AB63/Z63</f>
        <v>#DIV/0!</v>
      </c>
      <c r="AO107" s="98" t="e">
        <f>AC63/AB63</f>
        <v>#DIV/0!</v>
      </c>
      <c r="AQ107" s="30"/>
      <c r="AR107" s="29" t="s">
        <v>16</v>
      </c>
      <c r="AS107" s="28">
        <f t="shared" ref="AS107:BI107" si="109">AQ49+BK49</f>
        <v>0</v>
      </c>
      <c r="AT107" s="53">
        <f t="shared" si="109"/>
        <v>0</v>
      </c>
      <c r="AU107" s="108">
        <f t="shared" si="109"/>
        <v>0</v>
      </c>
      <c r="AV107" s="109">
        <f t="shared" si="109"/>
        <v>0</v>
      </c>
      <c r="AW107" s="24">
        <f t="shared" si="109"/>
        <v>0</v>
      </c>
      <c r="AX107" s="24">
        <f t="shared" si="109"/>
        <v>0</v>
      </c>
      <c r="AY107" s="24">
        <f t="shared" si="109"/>
        <v>0</v>
      </c>
      <c r="AZ107" s="24">
        <f t="shared" si="109"/>
        <v>0</v>
      </c>
      <c r="BA107" s="24">
        <f t="shared" si="109"/>
        <v>0</v>
      </c>
      <c r="BB107" s="24">
        <f t="shared" si="109"/>
        <v>0</v>
      </c>
      <c r="BC107" s="24">
        <f t="shared" si="109"/>
        <v>0</v>
      </c>
      <c r="BD107" s="24">
        <f t="shared" si="109"/>
        <v>0</v>
      </c>
      <c r="BE107" s="24">
        <f t="shared" si="109"/>
        <v>0</v>
      </c>
      <c r="BF107" s="24">
        <f t="shared" si="109"/>
        <v>0</v>
      </c>
      <c r="BG107" s="108">
        <f t="shared" si="109"/>
        <v>0</v>
      </c>
      <c r="BH107" s="109">
        <f t="shared" si="109"/>
        <v>0</v>
      </c>
      <c r="BI107" s="24">
        <f t="shared" si="109"/>
        <v>0</v>
      </c>
      <c r="BK107" s="112" t="s">
        <v>42</v>
      </c>
      <c r="BL107" s="112" t="s">
        <v>14</v>
      </c>
      <c r="BM107" s="98" t="e">
        <f>(AS63+AS69)/$AR$67</f>
        <v>#DIV/0!</v>
      </c>
      <c r="BN107" s="98" t="e">
        <f>AT63/AS63</f>
        <v>#DIV/0!</v>
      </c>
      <c r="BO107" s="98" t="e">
        <f>(AT63-BD63-BE63)/AT63</f>
        <v>#DIV/0!</v>
      </c>
      <c r="BP107" s="98" t="e">
        <f>BD63/AT63</f>
        <v>#DIV/0!</v>
      </c>
      <c r="BQ107" s="98" t="e">
        <f>BE63/AT63</f>
        <v>#DIV/0!</v>
      </c>
      <c r="BR107" s="110" t="e">
        <f>AV63/ AS63</f>
        <v>#DIV/0!</v>
      </c>
      <c r="BS107" s="98" t="e">
        <f>AV63/AT63</f>
        <v>#DIV/0!</v>
      </c>
      <c r="BT107" s="98" t="e">
        <f>AW63/AV63</f>
        <v>#DIV/0!</v>
      </c>
      <c r="BV107" s="112" t="s">
        <v>42</v>
      </c>
      <c r="BW107" s="112" t="s">
        <v>14</v>
      </c>
      <c r="BX107" s="98" t="e">
        <f>(BM63+BM69)/$BL$67</f>
        <v>#DIV/0!</v>
      </c>
      <c r="BY107" s="98" t="e">
        <f>BN63/BM63</f>
        <v>#DIV/0!</v>
      </c>
      <c r="BZ107" s="98" t="e">
        <f>(BN63-BX63-BY63)/BN63</f>
        <v>#DIV/0!</v>
      </c>
      <c r="CA107" s="98" t="e">
        <f>BX63/BN63</f>
        <v>#DIV/0!</v>
      </c>
      <c r="CB107" s="98" t="e">
        <f>BY63/BN63</f>
        <v>#DIV/0!</v>
      </c>
      <c r="CC107" s="110" t="e">
        <f>BP63/ BM63</f>
        <v>#DIV/0!</v>
      </c>
      <c r="CD107" s="98" t="e">
        <f>BP63/BN63</f>
        <v>#DIV/0!</v>
      </c>
      <c r="CE107" s="98" t="e">
        <f>BQ63/BP63</f>
        <v>#DIV/0!</v>
      </c>
    </row>
    <row r="108" spans="1:83" ht="13.5" customHeight="1">
      <c r="A108" s="29" t="s">
        <v>21</v>
      </c>
      <c r="B108" s="29" t="s">
        <v>14</v>
      </c>
      <c r="C108" s="46"/>
      <c r="D108" s="97"/>
      <c r="E108" s="108">
        <f t="shared" ref="E108:S108" si="110">E51+Y51</f>
        <v>0</v>
      </c>
      <c r="F108" s="109">
        <f t="shared" si="110"/>
        <v>0</v>
      </c>
      <c r="G108" s="24">
        <f t="shared" si="110"/>
        <v>0</v>
      </c>
      <c r="H108" s="24">
        <f t="shared" si="110"/>
        <v>0</v>
      </c>
      <c r="I108" s="24">
        <f t="shared" si="110"/>
        <v>0</v>
      </c>
      <c r="J108" s="24">
        <f t="shared" si="110"/>
        <v>0</v>
      </c>
      <c r="K108" s="24">
        <f t="shared" si="110"/>
        <v>0</v>
      </c>
      <c r="L108" s="24">
        <f t="shared" si="110"/>
        <v>0</v>
      </c>
      <c r="M108" s="24">
        <f t="shared" si="110"/>
        <v>0</v>
      </c>
      <c r="N108" s="24">
        <f t="shared" si="110"/>
        <v>0</v>
      </c>
      <c r="O108" s="24">
        <f t="shared" si="110"/>
        <v>0</v>
      </c>
      <c r="P108" s="24">
        <f t="shared" si="110"/>
        <v>0</v>
      </c>
      <c r="Q108" s="108">
        <f t="shared" si="110"/>
        <v>0</v>
      </c>
      <c r="R108" s="109">
        <f t="shared" si="110"/>
        <v>0</v>
      </c>
      <c r="S108" s="24">
        <f t="shared" si="110"/>
        <v>0</v>
      </c>
      <c r="U108" s="113"/>
      <c r="V108" s="112" t="s">
        <v>15</v>
      </c>
      <c r="W108" s="98" t="e">
        <f>(E65+E71)/$D$67</f>
        <v>#DIV/0!</v>
      </c>
      <c r="X108" s="98" t="e">
        <f>F65/E65</f>
        <v>#DIV/0!</v>
      </c>
      <c r="Y108" s="98" t="e">
        <f>(F65-P65-Q65)/F65</f>
        <v>#DIV/0!</v>
      </c>
      <c r="Z108" s="98" t="e">
        <f>P65/F65</f>
        <v>#DIV/0!</v>
      </c>
      <c r="AA108" s="98" t="e">
        <f>Q65/F65</f>
        <v>#DIV/0!</v>
      </c>
      <c r="AB108" s="110" t="e">
        <f>H65/ E65</f>
        <v>#DIV/0!</v>
      </c>
      <c r="AC108" s="98" t="e">
        <f>H65/F65</f>
        <v>#DIV/0!</v>
      </c>
      <c r="AD108" s="98" t="e">
        <f>I65/H65</f>
        <v>#DIV/0!</v>
      </c>
      <c r="AF108" s="113"/>
      <c r="AG108" s="112" t="s">
        <v>15</v>
      </c>
      <c r="AH108" s="98" t="e">
        <f>(Y65+Y71)/$X$67</f>
        <v>#DIV/0!</v>
      </c>
      <c r="AI108" s="98" t="e">
        <f>Z65/Y65</f>
        <v>#DIV/0!</v>
      </c>
      <c r="AJ108" s="98" t="e">
        <f>(Z65-AJ65-AK65)/Z65</f>
        <v>#DIV/0!</v>
      </c>
      <c r="AK108" s="98" t="e">
        <f>AJ65/Z65</f>
        <v>#DIV/0!</v>
      </c>
      <c r="AL108" s="98" t="e">
        <f>AK65/Z65</f>
        <v>#DIV/0!</v>
      </c>
      <c r="AM108" s="110" t="e">
        <f>AB65/ Y65</f>
        <v>#DIV/0!</v>
      </c>
      <c r="AN108" s="98" t="e">
        <f>AB65/Z65</f>
        <v>#DIV/0!</v>
      </c>
      <c r="AO108" s="98" t="e">
        <f>AC65/AB65</f>
        <v>#DIV/0!</v>
      </c>
      <c r="AQ108" s="29" t="s">
        <v>21</v>
      </c>
      <c r="AR108" s="29" t="s">
        <v>14</v>
      </c>
      <c r="AS108" s="46"/>
      <c r="AT108" s="97"/>
      <c r="AU108" s="108">
        <f t="shared" ref="AU108:BI108" si="111">AS51+BM51</f>
        <v>0</v>
      </c>
      <c r="AV108" s="109">
        <f t="shared" si="111"/>
        <v>0</v>
      </c>
      <c r="AW108" s="24">
        <f t="shared" si="111"/>
        <v>0</v>
      </c>
      <c r="AX108" s="24">
        <f t="shared" si="111"/>
        <v>0</v>
      </c>
      <c r="AY108" s="24">
        <f t="shared" si="111"/>
        <v>0</v>
      </c>
      <c r="AZ108" s="24">
        <f t="shared" si="111"/>
        <v>0</v>
      </c>
      <c r="BA108" s="24">
        <f t="shared" si="111"/>
        <v>0</v>
      </c>
      <c r="BB108" s="24">
        <f t="shared" si="111"/>
        <v>0</v>
      </c>
      <c r="BC108" s="24">
        <f t="shared" si="111"/>
        <v>0</v>
      </c>
      <c r="BD108" s="24">
        <f t="shared" si="111"/>
        <v>0</v>
      </c>
      <c r="BE108" s="24">
        <f t="shared" si="111"/>
        <v>0</v>
      </c>
      <c r="BF108" s="24">
        <f t="shared" si="111"/>
        <v>0</v>
      </c>
      <c r="BG108" s="108">
        <f t="shared" si="111"/>
        <v>0</v>
      </c>
      <c r="BH108" s="109">
        <f t="shared" si="111"/>
        <v>0</v>
      </c>
      <c r="BI108" s="24">
        <f t="shared" si="111"/>
        <v>0</v>
      </c>
      <c r="BK108" s="113"/>
      <c r="BL108" s="112" t="s">
        <v>15</v>
      </c>
      <c r="BM108" s="98" t="e">
        <f>(AS65+AS71)/$AR$67</f>
        <v>#DIV/0!</v>
      </c>
      <c r="BN108" s="98" t="e">
        <f>AT65/AS65</f>
        <v>#DIV/0!</v>
      </c>
      <c r="BO108" s="98" t="e">
        <f>(AT65-BD65-BE65)/AT65</f>
        <v>#DIV/0!</v>
      </c>
      <c r="BP108" s="98" t="e">
        <f>BD65/AT65</f>
        <v>#DIV/0!</v>
      </c>
      <c r="BQ108" s="98" t="e">
        <f>BE65/AT65</f>
        <v>#DIV/0!</v>
      </c>
      <c r="BR108" s="110" t="e">
        <f>AV65/ AS65</f>
        <v>#DIV/0!</v>
      </c>
      <c r="BS108" s="98" t="e">
        <f>AV65/AT65</f>
        <v>#DIV/0!</v>
      </c>
      <c r="BT108" s="98" t="e">
        <f>AW65/AV65</f>
        <v>#DIV/0!</v>
      </c>
      <c r="BV108" s="113"/>
      <c r="BW108" s="112" t="s">
        <v>15</v>
      </c>
      <c r="BX108" s="98" t="e">
        <f>(BM65+BM71)/$BL$67</f>
        <v>#DIV/0!</v>
      </c>
      <c r="BY108" s="98" t="e">
        <f>BN65/BM65</f>
        <v>#DIV/0!</v>
      </c>
      <c r="BZ108" s="98" t="e">
        <f>(BN65-BX65-BY65)/BN65</f>
        <v>#DIV/0!</v>
      </c>
      <c r="CA108" s="98" t="e">
        <f>BX65/BN65</f>
        <v>#DIV/0!</v>
      </c>
      <c r="CB108" s="98" t="e">
        <f>BY65/BN65</f>
        <v>#DIV/0!</v>
      </c>
      <c r="CC108" s="110" t="e">
        <f>BP65/ BM65</f>
        <v>#DIV/0!</v>
      </c>
      <c r="CD108" s="98" t="e">
        <f>BP65/BN65</f>
        <v>#DIV/0!</v>
      </c>
      <c r="CE108" s="98" t="e">
        <f>BQ65/BP65</f>
        <v>#DIV/0!</v>
      </c>
    </row>
    <row r="109" spans="1:83">
      <c r="A109" s="30"/>
      <c r="B109" s="29" t="s">
        <v>15</v>
      </c>
      <c r="C109" s="46"/>
      <c r="D109" s="97"/>
      <c r="E109" s="108">
        <f t="shared" ref="E109:S109" si="112">E53+Y53</f>
        <v>0</v>
      </c>
      <c r="F109" s="109">
        <f t="shared" si="112"/>
        <v>0</v>
      </c>
      <c r="G109" s="24">
        <f t="shared" si="112"/>
        <v>0</v>
      </c>
      <c r="H109" s="24">
        <f t="shared" si="112"/>
        <v>0</v>
      </c>
      <c r="I109" s="24">
        <f t="shared" si="112"/>
        <v>0</v>
      </c>
      <c r="J109" s="24">
        <f t="shared" si="112"/>
        <v>0</v>
      </c>
      <c r="K109" s="24">
        <f t="shared" si="112"/>
        <v>0</v>
      </c>
      <c r="L109" s="24">
        <f t="shared" si="112"/>
        <v>0</v>
      </c>
      <c r="M109" s="24">
        <f t="shared" si="112"/>
        <v>0</v>
      </c>
      <c r="N109" s="24">
        <f t="shared" si="112"/>
        <v>0</v>
      </c>
      <c r="O109" s="24">
        <f t="shared" si="112"/>
        <v>0</v>
      </c>
      <c r="P109" s="24">
        <f t="shared" si="112"/>
        <v>0</v>
      </c>
      <c r="Q109" s="108">
        <f t="shared" si="112"/>
        <v>0</v>
      </c>
      <c r="R109" s="109">
        <f t="shared" si="112"/>
        <v>0</v>
      </c>
      <c r="S109" s="24">
        <f t="shared" si="112"/>
        <v>0</v>
      </c>
      <c r="U109" s="114"/>
      <c r="V109" s="112" t="s">
        <v>16</v>
      </c>
      <c r="W109" s="98" t="e">
        <f>(E67+E73)/$D$67</f>
        <v>#DIV/0!</v>
      </c>
      <c r="X109" s="98" t="e">
        <f>F67/E67</f>
        <v>#DIV/0!</v>
      </c>
      <c r="Y109" s="98" t="e">
        <f>(F67-P67-Q67)/F67</f>
        <v>#DIV/0!</v>
      </c>
      <c r="Z109" s="98" t="e">
        <f>P67/F67</f>
        <v>#DIV/0!</v>
      </c>
      <c r="AA109" s="98" t="e">
        <f>Q67/F67</f>
        <v>#DIV/0!</v>
      </c>
      <c r="AB109" s="110" t="e">
        <f>H67/ E67</f>
        <v>#DIV/0!</v>
      </c>
      <c r="AC109" s="98" t="e">
        <f>H67/F67</f>
        <v>#DIV/0!</v>
      </c>
      <c r="AD109" s="98" t="e">
        <f>I67/H67</f>
        <v>#DIV/0!</v>
      </c>
      <c r="AF109" s="114"/>
      <c r="AG109" s="112" t="s">
        <v>16</v>
      </c>
      <c r="AH109" s="98" t="e">
        <f>(Y67+Y73)/$X$67</f>
        <v>#DIV/0!</v>
      </c>
      <c r="AI109" s="98" t="e">
        <f>Z67/Y67</f>
        <v>#DIV/0!</v>
      </c>
      <c r="AJ109" s="98" t="e">
        <f>(Z67-AJ67-AK67)/Z67</f>
        <v>#DIV/0!</v>
      </c>
      <c r="AK109" s="98" t="e">
        <f>AJ67/Z67</f>
        <v>#DIV/0!</v>
      </c>
      <c r="AL109" s="98" t="e">
        <f>AK67/Z67</f>
        <v>#DIV/0!</v>
      </c>
      <c r="AM109" s="110" t="e">
        <f>AB67/ Y67</f>
        <v>#DIV/0!</v>
      </c>
      <c r="AN109" s="98" t="e">
        <f>AB67/Z67</f>
        <v>#DIV/0!</v>
      </c>
      <c r="AO109" s="98" t="e">
        <f>AC67/AB67</f>
        <v>#DIV/0!</v>
      </c>
      <c r="AQ109" s="30"/>
      <c r="AR109" s="29" t="s">
        <v>15</v>
      </c>
      <c r="AS109" s="46"/>
      <c r="AT109" s="97"/>
      <c r="AU109" s="108">
        <f t="shared" ref="AU109:BI109" si="113">AS53+BM53</f>
        <v>0</v>
      </c>
      <c r="AV109" s="109">
        <f t="shared" si="113"/>
        <v>0</v>
      </c>
      <c r="AW109" s="24">
        <f t="shared" si="113"/>
        <v>0</v>
      </c>
      <c r="AX109" s="24">
        <f t="shared" si="113"/>
        <v>0</v>
      </c>
      <c r="AY109" s="24">
        <f t="shared" si="113"/>
        <v>0</v>
      </c>
      <c r="AZ109" s="24">
        <f t="shared" si="113"/>
        <v>0</v>
      </c>
      <c r="BA109" s="24">
        <f t="shared" si="113"/>
        <v>0</v>
      </c>
      <c r="BB109" s="24">
        <f t="shared" si="113"/>
        <v>0</v>
      </c>
      <c r="BC109" s="24">
        <f t="shared" si="113"/>
        <v>0</v>
      </c>
      <c r="BD109" s="24">
        <f t="shared" si="113"/>
        <v>0</v>
      </c>
      <c r="BE109" s="24">
        <f t="shared" si="113"/>
        <v>0</v>
      </c>
      <c r="BF109" s="24">
        <f t="shared" si="113"/>
        <v>0</v>
      </c>
      <c r="BG109" s="108">
        <f t="shared" si="113"/>
        <v>0</v>
      </c>
      <c r="BH109" s="109">
        <f t="shared" si="113"/>
        <v>0</v>
      </c>
      <c r="BI109" s="24">
        <f t="shared" si="113"/>
        <v>0</v>
      </c>
      <c r="BK109" s="114"/>
      <c r="BL109" s="112" t="s">
        <v>16</v>
      </c>
      <c r="BM109" s="98" t="e">
        <f>(AS67+AS73)/$AR$67</f>
        <v>#DIV/0!</v>
      </c>
      <c r="BN109" s="98" t="e">
        <f>AT67/AS67</f>
        <v>#DIV/0!</v>
      </c>
      <c r="BO109" s="98" t="e">
        <f>(AT67-BD67-BE67)/AT67</f>
        <v>#DIV/0!</v>
      </c>
      <c r="BP109" s="98" t="e">
        <f>BD67/AT67</f>
        <v>#DIV/0!</v>
      </c>
      <c r="BQ109" s="98" t="e">
        <f>BE67/AT67</f>
        <v>#DIV/0!</v>
      </c>
      <c r="BR109" s="110" t="e">
        <f>AV67/ AS67</f>
        <v>#DIV/0!</v>
      </c>
      <c r="BS109" s="98" t="e">
        <f>AV67/AT67</f>
        <v>#DIV/0!</v>
      </c>
      <c r="BT109" s="98" t="e">
        <f>AW67/AV67</f>
        <v>#DIV/0!</v>
      </c>
      <c r="BV109" s="114"/>
      <c r="BW109" s="112" t="s">
        <v>16</v>
      </c>
      <c r="BX109" s="98" t="e">
        <f>(BM67+BM73)/$BL$67</f>
        <v>#DIV/0!</v>
      </c>
      <c r="BY109" s="98" t="e">
        <f>BN67/BM67</f>
        <v>#DIV/0!</v>
      </c>
      <c r="BZ109" s="98" t="e">
        <f>(BN67-BX67-BY67)/BN67</f>
        <v>#DIV/0!</v>
      </c>
      <c r="CA109" s="98" t="e">
        <f>BX67/BN67</f>
        <v>#DIV/0!</v>
      </c>
      <c r="CB109" s="98" t="e">
        <f>BY67/BN67</f>
        <v>#DIV/0!</v>
      </c>
      <c r="CC109" s="110" t="e">
        <f>BP67/ BM67</f>
        <v>#DIV/0!</v>
      </c>
      <c r="CD109" s="98" t="e">
        <f>BP67/BN67</f>
        <v>#DIV/0!</v>
      </c>
      <c r="CE109" s="98" t="e">
        <f>BQ67/BP67</f>
        <v>#DIV/0!</v>
      </c>
    </row>
    <row r="110" spans="1:83">
      <c r="A110" s="30"/>
      <c r="B110" s="29" t="s">
        <v>16</v>
      </c>
      <c r="C110" s="28">
        <f>C55+W55</f>
        <v>0</v>
      </c>
      <c r="D110" s="51">
        <f t="shared" ref="D110" si="114">D55+X55</f>
        <v>0</v>
      </c>
      <c r="E110" s="108">
        <f t="shared" ref="E110:S110" si="115">E55+Y55</f>
        <v>0</v>
      </c>
      <c r="F110" s="109">
        <f t="shared" si="115"/>
        <v>0</v>
      </c>
      <c r="G110" s="24">
        <f t="shared" si="115"/>
        <v>0</v>
      </c>
      <c r="H110" s="24">
        <f t="shared" si="115"/>
        <v>0</v>
      </c>
      <c r="I110" s="24">
        <f t="shared" si="115"/>
        <v>0</v>
      </c>
      <c r="J110" s="24">
        <f t="shared" si="115"/>
        <v>0</v>
      </c>
      <c r="K110" s="24">
        <f t="shared" si="115"/>
        <v>0</v>
      </c>
      <c r="L110" s="24">
        <f t="shared" si="115"/>
        <v>0</v>
      </c>
      <c r="M110" s="24">
        <f t="shared" si="115"/>
        <v>0</v>
      </c>
      <c r="N110" s="24">
        <f t="shared" si="115"/>
        <v>0</v>
      </c>
      <c r="O110" s="24">
        <f t="shared" si="115"/>
        <v>0</v>
      </c>
      <c r="P110" s="24">
        <f t="shared" si="115"/>
        <v>0</v>
      </c>
      <c r="Q110" s="108">
        <f t="shared" si="115"/>
        <v>0</v>
      </c>
      <c r="R110" s="109">
        <f t="shared" si="115"/>
        <v>0</v>
      </c>
      <c r="S110" s="24">
        <f t="shared" si="115"/>
        <v>0</v>
      </c>
      <c r="U110" s="112" t="s">
        <v>33</v>
      </c>
      <c r="V110" s="112" t="s">
        <v>14</v>
      </c>
      <c r="W110" s="255"/>
      <c r="X110" s="98" t="e">
        <f>F69/E69</f>
        <v>#DIV/0!</v>
      </c>
      <c r="Y110" s="98" t="e">
        <f>(F69-P69-Q69)/F69</f>
        <v>#DIV/0!</v>
      </c>
      <c r="Z110" s="98" t="e">
        <f>P69/F69</f>
        <v>#DIV/0!</v>
      </c>
      <c r="AA110" s="98" t="e">
        <f>Q69/F69</f>
        <v>#DIV/0!</v>
      </c>
      <c r="AB110" s="110" t="e">
        <f>H69/ E69</f>
        <v>#DIV/0!</v>
      </c>
      <c r="AC110" s="98" t="e">
        <f>H69/F69</f>
        <v>#DIV/0!</v>
      </c>
      <c r="AD110" s="98" t="e">
        <f>I69/H69</f>
        <v>#DIV/0!</v>
      </c>
      <c r="AF110" s="112" t="s">
        <v>33</v>
      </c>
      <c r="AG110" s="112" t="s">
        <v>14</v>
      </c>
      <c r="AH110" s="255"/>
      <c r="AI110" s="98" t="e">
        <f>Z69/Y69</f>
        <v>#DIV/0!</v>
      </c>
      <c r="AJ110" s="98" t="e">
        <f>(Z69-AJ69-AK69)/Z69</f>
        <v>#DIV/0!</v>
      </c>
      <c r="AK110" s="98" t="e">
        <f>AJ69/Z69</f>
        <v>#DIV/0!</v>
      </c>
      <c r="AL110" s="98" t="e">
        <f>AK69/Z69</f>
        <v>#DIV/0!</v>
      </c>
      <c r="AM110" s="110" t="e">
        <f>AB69/ Y69</f>
        <v>#DIV/0!</v>
      </c>
      <c r="AN110" s="98" t="e">
        <f>AB69/Z69</f>
        <v>#DIV/0!</v>
      </c>
      <c r="AO110" s="98" t="e">
        <f>AC69/AB69</f>
        <v>#DIV/0!</v>
      </c>
      <c r="AQ110" s="30"/>
      <c r="AR110" s="29" t="s">
        <v>16</v>
      </c>
      <c r="AS110" s="28">
        <f>AQ55+BK55</f>
        <v>0</v>
      </c>
      <c r="AT110" s="53">
        <f t="shared" ref="AT110" si="116">AR55+BL55</f>
        <v>0</v>
      </c>
      <c r="AU110" s="108">
        <f t="shared" ref="AU110:BI110" si="117">AS55+BM55</f>
        <v>0</v>
      </c>
      <c r="AV110" s="109">
        <f t="shared" si="117"/>
        <v>0</v>
      </c>
      <c r="AW110" s="24">
        <f t="shared" si="117"/>
        <v>0</v>
      </c>
      <c r="AX110" s="24">
        <f t="shared" si="117"/>
        <v>0</v>
      </c>
      <c r="AY110" s="24">
        <f t="shared" si="117"/>
        <v>0</v>
      </c>
      <c r="AZ110" s="24">
        <f t="shared" si="117"/>
        <v>0</v>
      </c>
      <c r="BA110" s="24">
        <f t="shared" si="117"/>
        <v>0</v>
      </c>
      <c r="BB110" s="24">
        <f t="shared" si="117"/>
        <v>0</v>
      </c>
      <c r="BC110" s="24">
        <f t="shared" si="117"/>
        <v>0</v>
      </c>
      <c r="BD110" s="24">
        <f t="shared" si="117"/>
        <v>0</v>
      </c>
      <c r="BE110" s="24">
        <f t="shared" si="117"/>
        <v>0</v>
      </c>
      <c r="BF110" s="24">
        <f t="shared" si="117"/>
        <v>0</v>
      </c>
      <c r="BG110" s="108">
        <f t="shared" si="117"/>
        <v>0</v>
      </c>
      <c r="BH110" s="109">
        <f t="shared" si="117"/>
        <v>0</v>
      </c>
      <c r="BI110" s="24">
        <f t="shared" si="117"/>
        <v>0</v>
      </c>
      <c r="BK110" s="112" t="s">
        <v>33</v>
      </c>
      <c r="BL110" s="112" t="s">
        <v>14</v>
      </c>
      <c r="BM110" s="254"/>
      <c r="BN110" s="98" t="e">
        <f>AT69/AS69</f>
        <v>#DIV/0!</v>
      </c>
      <c r="BO110" s="98" t="e">
        <f>(AT69-BD69-BE69)/AT69</f>
        <v>#DIV/0!</v>
      </c>
      <c r="BP110" s="98" t="e">
        <f>BD69/AT69</f>
        <v>#DIV/0!</v>
      </c>
      <c r="BQ110" s="98" t="e">
        <f>BE69/AT69</f>
        <v>#DIV/0!</v>
      </c>
      <c r="BR110" s="110" t="e">
        <f>AV69/ AS69</f>
        <v>#DIV/0!</v>
      </c>
      <c r="BS110" s="98" t="e">
        <f>AV69/AT69</f>
        <v>#DIV/0!</v>
      </c>
      <c r="BT110" s="98" t="e">
        <f>AW69/AV69</f>
        <v>#DIV/0!</v>
      </c>
      <c r="BV110" s="112" t="s">
        <v>33</v>
      </c>
      <c r="BW110" s="112" t="s">
        <v>14</v>
      </c>
      <c r="BX110" s="255"/>
      <c r="BY110" s="98" t="e">
        <f>BN69/BM69</f>
        <v>#DIV/0!</v>
      </c>
      <c r="BZ110" s="98" t="e">
        <f>(BN69-BX69-BY69)/BN69</f>
        <v>#DIV/0!</v>
      </c>
      <c r="CA110" s="98" t="e">
        <f>BX69/BN69</f>
        <v>#DIV/0!</v>
      </c>
      <c r="CB110" s="98" t="e">
        <f>BY69/BN69</f>
        <v>#DIV/0!</v>
      </c>
      <c r="CC110" s="110" t="e">
        <f>BP69/ BM69</f>
        <v>#DIV/0!</v>
      </c>
      <c r="CD110" s="98" t="e">
        <f>BP69/BN69</f>
        <v>#DIV/0!</v>
      </c>
      <c r="CE110" s="98" t="e">
        <f>BQ69/BP69</f>
        <v>#DIV/0!</v>
      </c>
    </row>
    <row r="111" spans="1:83">
      <c r="A111" s="29" t="s">
        <v>22</v>
      </c>
      <c r="B111" s="29" t="s">
        <v>14</v>
      </c>
      <c r="C111" s="46"/>
      <c r="D111" s="97"/>
      <c r="E111" s="108">
        <f t="shared" ref="E111:S111" si="118">E57+Y57</f>
        <v>0</v>
      </c>
      <c r="F111" s="109">
        <f t="shared" si="118"/>
        <v>0</v>
      </c>
      <c r="G111" s="24">
        <f t="shared" si="118"/>
        <v>0</v>
      </c>
      <c r="H111" s="24">
        <f t="shared" si="118"/>
        <v>0</v>
      </c>
      <c r="I111" s="24">
        <f t="shared" si="118"/>
        <v>0</v>
      </c>
      <c r="J111" s="24">
        <f t="shared" si="118"/>
        <v>0</v>
      </c>
      <c r="K111" s="24">
        <f t="shared" si="118"/>
        <v>0</v>
      </c>
      <c r="L111" s="24">
        <f t="shared" si="118"/>
        <v>0</v>
      </c>
      <c r="M111" s="24">
        <f t="shared" si="118"/>
        <v>0</v>
      </c>
      <c r="N111" s="24">
        <f t="shared" si="118"/>
        <v>0</v>
      </c>
      <c r="O111" s="24">
        <f t="shared" si="118"/>
        <v>0</v>
      </c>
      <c r="P111" s="24">
        <f t="shared" si="118"/>
        <v>0</v>
      </c>
      <c r="Q111" s="108">
        <f t="shared" si="118"/>
        <v>0</v>
      </c>
      <c r="R111" s="109">
        <f t="shared" si="118"/>
        <v>0</v>
      </c>
      <c r="S111" s="24">
        <f t="shared" si="118"/>
        <v>0</v>
      </c>
      <c r="U111" s="113"/>
      <c r="V111" s="112" t="s">
        <v>15</v>
      </c>
      <c r="W111" s="255"/>
      <c r="X111" s="98" t="e">
        <f>F71/E71</f>
        <v>#DIV/0!</v>
      </c>
      <c r="Y111" s="98" t="e">
        <f>(F71-P71-Q71)/F71</f>
        <v>#DIV/0!</v>
      </c>
      <c r="Z111" s="98" t="e">
        <f>P71/F71</f>
        <v>#DIV/0!</v>
      </c>
      <c r="AA111" s="98" t="e">
        <f>Q71/F71</f>
        <v>#DIV/0!</v>
      </c>
      <c r="AB111" s="110" t="e">
        <f>H71/ E71</f>
        <v>#DIV/0!</v>
      </c>
      <c r="AC111" s="98" t="e">
        <f>H71/F71</f>
        <v>#DIV/0!</v>
      </c>
      <c r="AD111" s="98" t="e">
        <f>I71/H71</f>
        <v>#DIV/0!</v>
      </c>
      <c r="AF111" s="113"/>
      <c r="AG111" s="112" t="s">
        <v>15</v>
      </c>
      <c r="AH111" s="255"/>
      <c r="AI111" s="98" t="e">
        <f>Z71/Y71</f>
        <v>#DIV/0!</v>
      </c>
      <c r="AJ111" s="98" t="e">
        <f>(Z71-AJ71-AK71)/Z71</f>
        <v>#DIV/0!</v>
      </c>
      <c r="AK111" s="98" t="e">
        <f>AJ71/Z71</f>
        <v>#DIV/0!</v>
      </c>
      <c r="AL111" s="98" t="e">
        <f>AK71/Z71</f>
        <v>#DIV/0!</v>
      </c>
      <c r="AM111" s="110" t="e">
        <f>AB71/ Y71</f>
        <v>#DIV/0!</v>
      </c>
      <c r="AN111" s="98" t="e">
        <f>AB71/Z71</f>
        <v>#DIV/0!</v>
      </c>
      <c r="AO111" s="98" t="e">
        <f>AC71/AB71</f>
        <v>#DIV/0!</v>
      </c>
      <c r="AQ111" s="29" t="s">
        <v>22</v>
      </c>
      <c r="AR111" s="29" t="s">
        <v>14</v>
      </c>
      <c r="AS111" s="46"/>
      <c r="AT111" s="97"/>
      <c r="AU111" s="108">
        <f t="shared" ref="AU111:BI111" si="119">AS57+BM57</f>
        <v>0</v>
      </c>
      <c r="AV111" s="109">
        <f t="shared" si="119"/>
        <v>0</v>
      </c>
      <c r="AW111" s="24">
        <f t="shared" si="119"/>
        <v>0</v>
      </c>
      <c r="AX111" s="24">
        <f t="shared" si="119"/>
        <v>0</v>
      </c>
      <c r="AY111" s="24">
        <f t="shared" si="119"/>
        <v>0</v>
      </c>
      <c r="AZ111" s="24">
        <f t="shared" si="119"/>
        <v>0</v>
      </c>
      <c r="BA111" s="24">
        <f t="shared" si="119"/>
        <v>0</v>
      </c>
      <c r="BB111" s="24">
        <f t="shared" si="119"/>
        <v>0</v>
      </c>
      <c r="BC111" s="24">
        <f t="shared" si="119"/>
        <v>0</v>
      </c>
      <c r="BD111" s="24">
        <f t="shared" si="119"/>
        <v>0</v>
      </c>
      <c r="BE111" s="24">
        <f t="shared" si="119"/>
        <v>0</v>
      </c>
      <c r="BF111" s="24">
        <f t="shared" si="119"/>
        <v>0</v>
      </c>
      <c r="BG111" s="108">
        <f t="shared" si="119"/>
        <v>0</v>
      </c>
      <c r="BH111" s="109">
        <f t="shared" si="119"/>
        <v>0</v>
      </c>
      <c r="BI111" s="24">
        <f t="shared" si="119"/>
        <v>0</v>
      </c>
      <c r="BK111" s="113"/>
      <c r="BL111" s="112" t="s">
        <v>15</v>
      </c>
      <c r="BM111" s="254"/>
      <c r="BN111" s="98" t="e">
        <f>AT71/AS71</f>
        <v>#DIV/0!</v>
      </c>
      <c r="BO111" s="98" t="e">
        <f>(AT71-BD71-BE71)/AT71</f>
        <v>#DIV/0!</v>
      </c>
      <c r="BP111" s="98" t="e">
        <f>BD71/AT71</f>
        <v>#DIV/0!</v>
      </c>
      <c r="BQ111" s="98" t="e">
        <f>BE71/AT71</f>
        <v>#DIV/0!</v>
      </c>
      <c r="BR111" s="110" t="e">
        <f>AV71/ AS71</f>
        <v>#DIV/0!</v>
      </c>
      <c r="BS111" s="98" t="e">
        <f>AV71/AT71</f>
        <v>#DIV/0!</v>
      </c>
      <c r="BT111" s="98" t="e">
        <f>AW71/AV71</f>
        <v>#DIV/0!</v>
      </c>
      <c r="BV111" s="113"/>
      <c r="BW111" s="112" t="s">
        <v>15</v>
      </c>
      <c r="BX111" s="255"/>
      <c r="BY111" s="98" t="e">
        <f>BN71/BM71</f>
        <v>#DIV/0!</v>
      </c>
      <c r="BZ111" s="98" t="e">
        <f>(BN71-BX71-BY71)/BN71</f>
        <v>#DIV/0!</v>
      </c>
      <c r="CA111" s="98" t="e">
        <f>BX71/BN71</f>
        <v>#DIV/0!</v>
      </c>
      <c r="CB111" s="98" t="e">
        <f>BY71/BN71</f>
        <v>#DIV/0!</v>
      </c>
      <c r="CC111" s="110" t="e">
        <f>BP71/ BM71</f>
        <v>#DIV/0!</v>
      </c>
      <c r="CD111" s="98" t="e">
        <f>BP71/BN71</f>
        <v>#DIV/0!</v>
      </c>
      <c r="CE111" s="98" t="e">
        <f>BQ71/BP71</f>
        <v>#DIV/0!</v>
      </c>
    </row>
    <row r="112" spans="1:83">
      <c r="A112" s="30"/>
      <c r="B112" s="29" t="s">
        <v>15</v>
      </c>
      <c r="C112" s="46"/>
      <c r="D112" s="97"/>
      <c r="E112" s="108">
        <f t="shared" ref="E112:S112" si="120">E59+Y59</f>
        <v>0</v>
      </c>
      <c r="F112" s="109">
        <f t="shared" si="120"/>
        <v>0</v>
      </c>
      <c r="G112" s="24">
        <f t="shared" si="120"/>
        <v>0</v>
      </c>
      <c r="H112" s="24">
        <f t="shared" si="120"/>
        <v>0</v>
      </c>
      <c r="I112" s="24">
        <f t="shared" si="120"/>
        <v>0</v>
      </c>
      <c r="J112" s="24">
        <f t="shared" si="120"/>
        <v>0</v>
      </c>
      <c r="K112" s="24">
        <f t="shared" si="120"/>
        <v>0</v>
      </c>
      <c r="L112" s="24">
        <f t="shared" si="120"/>
        <v>0</v>
      </c>
      <c r="M112" s="24">
        <f t="shared" si="120"/>
        <v>0</v>
      </c>
      <c r="N112" s="24">
        <f t="shared" si="120"/>
        <v>0</v>
      </c>
      <c r="O112" s="24">
        <f t="shared" si="120"/>
        <v>0</v>
      </c>
      <c r="P112" s="24">
        <f t="shared" si="120"/>
        <v>0</v>
      </c>
      <c r="Q112" s="108">
        <f t="shared" si="120"/>
        <v>0</v>
      </c>
      <c r="R112" s="109">
        <f t="shared" si="120"/>
        <v>0</v>
      </c>
      <c r="S112" s="24">
        <f t="shared" si="120"/>
        <v>0</v>
      </c>
      <c r="U112" s="114"/>
      <c r="V112" s="112" t="s">
        <v>16</v>
      </c>
      <c r="W112" s="255"/>
      <c r="X112" s="98" t="e">
        <f>F73/E73</f>
        <v>#DIV/0!</v>
      </c>
      <c r="Y112" s="98" t="e">
        <f>(F73-P73-Q73)/F73</f>
        <v>#DIV/0!</v>
      </c>
      <c r="Z112" s="98" t="e">
        <f>P73/F73</f>
        <v>#DIV/0!</v>
      </c>
      <c r="AA112" s="98" t="e">
        <f>Q73/F73</f>
        <v>#DIV/0!</v>
      </c>
      <c r="AB112" s="110" t="e">
        <f>H73/ E73</f>
        <v>#DIV/0!</v>
      </c>
      <c r="AC112" s="98" t="e">
        <f>H73/F73</f>
        <v>#DIV/0!</v>
      </c>
      <c r="AD112" s="98" t="e">
        <f>I73/H73</f>
        <v>#DIV/0!</v>
      </c>
      <c r="AF112" s="114"/>
      <c r="AG112" s="112" t="s">
        <v>16</v>
      </c>
      <c r="AH112" s="255"/>
      <c r="AI112" s="98" t="e">
        <f>Z73/Y73</f>
        <v>#DIV/0!</v>
      </c>
      <c r="AJ112" s="98" t="e">
        <f>(Z73-AJ73-AK73)/Z73</f>
        <v>#DIV/0!</v>
      </c>
      <c r="AK112" s="98" t="e">
        <f>AJ73/Z73</f>
        <v>#DIV/0!</v>
      </c>
      <c r="AL112" s="98" t="e">
        <f>AK73/Z73</f>
        <v>#DIV/0!</v>
      </c>
      <c r="AM112" s="110" t="e">
        <f>AB73/ Y73</f>
        <v>#DIV/0!</v>
      </c>
      <c r="AN112" s="98" t="e">
        <f>AB73/Z73</f>
        <v>#DIV/0!</v>
      </c>
      <c r="AO112" s="98" t="e">
        <f>AC73/AB73</f>
        <v>#DIV/0!</v>
      </c>
      <c r="AQ112" s="30"/>
      <c r="AR112" s="29" t="s">
        <v>15</v>
      </c>
      <c r="AS112" s="46"/>
      <c r="AT112" s="97"/>
      <c r="AU112" s="108">
        <f t="shared" ref="AU112:BI112" si="121">AS59+BM59</f>
        <v>0</v>
      </c>
      <c r="AV112" s="109">
        <f t="shared" si="121"/>
        <v>0</v>
      </c>
      <c r="AW112" s="24">
        <f t="shared" si="121"/>
        <v>0</v>
      </c>
      <c r="AX112" s="24">
        <f t="shared" si="121"/>
        <v>0</v>
      </c>
      <c r="AY112" s="24">
        <f t="shared" si="121"/>
        <v>0</v>
      </c>
      <c r="AZ112" s="24">
        <f t="shared" si="121"/>
        <v>0</v>
      </c>
      <c r="BA112" s="24">
        <f t="shared" si="121"/>
        <v>0</v>
      </c>
      <c r="BB112" s="24">
        <f t="shared" si="121"/>
        <v>0</v>
      </c>
      <c r="BC112" s="24">
        <f t="shared" si="121"/>
        <v>0</v>
      </c>
      <c r="BD112" s="24">
        <f t="shared" si="121"/>
        <v>0</v>
      </c>
      <c r="BE112" s="24">
        <f t="shared" si="121"/>
        <v>0</v>
      </c>
      <c r="BF112" s="24">
        <f t="shared" si="121"/>
        <v>0</v>
      </c>
      <c r="BG112" s="108">
        <f t="shared" si="121"/>
        <v>0</v>
      </c>
      <c r="BH112" s="109">
        <f t="shared" si="121"/>
        <v>0</v>
      </c>
      <c r="BI112" s="24">
        <f t="shared" si="121"/>
        <v>0</v>
      </c>
      <c r="BK112" s="114"/>
      <c r="BL112" s="112" t="s">
        <v>16</v>
      </c>
      <c r="BM112" s="254"/>
      <c r="BN112" s="98" t="e">
        <f>AT73/AS73</f>
        <v>#DIV/0!</v>
      </c>
      <c r="BO112" s="98" t="e">
        <f>(AT73-BD73-BE73)/AT73</f>
        <v>#DIV/0!</v>
      </c>
      <c r="BP112" s="98" t="e">
        <f>BD73/AT73</f>
        <v>#DIV/0!</v>
      </c>
      <c r="BQ112" s="98" t="e">
        <f>BE73/AT73</f>
        <v>#DIV/0!</v>
      </c>
      <c r="BR112" s="110" t="e">
        <f>AV73/ AS73</f>
        <v>#DIV/0!</v>
      </c>
      <c r="BS112" s="98" t="e">
        <f>AV73/AT73</f>
        <v>#DIV/0!</v>
      </c>
      <c r="BT112" s="98" t="e">
        <f>AW73/AV73</f>
        <v>#DIV/0!</v>
      </c>
      <c r="BV112" s="114"/>
      <c r="BW112" s="112" t="s">
        <v>16</v>
      </c>
      <c r="BX112" s="255"/>
      <c r="BY112" s="98" t="e">
        <f>BN73/BM73</f>
        <v>#DIV/0!</v>
      </c>
      <c r="BZ112" s="98" t="e">
        <f>(BN73-BX73-BY73)/BN73</f>
        <v>#DIV/0!</v>
      </c>
      <c r="CA112" s="98" t="e">
        <f>BX73/BN73</f>
        <v>#DIV/0!</v>
      </c>
      <c r="CB112" s="98" t="e">
        <f>BY73/BN73</f>
        <v>#DIV/0!</v>
      </c>
      <c r="CC112" s="110" t="e">
        <f>BP73/ BM73</f>
        <v>#DIV/0!</v>
      </c>
      <c r="CD112" s="98" t="e">
        <f>BP73/BN73</f>
        <v>#DIV/0!</v>
      </c>
      <c r="CE112" s="98" t="e">
        <f>BQ73/BP73</f>
        <v>#DIV/0!</v>
      </c>
    </row>
    <row r="113" spans="1:83">
      <c r="A113" s="47"/>
      <c r="B113" s="29" t="s">
        <v>16</v>
      </c>
      <c r="C113" s="28">
        <f>C61+W61</f>
        <v>0</v>
      </c>
      <c r="D113" s="51">
        <f t="shared" ref="D113" si="122">D61+X61</f>
        <v>0</v>
      </c>
      <c r="E113" s="108">
        <f t="shared" ref="E113:S113" si="123">E61+Y61</f>
        <v>0</v>
      </c>
      <c r="F113" s="109">
        <f t="shared" si="123"/>
        <v>0</v>
      </c>
      <c r="G113" s="24">
        <f t="shared" si="123"/>
        <v>0</v>
      </c>
      <c r="H113" s="24">
        <f t="shared" si="123"/>
        <v>0</v>
      </c>
      <c r="I113" s="24">
        <f t="shared" si="123"/>
        <v>0</v>
      </c>
      <c r="J113" s="24">
        <f t="shared" si="123"/>
        <v>0</v>
      </c>
      <c r="K113" s="24">
        <f t="shared" si="123"/>
        <v>0</v>
      </c>
      <c r="L113" s="24">
        <f t="shared" si="123"/>
        <v>0</v>
      </c>
      <c r="M113" s="24">
        <f t="shared" si="123"/>
        <v>0</v>
      </c>
      <c r="N113" s="24">
        <f t="shared" si="123"/>
        <v>0</v>
      </c>
      <c r="O113" s="24">
        <f t="shared" si="123"/>
        <v>0</v>
      </c>
      <c r="P113" s="24">
        <f t="shared" si="123"/>
        <v>0</v>
      </c>
      <c r="Q113" s="108">
        <f t="shared" si="123"/>
        <v>0</v>
      </c>
      <c r="R113" s="109">
        <f t="shared" si="123"/>
        <v>0</v>
      </c>
      <c r="S113" s="24">
        <f t="shared" si="123"/>
        <v>0</v>
      </c>
      <c r="U113" s="413" t="s">
        <v>53</v>
      </c>
      <c r="V113" s="112" t="s">
        <v>14</v>
      </c>
      <c r="W113" s="111" t="e">
        <f>E75/D79</f>
        <v>#DIV/0!</v>
      </c>
      <c r="X113" s="98" t="e">
        <f>F75/E75</f>
        <v>#DIV/0!</v>
      </c>
      <c r="Y113" s="98" t="e">
        <f>(F75-P75-Q75)/F75</f>
        <v>#DIV/0!</v>
      </c>
      <c r="Z113" s="98" t="e">
        <f>P75/F75</f>
        <v>#DIV/0!</v>
      </c>
      <c r="AA113" s="98" t="e">
        <f>Q75/F75</f>
        <v>#DIV/0!</v>
      </c>
      <c r="AB113" s="110" t="e">
        <f>H75/ E75</f>
        <v>#DIV/0!</v>
      </c>
      <c r="AC113" s="98" t="e">
        <f>H75/F75</f>
        <v>#DIV/0!</v>
      </c>
      <c r="AD113" s="98" t="e">
        <f>I75/H75</f>
        <v>#DIV/0!</v>
      </c>
      <c r="AF113" s="413" t="s">
        <v>53</v>
      </c>
      <c r="AG113" s="112" t="s">
        <v>14</v>
      </c>
      <c r="AH113" s="111" t="e">
        <f>Y75/X79</f>
        <v>#DIV/0!</v>
      </c>
      <c r="AI113" s="98" t="e">
        <f>Z75/Y75</f>
        <v>#DIV/0!</v>
      </c>
      <c r="AJ113" s="98" t="e">
        <f>(Z75-AJ75-AK75)/Z75</f>
        <v>#DIV/0!</v>
      </c>
      <c r="AK113" s="98" t="e">
        <f>AJ75/Z75</f>
        <v>#DIV/0!</v>
      </c>
      <c r="AL113" s="98" t="e">
        <f>AK75/Z75</f>
        <v>#DIV/0!</v>
      </c>
      <c r="AM113" s="110" t="e">
        <f>AB75/ Y75</f>
        <v>#DIV/0!</v>
      </c>
      <c r="AN113" s="98" t="e">
        <f>AB75/Z75</f>
        <v>#DIV/0!</v>
      </c>
      <c r="AO113" s="98" t="e">
        <f>AC75/AB75</f>
        <v>#DIV/0!</v>
      </c>
      <c r="AQ113" s="47"/>
      <c r="AR113" s="29" t="s">
        <v>16</v>
      </c>
      <c r="AS113" s="28">
        <f>AQ61+BK61</f>
        <v>0</v>
      </c>
      <c r="AT113" s="53">
        <f t="shared" ref="AT113" si="124">AR61+BL61</f>
        <v>0</v>
      </c>
      <c r="AU113" s="108">
        <f t="shared" ref="AU113:BI113" si="125">AS61+BM61</f>
        <v>0</v>
      </c>
      <c r="AV113" s="109">
        <f t="shared" si="125"/>
        <v>0</v>
      </c>
      <c r="AW113" s="24">
        <f t="shared" si="125"/>
        <v>0</v>
      </c>
      <c r="AX113" s="24">
        <f t="shared" si="125"/>
        <v>0</v>
      </c>
      <c r="AY113" s="24">
        <f t="shared" si="125"/>
        <v>0</v>
      </c>
      <c r="AZ113" s="24">
        <f t="shared" si="125"/>
        <v>0</v>
      </c>
      <c r="BA113" s="24">
        <f t="shared" si="125"/>
        <v>0</v>
      </c>
      <c r="BB113" s="24">
        <f t="shared" si="125"/>
        <v>0</v>
      </c>
      <c r="BC113" s="24">
        <f t="shared" si="125"/>
        <v>0</v>
      </c>
      <c r="BD113" s="24">
        <f t="shared" si="125"/>
        <v>0</v>
      </c>
      <c r="BE113" s="24">
        <f t="shared" si="125"/>
        <v>0</v>
      </c>
      <c r="BF113" s="24">
        <f t="shared" si="125"/>
        <v>0</v>
      </c>
      <c r="BG113" s="108">
        <f t="shared" si="125"/>
        <v>0</v>
      </c>
      <c r="BH113" s="109">
        <f t="shared" si="125"/>
        <v>0</v>
      </c>
      <c r="BI113" s="24">
        <f t="shared" si="125"/>
        <v>0</v>
      </c>
      <c r="BK113" s="413" t="s">
        <v>117</v>
      </c>
      <c r="BL113" s="112" t="s">
        <v>14</v>
      </c>
      <c r="BM113" s="111" t="e">
        <f>AS75/AR79</f>
        <v>#DIV/0!</v>
      </c>
      <c r="BN113" s="98" t="e">
        <f>AT75/AS75</f>
        <v>#DIV/0!</v>
      </c>
      <c r="BO113" s="98" t="e">
        <f>(AT75-BD75-BE75)/AT75</f>
        <v>#DIV/0!</v>
      </c>
      <c r="BP113" s="98" t="e">
        <f>BD75/AT75</f>
        <v>#DIV/0!</v>
      </c>
      <c r="BQ113" s="98" t="e">
        <f>BE75/AT75</f>
        <v>#DIV/0!</v>
      </c>
      <c r="BR113" s="110" t="e">
        <f>AV75/ AS75</f>
        <v>#DIV/0!</v>
      </c>
      <c r="BS113" s="98" t="e">
        <f>AV75/AT75</f>
        <v>#DIV/0!</v>
      </c>
      <c r="BT113" s="98" t="e">
        <f>AW75/AV75</f>
        <v>#DIV/0!</v>
      </c>
      <c r="BV113" s="431" t="s">
        <v>53</v>
      </c>
      <c r="BW113" s="112" t="s">
        <v>14</v>
      </c>
      <c r="BX113" s="111" t="e">
        <f>BM75/BL79</f>
        <v>#DIV/0!</v>
      </c>
      <c r="BY113" s="98" t="e">
        <f>BN75/BM75</f>
        <v>#DIV/0!</v>
      </c>
      <c r="BZ113" s="98" t="e">
        <f>(BN75-BX75-BY75)/BN75</f>
        <v>#DIV/0!</v>
      </c>
      <c r="CA113" s="98" t="e">
        <f>BX75/BN75</f>
        <v>#DIV/0!</v>
      </c>
      <c r="CB113" s="98" t="e">
        <f>BY75/BN75</f>
        <v>#DIV/0!</v>
      </c>
      <c r="CC113" s="110" t="e">
        <f>BP75/ BM75</f>
        <v>#DIV/0!</v>
      </c>
      <c r="CD113" s="98" t="e">
        <f>BP75/BN75</f>
        <v>#DIV/0!</v>
      </c>
      <c r="CE113" s="98" t="e">
        <f>BQ75/BP75</f>
        <v>#DIV/0!</v>
      </c>
    </row>
    <row r="114" spans="1:83">
      <c r="A114" s="29" t="s">
        <v>23</v>
      </c>
      <c r="B114" s="29" t="s">
        <v>14</v>
      </c>
      <c r="C114" s="46"/>
      <c r="D114" s="97"/>
      <c r="E114" s="108">
        <f t="shared" ref="E114:S114" si="126">E63+Y63</f>
        <v>0</v>
      </c>
      <c r="F114" s="109">
        <f t="shared" si="126"/>
        <v>0</v>
      </c>
      <c r="G114" s="24">
        <f t="shared" si="126"/>
        <v>0</v>
      </c>
      <c r="H114" s="24">
        <f t="shared" si="126"/>
        <v>0</v>
      </c>
      <c r="I114" s="24">
        <f t="shared" si="126"/>
        <v>0</v>
      </c>
      <c r="J114" s="24">
        <f t="shared" si="126"/>
        <v>0</v>
      </c>
      <c r="K114" s="24">
        <f t="shared" si="126"/>
        <v>0</v>
      </c>
      <c r="L114" s="24">
        <f t="shared" si="126"/>
        <v>0</v>
      </c>
      <c r="M114" s="24">
        <f t="shared" si="126"/>
        <v>0</v>
      </c>
      <c r="N114" s="24">
        <f t="shared" si="126"/>
        <v>0</v>
      </c>
      <c r="O114" s="24">
        <f t="shared" si="126"/>
        <v>0</v>
      </c>
      <c r="P114" s="24">
        <f t="shared" si="126"/>
        <v>0</v>
      </c>
      <c r="Q114" s="108">
        <f t="shared" si="126"/>
        <v>0</v>
      </c>
      <c r="R114" s="109">
        <f t="shared" si="126"/>
        <v>0</v>
      </c>
      <c r="S114" s="24">
        <f t="shared" si="126"/>
        <v>0</v>
      </c>
      <c r="U114" s="414"/>
      <c r="V114" s="112" t="s">
        <v>15</v>
      </c>
      <c r="W114" s="111" t="e">
        <f>E77/D79</f>
        <v>#DIV/0!</v>
      </c>
      <c r="X114" s="98" t="e">
        <f>F77/E77</f>
        <v>#DIV/0!</v>
      </c>
      <c r="Y114" s="98" t="e">
        <f>(F77-P77-Q77)/F77</f>
        <v>#DIV/0!</v>
      </c>
      <c r="Z114" s="98" t="e">
        <f>P77/F77</f>
        <v>#DIV/0!</v>
      </c>
      <c r="AA114" s="98" t="e">
        <f>Q77/F77</f>
        <v>#DIV/0!</v>
      </c>
      <c r="AB114" s="110" t="e">
        <f>H77/ E77</f>
        <v>#DIV/0!</v>
      </c>
      <c r="AC114" s="98" t="e">
        <f>H77/F77</f>
        <v>#DIV/0!</v>
      </c>
      <c r="AD114" s="98" t="e">
        <f>I77/H77</f>
        <v>#DIV/0!</v>
      </c>
      <c r="AF114" s="414"/>
      <c r="AG114" s="112" t="s">
        <v>15</v>
      </c>
      <c r="AH114" s="111" t="e">
        <f>Y77/X79</f>
        <v>#DIV/0!</v>
      </c>
      <c r="AI114" s="98" t="e">
        <f>Z77/Y77</f>
        <v>#DIV/0!</v>
      </c>
      <c r="AJ114" s="98" t="e">
        <f>(Z77-AJ77-AK77)/Z77</f>
        <v>#DIV/0!</v>
      </c>
      <c r="AK114" s="98" t="e">
        <f>AJ77/Z77</f>
        <v>#DIV/0!</v>
      </c>
      <c r="AL114" s="98" t="e">
        <f>AK77/Z77</f>
        <v>#DIV/0!</v>
      </c>
      <c r="AM114" s="110" t="e">
        <f>AB77/ Y77</f>
        <v>#DIV/0!</v>
      </c>
      <c r="AN114" s="98" t="e">
        <f>AB77/Z77</f>
        <v>#DIV/0!</v>
      </c>
      <c r="AO114" s="98" t="e">
        <f>AC77/AB77</f>
        <v>#DIV/0!</v>
      </c>
      <c r="AQ114" s="29" t="s">
        <v>23</v>
      </c>
      <c r="AR114" s="29" t="s">
        <v>14</v>
      </c>
      <c r="AS114" s="46"/>
      <c r="AT114" s="97"/>
      <c r="AU114" s="108">
        <f t="shared" ref="AU114:BI114" si="127">AS63+BM63</f>
        <v>0</v>
      </c>
      <c r="AV114" s="109">
        <f t="shared" si="127"/>
        <v>0</v>
      </c>
      <c r="AW114" s="24">
        <f t="shared" si="127"/>
        <v>0</v>
      </c>
      <c r="AX114" s="24">
        <f t="shared" si="127"/>
        <v>0</v>
      </c>
      <c r="AY114" s="24">
        <f t="shared" si="127"/>
        <v>0</v>
      </c>
      <c r="AZ114" s="24">
        <f t="shared" si="127"/>
        <v>0</v>
      </c>
      <c r="BA114" s="24">
        <f t="shared" si="127"/>
        <v>0</v>
      </c>
      <c r="BB114" s="24">
        <f t="shared" si="127"/>
        <v>0</v>
      </c>
      <c r="BC114" s="24">
        <f t="shared" si="127"/>
        <v>0</v>
      </c>
      <c r="BD114" s="24">
        <f t="shared" si="127"/>
        <v>0</v>
      </c>
      <c r="BE114" s="24">
        <f t="shared" si="127"/>
        <v>0</v>
      </c>
      <c r="BF114" s="24">
        <f t="shared" si="127"/>
        <v>0</v>
      </c>
      <c r="BG114" s="108">
        <f t="shared" si="127"/>
        <v>0</v>
      </c>
      <c r="BH114" s="109">
        <f t="shared" si="127"/>
        <v>0</v>
      </c>
      <c r="BI114" s="24">
        <f t="shared" si="127"/>
        <v>0</v>
      </c>
      <c r="BK114" s="414"/>
      <c r="BL114" s="112" t="s">
        <v>15</v>
      </c>
      <c r="BM114" s="111" t="e">
        <f>AS77/AR79</f>
        <v>#DIV/0!</v>
      </c>
      <c r="BN114" s="98" t="e">
        <f>AT77/AS77</f>
        <v>#DIV/0!</v>
      </c>
      <c r="BO114" s="98" t="e">
        <f>(AT77-BD77-BE77)/AT77</f>
        <v>#DIV/0!</v>
      </c>
      <c r="BP114" s="98" t="e">
        <f>BD77/AT77</f>
        <v>#DIV/0!</v>
      </c>
      <c r="BQ114" s="98" t="e">
        <f>BE77/AT77</f>
        <v>#DIV/0!</v>
      </c>
      <c r="BR114" s="110" t="e">
        <f>AV77/ AS77</f>
        <v>#DIV/0!</v>
      </c>
      <c r="BS114" s="98" t="e">
        <f>AV77/AT77</f>
        <v>#DIV/0!</v>
      </c>
      <c r="BT114" s="98" t="e">
        <f>AW77/AV77</f>
        <v>#DIV/0!</v>
      </c>
      <c r="BV114" s="432"/>
      <c r="BW114" s="112" t="s">
        <v>15</v>
      </c>
      <c r="BX114" s="111" t="e">
        <f>BM77/BL79</f>
        <v>#DIV/0!</v>
      </c>
      <c r="BY114" s="98" t="e">
        <f>BN77/BM77</f>
        <v>#DIV/0!</v>
      </c>
      <c r="BZ114" s="98" t="e">
        <f>(BN77-BX77-BY77)/BN77</f>
        <v>#DIV/0!</v>
      </c>
      <c r="CA114" s="98" t="e">
        <f>BX77/BN77</f>
        <v>#DIV/0!</v>
      </c>
      <c r="CB114" s="98" t="e">
        <f>BY77/BN77</f>
        <v>#DIV/0!</v>
      </c>
      <c r="CC114" s="110" t="e">
        <f>BP77/ BM77</f>
        <v>#DIV/0!</v>
      </c>
      <c r="CD114" s="98" t="e">
        <f>BP77/BN77</f>
        <v>#DIV/0!</v>
      </c>
      <c r="CE114" s="98" t="e">
        <f>BQ77/BP77</f>
        <v>#DIV/0!</v>
      </c>
    </row>
    <row r="115" spans="1:83">
      <c r="A115" s="30"/>
      <c r="B115" s="29" t="s">
        <v>15</v>
      </c>
      <c r="C115" s="46"/>
      <c r="D115" s="97"/>
      <c r="E115" s="108">
        <f t="shared" ref="E115:S115" si="128">E65+Y65</f>
        <v>0</v>
      </c>
      <c r="F115" s="109">
        <f t="shared" si="128"/>
        <v>0</v>
      </c>
      <c r="G115" s="24">
        <f t="shared" si="128"/>
        <v>0</v>
      </c>
      <c r="H115" s="24">
        <f t="shared" si="128"/>
        <v>0</v>
      </c>
      <c r="I115" s="24">
        <f t="shared" si="128"/>
        <v>0</v>
      </c>
      <c r="J115" s="24">
        <f t="shared" si="128"/>
        <v>0</v>
      </c>
      <c r="K115" s="24">
        <f t="shared" si="128"/>
        <v>0</v>
      </c>
      <c r="L115" s="24">
        <f t="shared" si="128"/>
        <v>0</v>
      </c>
      <c r="M115" s="24">
        <f t="shared" si="128"/>
        <v>0</v>
      </c>
      <c r="N115" s="24">
        <f t="shared" si="128"/>
        <v>0</v>
      </c>
      <c r="O115" s="24">
        <f t="shared" si="128"/>
        <v>0</v>
      </c>
      <c r="P115" s="24">
        <f t="shared" si="128"/>
        <v>0</v>
      </c>
      <c r="Q115" s="108">
        <f t="shared" si="128"/>
        <v>0</v>
      </c>
      <c r="R115" s="109">
        <f t="shared" si="128"/>
        <v>0</v>
      </c>
      <c r="S115" s="24">
        <f t="shared" si="128"/>
        <v>0</v>
      </c>
      <c r="U115" s="415"/>
      <c r="V115" s="115" t="s">
        <v>16</v>
      </c>
      <c r="W115" s="111" t="e">
        <f>E79/D79</f>
        <v>#DIV/0!</v>
      </c>
      <c r="X115" s="98" t="e">
        <f>F79/E79</f>
        <v>#DIV/0!</v>
      </c>
      <c r="Y115" s="98" t="e">
        <f>(F79-P79-Q79)/F79</f>
        <v>#DIV/0!</v>
      </c>
      <c r="Z115" s="98" t="e">
        <f>P79/F79</f>
        <v>#DIV/0!</v>
      </c>
      <c r="AA115" s="98" t="e">
        <f>Q79/F79</f>
        <v>#DIV/0!</v>
      </c>
      <c r="AB115" s="110" t="e">
        <f>H79/ E79</f>
        <v>#DIV/0!</v>
      </c>
      <c r="AC115" s="98" t="e">
        <f>H79/F79</f>
        <v>#DIV/0!</v>
      </c>
      <c r="AD115" s="98" t="e">
        <f>I79/H79</f>
        <v>#DIV/0!</v>
      </c>
      <c r="AF115" s="415"/>
      <c r="AG115" s="115" t="s">
        <v>16</v>
      </c>
      <c r="AH115" s="111" t="e">
        <f>Y79/X79</f>
        <v>#DIV/0!</v>
      </c>
      <c r="AI115" s="98" t="e">
        <f>Z79/Y79</f>
        <v>#DIV/0!</v>
      </c>
      <c r="AJ115" s="98" t="e">
        <f>(Z79-AJ79-AK79)/Z79</f>
        <v>#DIV/0!</v>
      </c>
      <c r="AK115" s="98" t="e">
        <f>AJ79/Z79</f>
        <v>#DIV/0!</v>
      </c>
      <c r="AL115" s="98" t="e">
        <f>AK79/Z79</f>
        <v>#DIV/0!</v>
      </c>
      <c r="AM115" s="110" t="e">
        <f>AB79/ Y79</f>
        <v>#DIV/0!</v>
      </c>
      <c r="AN115" s="98" t="e">
        <f>AB79/Z79</f>
        <v>#DIV/0!</v>
      </c>
      <c r="AO115" s="98" t="e">
        <f>AC79/AB79</f>
        <v>#DIV/0!</v>
      </c>
      <c r="AQ115" s="30"/>
      <c r="AR115" s="29" t="s">
        <v>15</v>
      </c>
      <c r="AS115" s="46"/>
      <c r="AT115" s="97"/>
      <c r="AU115" s="108">
        <f t="shared" ref="AU115:BI115" si="129">AS65+BM65</f>
        <v>0</v>
      </c>
      <c r="AV115" s="109">
        <f t="shared" si="129"/>
        <v>0</v>
      </c>
      <c r="AW115" s="24">
        <f t="shared" si="129"/>
        <v>0</v>
      </c>
      <c r="AX115" s="24">
        <f t="shared" si="129"/>
        <v>0</v>
      </c>
      <c r="AY115" s="24">
        <f t="shared" si="129"/>
        <v>0</v>
      </c>
      <c r="AZ115" s="24">
        <f t="shared" si="129"/>
        <v>0</v>
      </c>
      <c r="BA115" s="24">
        <f t="shared" si="129"/>
        <v>0</v>
      </c>
      <c r="BB115" s="24">
        <f t="shared" si="129"/>
        <v>0</v>
      </c>
      <c r="BC115" s="24">
        <f t="shared" si="129"/>
        <v>0</v>
      </c>
      <c r="BD115" s="24">
        <f t="shared" si="129"/>
        <v>0</v>
      </c>
      <c r="BE115" s="24">
        <f t="shared" si="129"/>
        <v>0</v>
      </c>
      <c r="BF115" s="24">
        <f t="shared" si="129"/>
        <v>0</v>
      </c>
      <c r="BG115" s="108">
        <f t="shared" si="129"/>
        <v>0</v>
      </c>
      <c r="BH115" s="109">
        <f t="shared" si="129"/>
        <v>0</v>
      </c>
      <c r="BI115" s="24">
        <f t="shared" si="129"/>
        <v>0</v>
      </c>
      <c r="BK115" s="415"/>
      <c r="BL115" s="115" t="s">
        <v>16</v>
      </c>
      <c r="BM115" s="111" t="e">
        <f>AS79/AR79</f>
        <v>#DIV/0!</v>
      </c>
      <c r="BN115" s="98" t="e">
        <f>AT79/AS79</f>
        <v>#DIV/0!</v>
      </c>
      <c r="BO115" s="98" t="e">
        <f>(AT79-BD79-BE79)/AT79</f>
        <v>#DIV/0!</v>
      </c>
      <c r="BP115" s="98" t="e">
        <f>BD79/AT79</f>
        <v>#DIV/0!</v>
      </c>
      <c r="BQ115" s="98" t="e">
        <f>BE79/AT79</f>
        <v>#DIV/0!</v>
      </c>
      <c r="BR115" s="110" t="e">
        <f>AV79/ AS79</f>
        <v>#DIV/0!</v>
      </c>
      <c r="BS115" s="98" t="e">
        <f>AV79/AT79</f>
        <v>#DIV/0!</v>
      </c>
      <c r="BT115" s="98" t="e">
        <f>AW79/AV79</f>
        <v>#DIV/0!</v>
      </c>
      <c r="BV115" s="433"/>
      <c r="BW115" s="115" t="s">
        <v>16</v>
      </c>
      <c r="BX115" s="111" t="e">
        <f>BM79/BL79</f>
        <v>#DIV/0!</v>
      </c>
      <c r="BY115" s="98" t="e">
        <f>BN79/BM79</f>
        <v>#DIV/0!</v>
      </c>
      <c r="BZ115" s="98" t="e">
        <f>(BN79-BX79-BY79)/BN79</f>
        <v>#DIV/0!</v>
      </c>
      <c r="CA115" s="98" t="e">
        <f>BX79/BN79</f>
        <v>#DIV/0!</v>
      </c>
      <c r="CB115" s="98" t="e">
        <f>BY79/BN79</f>
        <v>#DIV/0!</v>
      </c>
      <c r="CC115" s="110" t="e">
        <f>BP79/ BM79</f>
        <v>#DIV/0!</v>
      </c>
      <c r="CD115" s="98" t="e">
        <f>BP79/BN79</f>
        <v>#DIV/0!</v>
      </c>
      <c r="CE115" s="98" t="e">
        <f>BQ79/BP79</f>
        <v>#DIV/0!</v>
      </c>
    </row>
    <row r="116" spans="1:83">
      <c r="A116" s="30"/>
      <c r="B116" s="29" t="s">
        <v>16</v>
      </c>
      <c r="C116" s="28">
        <f>C67+W67</f>
        <v>0</v>
      </c>
      <c r="D116" s="51">
        <f t="shared" ref="D116" si="130">D67+X67</f>
        <v>0</v>
      </c>
      <c r="E116" s="108">
        <f t="shared" ref="E116:S116" si="131">E67+Y67</f>
        <v>0</v>
      </c>
      <c r="F116" s="109">
        <f t="shared" si="131"/>
        <v>0</v>
      </c>
      <c r="G116" s="24">
        <f t="shared" si="131"/>
        <v>0</v>
      </c>
      <c r="H116" s="24">
        <f t="shared" si="131"/>
        <v>0</v>
      </c>
      <c r="I116" s="24">
        <f t="shared" si="131"/>
        <v>0</v>
      </c>
      <c r="J116" s="24">
        <f t="shared" si="131"/>
        <v>0</v>
      </c>
      <c r="K116" s="24">
        <f t="shared" si="131"/>
        <v>0</v>
      </c>
      <c r="L116" s="24">
        <f t="shared" si="131"/>
        <v>0</v>
      </c>
      <c r="M116" s="24">
        <f t="shared" si="131"/>
        <v>0</v>
      </c>
      <c r="N116" s="24">
        <f t="shared" si="131"/>
        <v>0</v>
      </c>
      <c r="O116" s="24">
        <f t="shared" si="131"/>
        <v>0</v>
      </c>
      <c r="P116" s="24">
        <f t="shared" si="131"/>
        <v>0</v>
      </c>
      <c r="Q116" s="108">
        <f t="shared" si="131"/>
        <v>0</v>
      </c>
      <c r="R116" s="109">
        <f t="shared" si="131"/>
        <v>0</v>
      </c>
      <c r="S116" s="24">
        <f t="shared" si="131"/>
        <v>0</v>
      </c>
      <c r="AQ116" s="30"/>
      <c r="AR116" s="29" t="s">
        <v>16</v>
      </c>
      <c r="AS116" s="28">
        <f>AQ67+BK67</f>
        <v>0</v>
      </c>
      <c r="AT116" s="53">
        <f t="shared" ref="AT116" si="132">AR67+BL67</f>
        <v>0</v>
      </c>
      <c r="AU116" s="108">
        <f t="shared" ref="AU116:BI116" si="133">AS67+BM67</f>
        <v>0</v>
      </c>
      <c r="AV116" s="109">
        <f t="shared" si="133"/>
        <v>0</v>
      </c>
      <c r="AW116" s="24">
        <f t="shared" si="133"/>
        <v>0</v>
      </c>
      <c r="AX116" s="24">
        <f t="shared" si="133"/>
        <v>0</v>
      </c>
      <c r="AY116" s="24">
        <f t="shared" si="133"/>
        <v>0</v>
      </c>
      <c r="AZ116" s="24">
        <f t="shared" si="133"/>
        <v>0</v>
      </c>
      <c r="BA116" s="24">
        <f t="shared" si="133"/>
        <v>0</v>
      </c>
      <c r="BB116" s="24">
        <f t="shared" si="133"/>
        <v>0</v>
      </c>
      <c r="BC116" s="24">
        <f t="shared" si="133"/>
        <v>0</v>
      </c>
      <c r="BD116" s="24">
        <f t="shared" si="133"/>
        <v>0</v>
      </c>
      <c r="BE116" s="24">
        <f t="shared" si="133"/>
        <v>0</v>
      </c>
      <c r="BF116" s="24">
        <f t="shared" si="133"/>
        <v>0</v>
      </c>
      <c r="BG116" s="108">
        <f t="shared" si="133"/>
        <v>0</v>
      </c>
      <c r="BH116" s="109">
        <f t="shared" si="133"/>
        <v>0</v>
      </c>
      <c r="BI116" s="24">
        <f t="shared" si="133"/>
        <v>0</v>
      </c>
    </row>
    <row r="117" spans="1:83" ht="14.25" customHeight="1">
      <c r="A117" s="29" t="s">
        <v>24</v>
      </c>
      <c r="B117" s="29" t="s">
        <v>14</v>
      </c>
      <c r="C117" s="46"/>
      <c r="D117" s="97"/>
      <c r="E117" s="108">
        <f t="shared" ref="E117:S117" si="134">E69+Y69</f>
        <v>0</v>
      </c>
      <c r="F117" s="109">
        <f t="shared" si="134"/>
        <v>0</v>
      </c>
      <c r="G117" s="24">
        <f t="shared" si="134"/>
        <v>0</v>
      </c>
      <c r="H117" s="24">
        <f t="shared" si="134"/>
        <v>0</v>
      </c>
      <c r="I117" s="24">
        <f t="shared" si="134"/>
        <v>0</v>
      </c>
      <c r="J117" s="24">
        <f t="shared" si="134"/>
        <v>0</v>
      </c>
      <c r="K117" s="24">
        <f t="shared" si="134"/>
        <v>0</v>
      </c>
      <c r="L117" s="24">
        <f t="shared" si="134"/>
        <v>0</v>
      </c>
      <c r="M117" s="24">
        <f t="shared" si="134"/>
        <v>0</v>
      </c>
      <c r="N117" s="24">
        <f t="shared" si="134"/>
        <v>0</v>
      </c>
      <c r="O117" s="24">
        <f t="shared" si="134"/>
        <v>0</v>
      </c>
      <c r="P117" s="24">
        <f t="shared" si="134"/>
        <v>0</v>
      </c>
      <c r="Q117" s="108">
        <f t="shared" si="134"/>
        <v>0</v>
      </c>
      <c r="R117" s="109">
        <f t="shared" si="134"/>
        <v>0</v>
      </c>
      <c r="S117" s="24">
        <f t="shared" si="134"/>
        <v>0</v>
      </c>
      <c r="U117" s="116" t="s">
        <v>121</v>
      </c>
      <c r="AQ117" s="29" t="s">
        <v>24</v>
      </c>
      <c r="AR117" s="29" t="s">
        <v>14</v>
      </c>
      <c r="AS117" s="46"/>
      <c r="AT117" s="97"/>
      <c r="AU117" s="108">
        <f t="shared" ref="AU117:BI117" si="135">AS69+BM69</f>
        <v>0</v>
      </c>
      <c r="AV117" s="109">
        <f t="shared" si="135"/>
        <v>0</v>
      </c>
      <c r="AW117" s="24">
        <f t="shared" si="135"/>
        <v>0</v>
      </c>
      <c r="AX117" s="24">
        <f t="shared" si="135"/>
        <v>0</v>
      </c>
      <c r="AY117" s="24">
        <f t="shared" si="135"/>
        <v>0</v>
      </c>
      <c r="AZ117" s="24">
        <f t="shared" si="135"/>
        <v>0</v>
      </c>
      <c r="BA117" s="24">
        <f t="shared" si="135"/>
        <v>0</v>
      </c>
      <c r="BB117" s="24">
        <f t="shared" si="135"/>
        <v>0</v>
      </c>
      <c r="BC117" s="24">
        <f t="shared" si="135"/>
        <v>0</v>
      </c>
      <c r="BD117" s="24">
        <f t="shared" si="135"/>
        <v>0</v>
      </c>
      <c r="BE117" s="24">
        <f t="shared" si="135"/>
        <v>0</v>
      </c>
      <c r="BF117" s="24">
        <f t="shared" si="135"/>
        <v>0</v>
      </c>
      <c r="BG117" s="108">
        <f t="shared" si="135"/>
        <v>0</v>
      </c>
      <c r="BH117" s="109">
        <f t="shared" si="135"/>
        <v>0</v>
      </c>
      <c r="BI117" s="24">
        <f t="shared" si="135"/>
        <v>0</v>
      </c>
      <c r="BK117" s="116" t="s">
        <v>128</v>
      </c>
    </row>
    <row r="118" spans="1:83">
      <c r="A118" s="30"/>
      <c r="B118" s="29" t="s">
        <v>15</v>
      </c>
      <c r="C118" s="46"/>
      <c r="D118" s="97"/>
      <c r="E118" s="108">
        <f t="shared" ref="E118:S118" si="136">E71+Y71</f>
        <v>0</v>
      </c>
      <c r="F118" s="109">
        <f t="shared" si="136"/>
        <v>0</v>
      </c>
      <c r="G118" s="24">
        <f t="shared" si="136"/>
        <v>0</v>
      </c>
      <c r="H118" s="24">
        <f t="shared" si="136"/>
        <v>0</v>
      </c>
      <c r="I118" s="24">
        <f t="shared" si="136"/>
        <v>0</v>
      </c>
      <c r="J118" s="24">
        <f t="shared" si="136"/>
        <v>0</v>
      </c>
      <c r="K118" s="24">
        <f t="shared" si="136"/>
        <v>0</v>
      </c>
      <c r="L118" s="24">
        <f t="shared" si="136"/>
        <v>0</v>
      </c>
      <c r="M118" s="24">
        <f t="shared" si="136"/>
        <v>0</v>
      </c>
      <c r="N118" s="24">
        <f t="shared" si="136"/>
        <v>0</v>
      </c>
      <c r="O118" s="24">
        <f t="shared" si="136"/>
        <v>0</v>
      </c>
      <c r="P118" s="24">
        <f t="shared" si="136"/>
        <v>0</v>
      </c>
      <c r="Q118" s="108">
        <f t="shared" si="136"/>
        <v>0</v>
      </c>
      <c r="R118" s="109">
        <f t="shared" si="136"/>
        <v>0</v>
      </c>
      <c r="S118" s="24">
        <f t="shared" si="136"/>
        <v>0</v>
      </c>
      <c r="U118" s="399" t="s">
        <v>50</v>
      </c>
      <c r="V118" s="399" t="s">
        <v>51</v>
      </c>
      <c r="W118" s="401" t="s">
        <v>26</v>
      </c>
      <c r="X118" s="401" t="s">
        <v>27</v>
      </c>
      <c r="Y118" s="405" t="s">
        <v>28</v>
      </c>
      <c r="Z118" s="405" t="s">
        <v>29</v>
      </c>
      <c r="AA118" s="405" t="s">
        <v>30</v>
      </c>
      <c r="AB118" s="405" t="s">
        <v>31</v>
      </c>
      <c r="AC118" s="405" t="s">
        <v>32</v>
      </c>
      <c r="AD118" s="403" t="s">
        <v>111</v>
      </c>
      <c r="AQ118" s="30"/>
      <c r="AR118" s="29" t="s">
        <v>15</v>
      </c>
      <c r="AS118" s="46"/>
      <c r="AT118" s="97"/>
      <c r="AU118" s="108">
        <f t="shared" ref="AU118:BI118" si="137">AS71+BM71</f>
        <v>0</v>
      </c>
      <c r="AV118" s="109">
        <f t="shared" si="137"/>
        <v>0</v>
      </c>
      <c r="AW118" s="24">
        <f t="shared" si="137"/>
        <v>0</v>
      </c>
      <c r="AX118" s="24">
        <f t="shared" si="137"/>
        <v>0</v>
      </c>
      <c r="AY118" s="24">
        <f t="shared" si="137"/>
        <v>0</v>
      </c>
      <c r="AZ118" s="24">
        <f t="shared" si="137"/>
        <v>0</v>
      </c>
      <c r="BA118" s="24">
        <f t="shared" si="137"/>
        <v>0</v>
      </c>
      <c r="BB118" s="24">
        <f t="shared" si="137"/>
        <v>0</v>
      </c>
      <c r="BC118" s="24">
        <f t="shared" si="137"/>
        <v>0</v>
      </c>
      <c r="BD118" s="24">
        <f t="shared" si="137"/>
        <v>0</v>
      </c>
      <c r="BE118" s="24">
        <f t="shared" si="137"/>
        <v>0</v>
      </c>
      <c r="BF118" s="24">
        <f t="shared" si="137"/>
        <v>0</v>
      </c>
      <c r="BG118" s="108">
        <f t="shared" si="137"/>
        <v>0</v>
      </c>
      <c r="BH118" s="109">
        <f t="shared" si="137"/>
        <v>0</v>
      </c>
      <c r="BI118" s="24">
        <f t="shared" si="137"/>
        <v>0</v>
      </c>
      <c r="BK118" s="399" t="s">
        <v>50</v>
      </c>
      <c r="BL118" s="399" t="s">
        <v>51</v>
      </c>
      <c r="BM118" s="401" t="s">
        <v>26</v>
      </c>
      <c r="BN118" s="401" t="s">
        <v>27</v>
      </c>
      <c r="BO118" s="405" t="s">
        <v>28</v>
      </c>
      <c r="BP118" s="405" t="s">
        <v>29</v>
      </c>
      <c r="BQ118" s="405" t="s">
        <v>30</v>
      </c>
      <c r="BR118" s="405" t="s">
        <v>31</v>
      </c>
      <c r="BS118" s="405" t="s">
        <v>32</v>
      </c>
      <c r="BT118" s="403" t="s">
        <v>111</v>
      </c>
    </row>
    <row r="119" spans="1:83">
      <c r="A119" s="30"/>
      <c r="B119" s="29" t="s">
        <v>16</v>
      </c>
      <c r="C119" s="46"/>
      <c r="D119" s="97"/>
      <c r="E119" s="108">
        <f t="shared" ref="E119:S119" si="138">E73+Y73</f>
        <v>0</v>
      </c>
      <c r="F119" s="109">
        <f t="shared" si="138"/>
        <v>0</v>
      </c>
      <c r="G119" s="24">
        <f t="shared" si="138"/>
        <v>0</v>
      </c>
      <c r="H119" s="24">
        <f t="shared" si="138"/>
        <v>0</v>
      </c>
      <c r="I119" s="24">
        <f t="shared" si="138"/>
        <v>0</v>
      </c>
      <c r="J119" s="24">
        <f t="shared" si="138"/>
        <v>0</v>
      </c>
      <c r="K119" s="24">
        <f t="shared" si="138"/>
        <v>0</v>
      </c>
      <c r="L119" s="24">
        <f t="shared" si="138"/>
        <v>0</v>
      </c>
      <c r="M119" s="24">
        <f t="shared" si="138"/>
        <v>0</v>
      </c>
      <c r="N119" s="24">
        <f t="shared" si="138"/>
        <v>0</v>
      </c>
      <c r="O119" s="24">
        <f t="shared" si="138"/>
        <v>0</v>
      </c>
      <c r="P119" s="24">
        <f t="shared" si="138"/>
        <v>0</v>
      </c>
      <c r="Q119" s="108">
        <f t="shared" si="138"/>
        <v>0</v>
      </c>
      <c r="R119" s="109">
        <f t="shared" si="138"/>
        <v>0</v>
      </c>
      <c r="S119" s="24">
        <f t="shared" si="138"/>
        <v>0</v>
      </c>
      <c r="U119" s="400"/>
      <c r="V119" s="400"/>
      <c r="W119" s="402"/>
      <c r="X119" s="402"/>
      <c r="Y119" s="406"/>
      <c r="Z119" s="406"/>
      <c r="AA119" s="406"/>
      <c r="AB119" s="406"/>
      <c r="AC119" s="406"/>
      <c r="AD119" s="404"/>
      <c r="AQ119" s="30"/>
      <c r="AR119" s="29" t="s">
        <v>16</v>
      </c>
      <c r="AS119" s="46"/>
      <c r="AT119" s="97"/>
      <c r="AU119" s="108">
        <f t="shared" ref="AU119:BI119" si="139">AS73+BM73</f>
        <v>0</v>
      </c>
      <c r="AV119" s="109">
        <f t="shared" si="139"/>
        <v>0</v>
      </c>
      <c r="AW119" s="24">
        <f t="shared" si="139"/>
        <v>0</v>
      </c>
      <c r="AX119" s="24">
        <f t="shared" si="139"/>
        <v>0</v>
      </c>
      <c r="AY119" s="24">
        <f t="shared" si="139"/>
        <v>0</v>
      </c>
      <c r="AZ119" s="24">
        <f t="shared" si="139"/>
        <v>0</v>
      </c>
      <c r="BA119" s="24">
        <f t="shared" si="139"/>
        <v>0</v>
      </c>
      <c r="BB119" s="24">
        <f t="shared" si="139"/>
        <v>0</v>
      </c>
      <c r="BC119" s="24">
        <f t="shared" si="139"/>
        <v>0</v>
      </c>
      <c r="BD119" s="24">
        <f t="shared" si="139"/>
        <v>0</v>
      </c>
      <c r="BE119" s="24">
        <f t="shared" si="139"/>
        <v>0</v>
      </c>
      <c r="BF119" s="24">
        <f t="shared" si="139"/>
        <v>0</v>
      </c>
      <c r="BG119" s="108">
        <f t="shared" si="139"/>
        <v>0</v>
      </c>
      <c r="BH119" s="109">
        <f t="shared" si="139"/>
        <v>0</v>
      </c>
      <c r="BI119" s="24">
        <f t="shared" si="139"/>
        <v>0</v>
      </c>
      <c r="BK119" s="400"/>
      <c r="BL119" s="400"/>
      <c r="BM119" s="402"/>
      <c r="BN119" s="402"/>
      <c r="BO119" s="406"/>
      <c r="BP119" s="406"/>
      <c r="BQ119" s="406"/>
      <c r="BR119" s="406"/>
      <c r="BS119" s="406"/>
      <c r="BT119" s="404"/>
    </row>
    <row r="120" spans="1:83" ht="13.5" customHeight="1">
      <c r="A120" s="413" t="s">
        <v>53</v>
      </c>
      <c r="B120" s="29" t="s">
        <v>14</v>
      </c>
      <c r="C120" s="46"/>
      <c r="D120" s="97"/>
      <c r="E120" s="108">
        <f t="shared" ref="E120:S120" si="140">E75+Y75</f>
        <v>0</v>
      </c>
      <c r="F120" s="109">
        <f t="shared" si="140"/>
        <v>0</v>
      </c>
      <c r="G120" s="24">
        <f t="shared" si="140"/>
        <v>0</v>
      </c>
      <c r="H120" s="24">
        <f t="shared" si="140"/>
        <v>0</v>
      </c>
      <c r="I120" s="24">
        <f t="shared" si="140"/>
        <v>0</v>
      </c>
      <c r="J120" s="24">
        <f t="shared" si="140"/>
        <v>0</v>
      </c>
      <c r="K120" s="24">
        <f t="shared" si="140"/>
        <v>0</v>
      </c>
      <c r="L120" s="24">
        <f t="shared" si="140"/>
        <v>0</v>
      </c>
      <c r="M120" s="24">
        <f t="shared" si="140"/>
        <v>0</v>
      </c>
      <c r="N120" s="24">
        <f t="shared" si="140"/>
        <v>0</v>
      </c>
      <c r="O120" s="24">
        <f t="shared" si="140"/>
        <v>0</v>
      </c>
      <c r="P120" s="24">
        <f t="shared" si="140"/>
        <v>0</v>
      </c>
      <c r="Q120" s="108">
        <f t="shared" si="140"/>
        <v>0</v>
      </c>
      <c r="R120" s="109">
        <f t="shared" si="140"/>
        <v>0</v>
      </c>
      <c r="S120" s="24">
        <f t="shared" si="140"/>
        <v>0</v>
      </c>
      <c r="U120" s="112" t="s">
        <v>35</v>
      </c>
      <c r="V120" s="112" t="s">
        <v>14</v>
      </c>
      <c r="W120" s="98" t="e">
        <f>(E21+Y21)/($D$25+$X$25)</f>
        <v>#DIV/0!</v>
      </c>
      <c r="X120" s="98" t="e">
        <f>(F21+Z21)/(E21+Y21)</f>
        <v>#DIV/0!</v>
      </c>
      <c r="Y120" s="98" t="e">
        <f t="shared" ref="Y120" si="141">((F21-P21-Q21)+(Z21-AJ21-AK21))/(F21+Z21)</f>
        <v>#DIV/0!</v>
      </c>
      <c r="Z120" s="98" t="e">
        <f t="shared" ref="Z120" si="142">(P21+AJ21)/(F21+Z21)</f>
        <v>#DIV/0!</v>
      </c>
      <c r="AA120" s="98" t="e">
        <f t="shared" ref="AA120" si="143">(Q21+AK21)/(F21+Z21)</f>
        <v>#DIV/0!</v>
      </c>
      <c r="AB120" s="110" t="e">
        <f t="shared" ref="AB120" si="144">(H21+AB21)/(E21+Y21)</f>
        <v>#DIV/0!</v>
      </c>
      <c r="AC120" s="98" t="e">
        <f t="shared" ref="AC120" si="145">(H21+AB21)/(F21+Z21)</f>
        <v>#DIV/0!</v>
      </c>
      <c r="AD120" s="98" t="e">
        <f t="shared" ref="AD120" si="146">(I21+AC21)/(H21+AB21)</f>
        <v>#DIV/0!</v>
      </c>
      <c r="AQ120" s="348" t="s">
        <v>136</v>
      </c>
      <c r="AR120" s="29" t="s">
        <v>14</v>
      </c>
      <c r="AS120" s="46"/>
      <c r="AT120" s="97"/>
      <c r="AU120" s="108">
        <f t="shared" ref="AU120:BI120" si="147">AS75+BM75</f>
        <v>0</v>
      </c>
      <c r="AV120" s="109">
        <f t="shared" si="147"/>
        <v>0</v>
      </c>
      <c r="AW120" s="24">
        <f t="shared" si="147"/>
        <v>0</v>
      </c>
      <c r="AX120" s="24">
        <f t="shared" si="147"/>
        <v>0</v>
      </c>
      <c r="AY120" s="24">
        <f t="shared" si="147"/>
        <v>0</v>
      </c>
      <c r="AZ120" s="24">
        <f t="shared" si="147"/>
        <v>0</v>
      </c>
      <c r="BA120" s="24">
        <f t="shared" si="147"/>
        <v>0</v>
      </c>
      <c r="BB120" s="24">
        <f t="shared" si="147"/>
        <v>0</v>
      </c>
      <c r="BC120" s="24">
        <f t="shared" si="147"/>
        <v>0</v>
      </c>
      <c r="BD120" s="24">
        <f t="shared" si="147"/>
        <v>0</v>
      </c>
      <c r="BE120" s="24">
        <f t="shared" si="147"/>
        <v>0</v>
      </c>
      <c r="BF120" s="24">
        <f t="shared" si="147"/>
        <v>0</v>
      </c>
      <c r="BG120" s="108">
        <f t="shared" si="147"/>
        <v>0</v>
      </c>
      <c r="BH120" s="109">
        <f t="shared" si="147"/>
        <v>0</v>
      </c>
      <c r="BI120" s="24">
        <f t="shared" si="147"/>
        <v>0</v>
      </c>
      <c r="BK120" s="112" t="s">
        <v>35</v>
      </c>
      <c r="BL120" s="112" t="s">
        <v>14</v>
      </c>
      <c r="BM120" s="98" t="e">
        <f>(AS21+BM21)/($AR$25+$BL$25)</f>
        <v>#DIV/0!</v>
      </c>
      <c r="BN120" s="98" t="e">
        <f t="shared" ref="BN120" si="148">(AT21+BN21)/(AS21+BM21)</f>
        <v>#DIV/0!</v>
      </c>
      <c r="BO120" s="98" t="e">
        <f t="shared" ref="BO120" si="149">((AT21-BD21-BE21)+(BN21-BX21-BY21))/(AT21+BN21)</f>
        <v>#DIV/0!</v>
      </c>
      <c r="BP120" s="98" t="e">
        <f t="shared" ref="BP120" si="150">(BD21+BX21)/(AT21+BN21)</f>
        <v>#DIV/0!</v>
      </c>
      <c r="BQ120" s="98" t="e">
        <f t="shared" ref="BQ120" si="151">(BE21+BY21)/(AT21+BN21)</f>
        <v>#DIV/0!</v>
      </c>
      <c r="BR120" s="110" t="e">
        <f t="shared" ref="BR120" si="152">(AV21+BP21)/(AS21+BM21)</f>
        <v>#DIV/0!</v>
      </c>
      <c r="BS120" s="98" t="e">
        <f t="shared" ref="BS120" si="153">(AV21+BP21)/(AT21+BN21)</f>
        <v>#DIV/0!</v>
      </c>
      <c r="BT120" s="98" t="e">
        <f t="shared" ref="BT120" si="154">(AW21+BQ21)/(AV21+BP21)</f>
        <v>#DIV/0!</v>
      </c>
    </row>
    <row r="121" spans="1:83">
      <c r="A121" s="414"/>
      <c r="B121" s="29" t="s">
        <v>15</v>
      </c>
      <c r="C121" s="46"/>
      <c r="D121" s="97"/>
      <c r="E121" s="108">
        <f t="shared" ref="E121:S121" si="155">E77+Y77</f>
        <v>0</v>
      </c>
      <c r="F121" s="109">
        <f t="shared" si="155"/>
        <v>0</v>
      </c>
      <c r="G121" s="24">
        <f t="shared" si="155"/>
        <v>0</v>
      </c>
      <c r="H121" s="24">
        <f t="shared" si="155"/>
        <v>0</v>
      </c>
      <c r="I121" s="24">
        <f t="shared" si="155"/>
        <v>0</v>
      </c>
      <c r="J121" s="24">
        <f t="shared" si="155"/>
        <v>0</v>
      </c>
      <c r="K121" s="24">
        <f t="shared" si="155"/>
        <v>0</v>
      </c>
      <c r="L121" s="24">
        <f t="shared" si="155"/>
        <v>0</v>
      </c>
      <c r="M121" s="24">
        <f t="shared" si="155"/>
        <v>0</v>
      </c>
      <c r="N121" s="24">
        <f t="shared" si="155"/>
        <v>0</v>
      </c>
      <c r="O121" s="24">
        <f t="shared" si="155"/>
        <v>0</v>
      </c>
      <c r="P121" s="24">
        <f t="shared" si="155"/>
        <v>0</v>
      </c>
      <c r="Q121" s="108">
        <f t="shared" si="155"/>
        <v>0</v>
      </c>
      <c r="R121" s="109">
        <f t="shared" si="155"/>
        <v>0</v>
      </c>
      <c r="S121" s="24">
        <f t="shared" si="155"/>
        <v>0</v>
      </c>
      <c r="U121" s="113"/>
      <c r="V121" s="112" t="s">
        <v>15</v>
      </c>
      <c r="W121" s="98" t="e">
        <f>(E23+Y23)/($D$25+$X$25)</f>
        <v>#DIV/0!</v>
      </c>
      <c r="X121" s="98" t="e">
        <f>(F23+Z23)/(E23+Y23)</f>
        <v>#DIV/0!</v>
      </c>
      <c r="Y121" s="98" t="e">
        <f>((F23-P23-Q23)+(Z23-AJ23-AK23))/(F23+Z23)</f>
        <v>#DIV/0!</v>
      </c>
      <c r="Z121" s="98" t="e">
        <f>(P23+AJ23)/(F23+Z23)</f>
        <v>#DIV/0!</v>
      </c>
      <c r="AA121" s="98" t="e">
        <f>(Q23+AK23)/(F23+Z23)</f>
        <v>#DIV/0!</v>
      </c>
      <c r="AB121" s="110" t="e">
        <f>(H23+AB23)/(E23+Y23)</f>
        <v>#DIV/0!</v>
      </c>
      <c r="AC121" s="98" t="e">
        <f>(H23+AB23)/(F23+Z23)</f>
        <v>#DIV/0!</v>
      </c>
      <c r="AD121" s="98" t="e">
        <f>(I23+AC23)/(H23+AB23)</f>
        <v>#DIV/0!</v>
      </c>
      <c r="AQ121" s="349"/>
      <c r="AR121" s="29" t="s">
        <v>15</v>
      </c>
      <c r="AS121" s="46"/>
      <c r="AT121" s="97"/>
      <c r="AU121" s="108">
        <f t="shared" ref="AU121:BI121" si="156">AS77+BM77</f>
        <v>0</v>
      </c>
      <c r="AV121" s="109">
        <f t="shared" si="156"/>
        <v>0</v>
      </c>
      <c r="AW121" s="24">
        <f t="shared" si="156"/>
        <v>0</v>
      </c>
      <c r="AX121" s="24">
        <f t="shared" si="156"/>
        <v>0</v>
      </c>
      <c r="AY121" s="24">
        <f t="shared" si="156"/>
        <v>0</v>
      </c>
      <c r="AZ121" s="24">
        <f t="shared" si="156"/>
        <v>0</v>
      </c>
      <c r="BA121" s="24">
        <f t="shared" si="156"/>
        <v>0</v>
      </c>
      <c r="BB121" s="24">
        <f t="shared" si="156"/>
        <v>0</v>
      </c>
      <c r="BC121" s="24">
        <f t="shared" si="156"/>
        <v>0</v>
      </c>
      <c r="BD121" s="24">
        <f t="shared" si="156"/>
        <v>0</v>
      </c>
      <c r="BE121" s="24">
        <f t="shared" si="156"/>
        <v>0</v>
      </c>
      <c r="BF121" s="24">
        <f t="shared" si="156"/>
        <v>0</v>
      </c>
      <c r="BG121" s="108">
        <f t="shared" si="156"/>
        <v>0</v>
      </c>
      <c r="BH121" s="109">
        <f t="shared" si="156"/>
        <v>0</v>
      </c>
      <c r="BI121" s="24">
        <f t="shared" si="156"/>
        <v>0</v>
      </c>
      <c r="BK121" s="113"/>
      <c r="BL121" s="112" t="s">
        <v>15</v>
      </c>
      <c r="BM121" s="98" t="e">
        <f>(AS23+BM23)/($AR$25+$BL$25)</f>
        <v>#DIV/0!</v>
      </c>
      <c r="BN121" s="98" t="e">
        <f>(AT23+BN23)/(AS23+BM23)</f>
        <v>#DIV/0!</v>
      </c>
      <c r="BO121" s="98" t="e">
        <f>((AT23-BD23-BE23)+(BN23-BX23-BY23))/(AT23+BN23)</f>
        <v>#DIV/0!</v>
      </c>
      <c r="BP121" s="98" t="e">
        <f>(BD23+BX23)/(AT23+BN23)</f>
        <v>#DIV/0!</v>
      </c>
      <c r="BQ121" s="98" t="e">
        <f>(BE23+BY23)/(AT23+BN23)</f>
        <v>#DIV/0!</v>
      </c>
      <c r="BR121" s="110" t="e">
        <f>(AV23+BP23)/(AS23+BM23)</f>
        <v>#DIV/0!</v>
      </c>
      <c r="BS121" s="98" t="e">
        <f>(AV23+BP23)/(AT23+BN23)</f>
        <v>#DIV/0!</v>
      </c>
      <c r="BT121" s="98" t="e">
        <f>(AW23+BQ23)/(AV23+BP23)</f>
        <v>#DIV/0!</v>
      </c>
    </row>
    <row r="122" spans="1:83">
      <c r="A122" s="415"/>
      <c r="B122" s="31" t="s">
        <v>16</v>
      </c>
      <c r="C122" s="28">
        <f>C79+W79</f>
        <v>0</v>
      </c>
      <c r="D122" s="51">
        <f t="shared" ref="D122" si="157">D79+X79</f>
        <v>0</v>
      </c>
      <c r="E122" s="108">
        <f t="shared" ref="E122:S122" si="158">E79+Y79</f>
        <v>0</v>
      </c>
      <c r="F122" s="109">
        <f t="shared" si="158"/>
        <v>0</v>
      </c>
      <c r="G122" s="24">
        <f t="shared" si="158"/>
        <v>0</v>
      </c>
      <c r="H122" s="24">
        <f t="shared" si="158"/>
        <v>0</v>
      </c>
      <c r="I122" s="24">
        <f t="shared" si="158"/>
        <v>0</v>
      </c>
      <c r="J122" s="24">
        <f t="shared" si="158"/>
        <v>0</v>
      </c>
      <c r="K122" s="24">
        <f t="shared" si="158"/>
        <v>0</v>
      </c>
      <c r="L122" s="24">
        <f t="shared" si="158"/>
        <v>0</v>
      </c>
      <c r="M122" s="24">
        <f t="shared" si="158"/>
        <v>0</v>
      </c>
      <c r="N122" s="24">
        <f t="shared" si="158"/>
        <v>0</v>
      </c>
      <c r="O122" s="24">
        <f t="shared" si="158"/>
        <v>0</v>
      </c>
      <c r="P122" s="24">
        <f t="shared" si="158"/>
        <v>0</v>
      </c>
      <c r="Q122" s="108">
        <f t="shared" si="158"/>
        <v>0</v>
      </c>
      <c r="R122" s="109">
        <f t="shared" si="158"/>
        <v>0</v>
      </c>
      <c r="S122" s="24">
        <f t="shared" si="158"/>
        <v>0</v>
      </c>
      <c r="U122" s="114"/>
      <c r="V122" s="112" t="s">
        <v>16</v>
      </c>
      <c r="W122" s="98" t="e">
        <f>(E25+Y25)/($D$25+$X$25)</f>
        <v>#DIV/0!</v>
      </c>
      <c r="X122" s="98" t="e">
        <f>(F25+Z25)/(E25+Y25)</f>
        <v>#DIV/0!</v>
      </c>
      <c r="Y122" s="98" t="e">
        <f>((F25-P25-Q25)+(Z25-AJ25-AK25))/(F25+Z25)</f>
        <v>#DIV/0!</v>
      </c>
      <c r="Z122" s="98" t="e">
        <f>(P25+AJ25)/(F25+Z25)</f>
        <v>#DIV/0!</v>
      </c>
      <c r="AA122" s="98" t="e">
        <f>(Q25+AK25)/(F25+Z25)</f>
        <v>#DIV/0!</v>
      </c>
      <c r="AB122" s="110" t="e">
        <f>(H25+AB25)/(E25+Y25)</f>
        <v>#DIV/0!</v>
      </c>
      <c r="AC122" s="98" t="e">
        <f>(H25+AB25)/(F25+Z25)</f>
        <v>#DIV/0!</v>
      </c>
      <c r="AD122" s="98" t="e">
        <f>(I25+AC25)/(H25+AB25)</f>
        <v>#DIV/0!</v>
      </c>
      <c r="AQ122" s="350"/>
      <c r="AR122" s="31" t="s">
        <v>16</v>
      </c>
      <c r="AS122" s="28">
        <f>AQ79+BK79</f>
        <v>0</v>
      </c>
      <c r="AT122" s="53">
        <f t="shared" ref="AT122" si="159">AR79+BL79</f>
        <v>0</v>
      </c>
      <c r="AU122" s="108">
        <f t="shared" ref="AU122:BI122" si="160">AS79+BM79</f>
        <v>0</v>
      </c>
      <c r="AV122" s="109">
        <f t="shared" si="160"/>
        <v>0</v>
      </c>
      <c r="AW122" s="24">
        <f t="shared" si="160"/>
        <v>0</v>
      </c>
      <c r="AX122" s="24">
        <f t="shared" si="160"/>
        <v>0</v>
      </c>
      <c r="AY122" s="24">
        <f t="shared" si="160"/>
        <v>0</v>
      </c>
      <c r="AZ122" s="24">
        <f t="shared" si="160"/>
        <v>0</v>
      </c>
      <c r="BA122" s="24">
        <f t="shared" si="160"/>
        <v>0</v>
      </c>
      <c r="BB122" s="24">
        <f t="shared" si="160"/>
        <v>0</v>
      </c>
      <c r="BC122" s="24">
        <f t="shared" si="160"/>
        <v>0</v>
      </c>
      <c r="BD122" s="24">
        <f t="shared" si="160"/>
        <v>0</v>
      </c>
      <c r="BE122" s="24">
        <f t="shared" si="160"/>
        <v>0</v>
      </c>
      <c r="BF122" s="24">
        <f t="shared" si="160"/>
        <v>0</v>
      </c>
      <c r="BG122" s="108">
        <f t="shared" si="160"/>
        <v>0</v>
      </c>
      <c r="BH122" s="109">
        <f t="shared" si="160"/>
        <v>0</v>
      </c>
      <c r="BI122" s="24">
        <f t="shared" si="160"/>
        <v>0</v>
      </c>
      <c r="BK122" s="114"/>
      <c r="BL122" s="112" t="s">
        <v>16</v>
      </c>
      <c r="BM122" s="98" t="e">
        <f>(AS25+BM25)/($AR$25+$BL$25)</f>
        <v>#DIV/0!</v>
      </c>
      <c r="BN122" s="98" t="e">
        <f>(AT25+BN25)/(AS25+BM25)</f>
        <v>#DIV/0!</v>
      </c>
      <c r="BO122" s="98" t="e">
        <f>((AT25-BD25-BE25)+(BN25-BX25-BY25))/(AT25+BN25)</f>
        <v>#DIV/0!</v>
      </c>
      <c r="BP122" s="98" t="e">
        <f>(BD25+BX25)/(AT25+BN25)</f>
        <v>#DIV/0!</v>
      </c>
      <c r="BQ122" s="98" t="e">
        <f>(BE25+BY25)/(AT25+BN25)</f>
        <v>#DIV/0!</v>
      </c>
      <c r="BR122" s="110" t="e">
        <f>(AV25+BP25)/(AS25+BM25)</f>
        <v>#DIV/0!</v>
      </c>
      <c r="BS122" s="98" t="e">
        <f>(AV25+BP25)/(AT25+BN25)</f>
        <v>#DIV/0!</v>
      </c>
      <c r="BT122" s="98" t="e">
        <f>(AW25+BQ25)/(AV25+BP25)</f>
        <v>#DIV/0!</v>
      </c>
    </row>
    <row r="123" spans="1:83">
      <c r="U123" s="112" t="s">
        <v>36</v>
      </c>
      <c r="V123" s="112" t="s">
        <v>14</v>
      </c>
      <c r="W123" s="98" t="e">
        <f>(E27+Y27)/($D$31+$X$31)</f>
        <v>#DIV/0!</v>
      </c>
      <c r="X123" s="98" t="e">
        <f>(F27+Z27)/(E27+Y27)</f>
        <v>#DIV/0!</v>
      </c>
      <c r="Y123" s="98" t="e">
        <f>((F27-P27-Q27)+(Z27-AJ27-AK27))/(F27+Z27)</f>
        <v>#DIV/0!</v>
      </c>
      <c r="Z123" s="98" t="e">
        <f>(P27+AJ27)/(F27+Z27)</f>
        <v>#DIV/0!</v>
      </c>
      <c r="AA123" s="98" t="e">
        <f>(Q27+AK27)/(F27+Z27)</f>
        <v>#DIV/0!</v>
      </c>
      <c r="AB123" s="110" t="e">
        <f>(H27+AB27)/(E27+Y27)</f>
        <v>#DIV/0!</v>
      </c>
      <c r="AC123" s="98" t="e">
        <f>(H27+AB27)/(F27+Z27)</f>
        <v>#DIV/0!</v>
      </c>
      <c r="AD123" s="98" t="e">
        <f>(I27+AC27)/(H27+AB27)</f>
        <v>#DIV/0!</v>
      </c>
      <c r="BK123" s="112" t="s">
        <v>36</v>
      </c>
      <c r="BL123" s="112" t="s">
        <v>14</v>
      </c>
      <c r="BM123" s="98" t="e">
        <f>(AS27+BM27)/($AR$31+$BL$31)</f>
        <v>#DIV/0!</v>
      </c>
      <c r="BN123" s="98" t="e">
        <f>(AT27+BN27)/(AS27+BM27)</f>
        <v>#DIV/0!</v>
      </c>
      <c r="BO123" s="98" t="e">
        <f>((AT27-BD27-BE27)+(BN27-BX27-BY27))/(AT27+BN27)</f>
        <v>#DIV/0!</v>
      </c>
      <c r="BP123" s="98" t="e">
        <f>(BD27+BX27)/(AT27+BN27)</f>
        <v>#DIV/0!</v>
      </c>
      <c r="BQ123" s="98" t="e">
        <f>(BE27+BY27)/(AT27+BN27)</f>
        <v>#DIV/0!</v>
      </c>
      <c r="BR123" s="110" t="e">
        <f>(AV27+BP27)/(AS27+BM27)</f>
        <v>#DIV/0!</v>
      </c>
      <c r="BS123" s="98" t="e">
        <f>(AV27+BP27)/(AT27+BN27)</f>
        <v>#DIV/0!</v>
      </c>
      <c r="BT123" s="98" t="e">
        <f>(AW27+BQ27)/(AV27+BP27)</f>
        <v>#DIV/0!</v>
      </c>
    </row>
    <row r="124" spans="1:83">
      <c r="U124" s="113"/>
      <c r="V124" s="112" t="s">
        <v>15</v>
      </c>
      <c r="W124" s="98" t="e">
        <f>(E29+Y29)/($D$31+$X$31)</f>
        <v>#DIV/0!</v>
      </c>
      <c r="X124" s="98" t="e">
        <f>(F29+Z29)/(E29+Y29)</f>
        <v>#DIV/0!</v>
      </c>
      <c r="Y124" s="98" t="e">
        <f>((F29-P29-Q29)+(Z29-AJ29-AK29))/(F29+Z29)</f>
        <v>#DIV/0!</v>
      </c>
      <c r="Z124" s="98" t="e">
        <f>(P29+AJ29)/(F29+Z29)</f>
        <v>#DIV/0!</v>
      </c>
      <c r="AA124" s="98" t="e">
        <f>(Q29+AK29)/(F29+Z29)</f>
        <v>#DIV/0!</v>
      </c>
      <c r="AB124" s="110" t="e">
        <f>(H29+AB29)/(E29+Y29)</f>
        <v>#DIV/0!</v>
      </c>
      <c r="AC124" s="98" t="e">
        <f>(H29+AB29)/(F29+Z29)</f>
        <v>#DIV/0!</v>
      </c>
      <c r="AD124" s="98" t="e">
        <f>(I29+AC29)/(H29+AB29)</f>
        <v>#DIV/0!</v>
      </c>
      <c r="BK124" s="113"/>
      <c r="BL124" s="112" t="s">
        <v>15</v>
      </c>
      <c r="BM124" s="98" t="e">
        <f>(AS29+BM29)/($AR$31+$BL$31)</f>
        <v>#DIV/0!</v>
      </c>
      <c r="BN124" s="98" t="e">
        <f>(AT29+BN29)/(AS29+BM29)</f>
        <v>#DIV/0!</v>
      </c>
      <c r="BO124" s="98" t="e">
        <f>((AT29-BD29-BE29)+(BN29-BX29-BY29))/(AT29+BN29)</f>
        <v>#DIV/0!</v>
      </c>
      <c r="BP124" s="98" t="e">
        <f>(BD29+BX29)/(AT29+BN29)</f>
        <v>#DIV/0!</v>
      </c>
      <c r="BQ124" s="98" t="e">
        <f>(BE29+BY29)/(AT29+BN29)</f>
        <v>#DIV/0!</v>
      </c>
      <c r="BR124" s="110" t="e">
        <f>(AV29+BP29)/(AS29+BM29)</f>
        <v>#DIV/0!</v>
      </c>
      <c r="BS124" s="98" t="e">
        <f>(AV29+BP29)/(AT29+BN29)</f>
        <v>#DIV/0!</v>
      </c>
      <c r="BT124" s="98" t="e">
        <f>(AW29+BQ29)/(AV29+BP29)</f>
        <v>#DIV/0!</v>
      </c>
    </row>
    <row r="125" spans="1:83">
      <c r="U125" s="114"/>
      <c r="V125" s="112" t="s">
        <v>16</v>
      </c>
      <c r="W125" s="98" t="e">
        <f>(E31+Y31)/($D$31+$X$31)</f>
        <v>#DIV/0!</v>
      </c>
      <c r="X125" s="98" t="e">
        <f>(F31+Z31)/(E31+Y31)</f>
        <v>#DIV/0!</v>
      </c>
      <c r="Y125" s="98" t="e">
        <f>((F31-P31-Q31)+(Z31-AJ31-AK31))/(F31+Z31)</f>
        <v>#DIV/0!</v>
      </c>
      <c r="Z125" s="98" t="e">
        <f>(P31+AJ31)/(F31+Z31)</f>
        <v>#DIV/0!</v>
      </c>
      <c r="AA125" s="98" t="e">
        <f>(Q31+AK31)/(F31+Z31)</f>
        <v>#DIV/0!</v>
      </c>
      <c r="AB125" s="110" t="e">
        <f>(H31+AB31)/(E31+Y31)</f>
        <v>#DIV/0!</v>
      </c>
      <c r="AC125" s="98" t="e">
        <f>(H31+AB31)/(F31+Z31)</f>
        <v>#DIV/0!</v>
      </c>
      <c r="AD125" s="98" t="e">
        <f>(I31+AC31)/(H31+AB31)</f>
        <v>#DIV/0!</v>
      </c>
      <c r="BK125" s="114"/>
      <c r="BL125" s="112" t="s">
        <v>16</v>
      </c>
      <c r="BM125" s="98" t="e">
        <f>(AS31+BM31)/($AR$31+$BL$31)</f>
        <v>#DIV/0!</v>
      </c>
      <c r="BN125" s="98" t="e">
        <f>(AT31+BN31)/(AS31+BM31)</f>
        <v>#DIV/0!</v>
      </c>
      <c r="BO125" s="98" t="e">
        <f>((AT31-BD31-BE31)+(BN31-BX31-BY31))/(AT31+BN31)</f>
        <v>#DIV/0!</v>
      </c>
      <c r="BP125" s="98" t="e">
        <f>(BD31+BX31)/(AT31+BN31)</f>
        <v>#DIV/0!</v>
      </c>
      <c r="BQ125" s="98" t="e">
        <f>(BE31+BY31)/(AT31+BN31)</f>
        <v>#DIV/0!</v>
      </c>
      <c r="BR125" s="110" t="e">
        <f>(AV31+BP31)/(AS31+BM31)</f>
        <v>#DIV/0!</v>
      </c>
      <c r="BS125" s="98" t="e">
        <f>(AV31+BP31)/(AT31+BN31)</f>
        <v>#DIV/0!</v>
      </c>
      <c r="BT125" s="98" t="e">
        <f>(AW31+BQ31)/(AV31+BP31)</f>
        <v>#DIV/0!</v>
      </c>
    </row>
    <row r="126" spans="1:83">
      <c r="U126" s="112" t="s">
        <v>37</v>
      </c>
      <c r="V126" s="112" t="s">
        <v>14</v>
      </c>
      <c r="W126" s="98" t="e">
        <f>(E33+Y33)/($D$37+$X$37)</f>
        <v>#DIV/0!</v>
      </c>
      <c r="X126" s="98" t="e">
        <f>(F33+Z33)/(E33+Y33)</f>
        <v>#DIV/0!</v>
      </c>
      <c r="Y126" s="98" t="e">
        <f>((F33-P33-Q33)+(Z33-AJ33-AK33))/(F33+Z33)</f>
        <v>#DIV/0!</v>
      </c>
      <c r="Z126" s="98" t="e">
        <f>(P33+AJ33)/(F33+Z33)</f>
        <v>#DIV/0!</v>
      </c>
      <c r="AA126" s="98" t="e">
        <f>(Q33+AK33)/(F33+Z33)</f>
        <v>#DIV/0!</v>
      </c>
      <c r="AB126" s="110" t="e">
        <f>(H33+AB33)/(E33+Y33)</f>
        <v>#DIV/0!</v>
      </c>
      <c r="AC126" s="98" t="e">
        <f>(H33+AB33)/(F33+Z33)</f>
        <v>#DIV/0!</v>
      </c>
      <c r="AD126" s="98" t="e">
        <f>(I33+AC33)/(H33+AB33)</f>
        <v>#DIV/0!</v>
      </c>
      <c r="BK126" s="112" t="s">
        <v>37</v>
      </c>
      <c r="BL126" s="112" t="s">
        <v>14</v>
      </c>
      <c r="BM126" s="98" t="e">
        <f>(AS33+BM33)/($AR$37+$BL$37)</f>
        <v>#DIV/0!</v>
      </c>
      <c r="BN126" s="98" t="e">
        <f>(AT33+BN33)/(AS33+BM33)</f>
        <v>#DIV/0!</v>
      </c>
      <c r="BO126" s="98" t="e">
        <f>((AT33-BD33-BE33)+(BN33-BX33-BY33))/(AT33+BN33)</f>
        <v>#DIV/0!</v>
      </c>
      <c r="BP126" s="98" t="e">
        <f>(BD33+BX33)/(AT33+BN33)</f>
        <v>#DIV/0!</v>
      </c>
      <c r="BQ126" s="98" t="e">
        <f>(BE33+BY33)/(AT33+BN33)</f>
        <v>#DIV/0!</v>
      </c>
      <c r="BR126" s="110" t="e">
        <f>(AV33+BP33)/(AS33+BM33)</f>
        <v>#DIV/0!</v>
      </c>
      <c r="BS126" s="98" t="e">
        <f>(AV33+BP33)/(AT33+BN33)</f>
        <v>#DIV/0!</v>
      </c>
      <c r="BT126" s="98" t="e">
        <f>(AW33+BQ33)/(AV33+BP33)</f>
        <v>#DIV/0!</v>
      </c>
    </row>
    <row r="127" spans="1:83">
      <c r="U127" s="113"/>
      <c r="V127" s="112" t="s">
        <v>15</v>
      </c>
      <c r="W127" s="98" t="e">
        <f>(E35+Y35)/($D$37+$X$37)</f>
        <v>#DIV/0!</v>
      </c>
      <c r="X127" s="98" t="e">
        <f>(F35+Z35)/(E35+Y35)</f>
        <v>#DIV/0!</v>
      </c>
      <c r="Y127" s="98" t="e">
        <f>((F35-P35-Q35)+(Z35-AJ35-AK35))/(F35+Z35)</f>
        <v>#DIV/0!</v>
      </c>
      <c r="Z127" s="98" t="e">
        <f>(P35+AJ35)/(F35+Z35)</f>
        <v>#DIV/0!</v>
      </c>
      <c r="AA127" s="98" t="e">
        <f>(Q35+AK35)/(F35+Z35)</f>
        <v>#DIV/0!</v>
      </c>
      <c r="AB127" s="110" t="e">
        <f>(H35+AB35)/(E35+Y35)</f>
        <v>#DIV/0!</v>
      </c>
      <c r="AC127" s="98" t="e">
        <f>(H35+AB35)/(F35+Z35)</f>
        <v>#DIV/0!</v>
      </c>
      <c r="AD127" s="98" t="e">
        <f>(I35+AC35)/(H35+AB35)</f>
        <v>#DIV/0!</v>
      </c>
      <c r="BK127" s="113"/>
      <c r="BL127" s="112" t="s">
        <v>15</v>
      </c>
      <c r="BM127" s="98" t="e">
        <f>(AS35+BM35)/($AR$37+$BL$37)</f>
        <v>#DIV/0!</v>
      </c>
      <c r="BN127" s="98" t="e">
        <f>(AT35+BN35)/(AS35+BM35)</f>
        <v>#DIV/0!</v>
      </c>
      <c r="BO127" s="98" t="e">
        <f>((AT35-BD35-BE35)+(BN35-BX35-BY35))/(AT35+BN35)</f>
        <v>#DIV/0!</v>
      </c>
      <c r="BP127" s="98" t="e">
        <f>(BD35+BX35)/(AT35+BN35)</f>
        <v>#DIV/0!</v>
      </c>
      <c r="BQ127" s="98" t="e">
        <f>(BE35+BY35)/(AT35+BN35)</f>
        <v>#DIV/0!</v>
      </c>
      <c r="BR127" s="110" t="e">
        <f>(AV35+BP35)/(AS35+BM35)</f>
        <v>#DIV/0!</v>
      </c>
      <c r="BS127" s="98" t="e">
        <f>(AV35+BP35)/(AT35+BN35)</f>
        <v>#DIV/0!</v>
      </c>
      <c r="BT127" s="98" t="e">
        <f>(AW35+BQ35)/(AV35+BP35)</f>
        <v>#DIV/0!</v>
      </c>
    </row>
    <row r="128" spans="1:83" ht="13.5" customHeight="1">
      <c r="U128" s="114"/>
      <c r="V128" s="112" t="s">
        <v>16</v>
      </c>
      <c r="W128" s="98" t="e">
        <f>(E37+Y37)/($D$37+$X$37)</f>
        <v>#DIV/0!</v>
      </c>
      <c r="X128" s="98" t="e">
        <f>(F37+Z37)/(E37+Y37)</f>
        <v>#DIV/0!</v>
      </c>
      <c r="Y128" s="98" t="e">
        <f>((F37-P37-Q37)+(Z37-AJ37-AK37))/(F37+Z37)</f>
        <v>#DIV/0!</v>
      </c>
      <c r="Z128" s="98" t="e">
        <f>(P37+AJ37)/(F37+Z37)</f>
        <v>#DIV/0!</v>
      </c>
      <c r="AA128" s="98" t="e">
        <f>(Q37+AK37)/(F37+Z37)</f>
        <v>#DIV/0!</v>
      </c>
      <c r="AB128" s="110" t="e">
        <f>(H37+AB37)/(E37+Y37)</f>
        <v>#DIV/0!</v>
      </c>
      <c r="AC128" s="98" t="e">
        <f>(H37+AB37)/(F37+Z37)</f>
        <v>#DIV/0!</v>
      </c>
      <c r="AD128" s="98" t="e">
        <f>(I37+AC37)/(H37+AB37)</f>
        <v>#DIV/0!</v>
      </c>
      <c r="BK128" s="114"/>
      <c r="BL128" s="112" t="s">
        <v>16</v>
      </c>
      <c r="BM128" s="98" t="e">
        <f>(AS37+BM37)/($AR$37+$BL$37)</f>
        <v>#DIV/0!</v>
      </c>
      <c r="BN128" s="98" t="e">
        <f>(AT37+BN37)/(AS37+BM37)</f>
        <v>#DIV/0!</v>
      </c>
      <c r="BO128" s="98" t="e">
        <f>((AT37-BD37-BE37)+(BN37-BX37-BY37))/(AT37+BN37)</f>
        <v>#DIV/0!</v>
      </c>
      <c r="BP128" s="98" t="e">
        <f>(BD37+BX37)/(AT37+BN37)</f>
        <v>#DIV/0!</v>
      </c>
      <c r="BQ128" s="98" t="e">
        <f>(BE37+BY37)/(AT37+BN37)</f>
        <v>#DIV/0!</v>
      </c>
      <c r="BR128" s="110" t="e">
        <f>(AV37+BP37)/(AS37+BM37)</f>
        <v>#DIV/0!</v>
      </c>
      <c r="BS128" s="98" t="e">
        <f>(AV37+BP37)/(AT37+BN37)</f>
        <v>#DIV/0!</v>
      </c>
      <c r="BT128" s="98" t="e">
        <f>(AW37+BQ37)/(AV37+BP37)</f>
        <v>#DIV/0!</v>
      </c>
    </row>
    <row r="129" spans="21:72">
      <c r="U129" s="112" t="s">
        <v>38</v>
      </c>
      <c r="V129" s="112" t="s">
        <v>14</v>
      </c>
      <c r="W129" s="98" t="e">
        <f>(E39+Y39)/($D$43+$X$43)</f>
        <v>#DIV/0!</v>
      </c>
      <c r="X129" s="98" t="e">
        <f>(F39+Z39)/(E39+Y39)</f>
        <v>#DIV/0!</v>
      </c>
      <c r="Y129" s="98" t="e">
        <f>((F39-P39-Q39)+(Z39-AJ39-AK39))/(F39+Z39)</f>
        <v>#DIV/0!</v>
      </c>
      <c r="Z129" s="98" t="e">
        <f>(P39+AJ39)/(F39+Z39)</f>
        <v>#DIV/0!</v>
      </c>
      <c r="AA129" s="98" t="e">
        <f>(Q39+AK39)/(F39+Z39)</f>
        <v>#DIV/0!</v>
      </c>
      <c r="AB129" s="110" t="e">
        <f>(H39+AB39)/(E39+Y39)</f>
        <v>#DIV/0!</v>
      </c>
      <c r="AC129" s="98" t="e">
        <f>(H39+AB39)/(F39+Z39)</f>
        <v>#DIV/0!</v>
      </c>
      <c r="AD129" s="98" t="e">
        <f>(I39+AC39)/(H39+AB39)</f>
        <v>#DIV/0!</v>
      </c>
      <c r="BK129" s="112" t="s">
        <v>38</v>
      </c>
      <c r="BL129" s="112" t="s">
        <v>14</v>
      </c>
      <c r="BM129" s="98" t="e">
        <f>(AS39+BM39)/($AR$43+$BL$43)</f>
        <v>#DIV/0!</v>
      </c>
      <c r="BN129" s="98" t="e">
        <f>(AT39+BN39)/(AS39+BM39)</f>
        <v>#DIV/0!</v>
      </c>
      <c r="BO129" s="98" t="e">
        <f>((AT39-BD39-BE39)+(BN39-BX39-BY39))/(AT39+BN39)</f>
        <v>#DIV/0!</v>
      </c>
      <c r="BP129" s="98" t="e">
        <f>(BD39+BX39)/(AT39+BN39)</f>
        <v>#DIV/0!</v>
      </c>
      <c r="BQ129" s="98" t="e">
        <f>(BE39+BY39)/(AT39+BN39)</f>
        <v>#DIV/0!</v>
      </c>
      <c r="BR129" s="110" t="e">
        <f>(AV39+BP39)/(AS39+BM39)</f>
        <v>#DIV/0!</v>
      </c>
      <c r="BS129" s="98" t="e">
        <f>(AV39+BP39)/(AT39+BN39)</f>
        <v>#DIV/0!</v>
      </c>
      <c r="BT129" s="98" t="e">
        <f>(AW39+BQ39)/(AV39+BP39)</f>
        <v>#DIV/0!</v>
      </c>
    </row>
    <row r="130" spans="21:72">
      <c r="U130" s="113"/>
      <c r="V130" s="112" t="s">
        <v>15</v>
      </c>
      <c r="W130" s="98" t="e">
        <f>(E41+Y41)/($D$43+$X$43)</f>
        <v>#DIV/0!</v>
      </c>
      <c r="X130" s="98" t="e">
        <f>(F41+Z41)/(E41+Y41)</f>
        <v>#DIV/0!</v>
      </c>
      <c r="Y130" s="98" t="e">
        <f>((F41-P41-Q41)+(Z41-AJ41-AK41))/(F41+Z41)</f>
        <v>#DIV/0!</v>
      </c>
      <c r="Z130" s="98" t="e">
        <f>(P41+AJ41)/(F41+Z41)</f>
        <v>#DIV/0!</v>
      </c>
      <c r="AA130" s="98" t="e">
        <f>(Q41+AK41)/(F41+Z41)</f>
        <v>#DIV/0!</v>
      </c>
      <c r="AB130" s="110" t="e">
        <f>(H41+AB41)/(E41+Y41)</f>
        <v>#DIV/0!</v>
      </c>
      <c r="AC130" s="98" t="e">
        <f>(H41+AB41)/(F41+Z41)</f>
        <v>#DIV/0!</v>
      </c>
      <c r="AD130" s="98" t="e">
        <f>(I41+AC41)/(H41+AB41)</f>
        <v>#DIV/0!</v>
      </c>
      <c r="BK130" s="113"/>
      <c r="BL130" s="112" t="s">
        <v>15</v>
      </c>
      <c r="BM130" s="98" t="e">
        <f>(AS41+BM41)/($AR$43+$BL$43)</f>
        <v>#DIV/0!</v>
      </c>
      <c r="BN130" s="98" t="e">
        <f>(AT41+BN41)/(AS41+BM41)</f>
        <v>#DIV/0!</v>
      </c>
      <c r="BO130" s="98" t="e">
        <f>((AT41-BD41-BE41)+(BN41-BX41-BY41))/(AT41+BN41)</f>
        <v>#DIV/0!</v>
      </c>
      <c r="BP130" s="98" t="e">
        <f>(BD41+BX41)/(AT41+BN41)</f>
        <v>#DIV/0!</v>
      </c>
      <c r="BQ130" s="98" t="e">
        <f>(BE41+BY41)/(AT41+BN41)</f>
        <v>#DIV/0!</v>
      </c>
      <c r="BR130" s="110" t="e">
        <f>(AV41+BP41)/(AS41+BM41)</f>
        <v>#DIV/0!</v>
      </c>
      <c r="BS130" s="98" t="e">
        <f>(AV41+BP41)/(AT41+BN41)</f>
        <v>#DIV/0!</v>
      </c>
      <c r="BT130" s="98" t="e">
        <f>(AW41+BQ41)/(AV41+BP41)</f>
        <v>#DIV/0!</v>
      </c>
    </row>
    <row r="131" spans="21:72">
      <c r="U131" s="114"/>
      <c r="V131" s="112" t="s">
        <v>16</v>
      </c>
      <c r="W131" s="98" t="e">
        <f>(E43+Y43)/($D$43+$X$43)</f>
        <v>#DIV/0!</v>
      </c>
      <c r="X131" s="98" t="e">
        <f>(F43+Z43)/(E43+Y43)</f>
        <v>#DIV/0!</v>
      </c>
      <c r="Y131" s="98" t="e">
        <f>((F43-P43-Q43)+(Z43-AJ43-AK43))/(F43+Z43)</f>
        <v>#DIV/0!</v>
      </c>
      <c r="Z131" s="98" t="e">
        <f>(P43+AJ43)/(F43+Z43)</f>
        <v>#DIV/0!</v>
      </c>
      <c r="AA131" s="98" t="e">
        <f>(Q43+AK43)/(F43+Z43)</f>
        <v>#DIV/0!</v>
      </c>
      <c r="AB131" s="110" t="e">
        <f>(H43+AB43)/(E43+Y43)</f>
        <v>#DIV/0!</v>
      </c>
      <c r="AC131" s="98" t="e">
        <f>(H43+AB43)/(F43+Z43)</f>
        <v>#DIV/0!</v>
      </c>
      <c r="AD131" s="98" t="e">
        <f>(I43+AC43)/(H43+AB43)</f>
        <v>#DIV/0!</v>
      </c>
      <c r="BK131" s="114"/>
      <c r="BL131" s="112" t="s">
        <v>16</v>
      </c>
      <c r="BM131" s="98" t="e">
        <f>(AS43+BM43)/($AR$43+$BL$43)</f>
        <v>#DIV/0!</v>
      </c>
      <c r="BN131" s="98" t="e">
        <f>(AT43+BN43)/(AS43+BM43)</f>
        <v>#DIV/0!</v>
      </c>
      <c r="BO131" s="98" t="e">
        <f>((AT43-BD43-BE43)+(BN43-BX43-BY43))/(AT43+BN43)</f>
        <v>#DIV/0!</v>
      </c>
      <c r="BP131" s="98" t="e">
        <f>(BD43+BX43)/(AT43+BN43)</f>
        <v>#DIV/0!</v>
      </c>
      <c r="BQ131" s="98" t="e">
        <f>(BE43+BY43)/(AT43+BN43)</f>
        <v>#DIV/0!</v>
      </c>
      <c r="BR131" s="110" t="e">
        <f>(AV43+BP43)/(AS43+BM43)</f>
        <v>#DIV/0!</v>
      </c>
      <c r="BS131" s="98" t="e">
        <f>(AV43+BP43)/(AT43+BN43)</f>
        <v>#DIV/0!</v>
      </c>
      <c r="BT131" s="98" t="e">
        <f>(AW43+BQ43)/(AV43+BP43)</f>
        <v>#DIV/0!</v>
      </c>
    </row>
    <row r="132" spans="21:72" ht="13.5" customHeight="1">
      <c r="U132" s="112" t="s">
        <v>39</v>
      </c>
      <c r="V132" s="112" t="s">
        <v>14</v>
      </c>
      <c r="W132" s="98" t="e">
        <f>(E45+Y45)/($D$49+$X$49)</f>
        <v>#DIV/0!</v>
      </c>
      <c r="X132" s="98" t="e">
        <f>(F45+Z45)/(E45+Y45)</f>
        <v>#DIV/0!</v>
      </c>
      <c r="Y132" s="98" t="e">
        <f>((F45-P45-Q45)+(Z45-AJ45-AK45))/(F45+Z45)</f>
        <v>#DIV/0!</v>
      </c>
      <c r="Z132" s="98" t="e">
        <f>(P45+AJ45)/(F45+Z45)</f>
        <v>#DIV/0!</v>
      </c>
      <c r="AA132" s="98" t="e">
        <f>(Q45+AK45)/(F45+Z45)</f>
        <v>#DIV/0!</v>
      </c>
      <c r="AB132" s="110" t="e">
        <f>(H45+AB45)/(E45+Y45)</f>
        <v>#DIV/0!</v>
      </c>
      <c r="AC132" s="98" t="e">
        <f>(H45+AB45)/(F45+Z45)</f>
        <v>#DIV/0!</v>
      </c>
      <c r="AD132" s="98" t="e">
        <f>(I45+AC45)/(H45+AB45)</f>
        <v>#DIV/0!</v>
      </c>
      <c r="BK132" s="112" t="s">
        <v>39</v>
      </c>
      <c r="BL132" s="112" t="s">
        <v>14</v>
      </c>
      <c r="BM132" s="98" t="e">
        <f>(AS45+BM45)/($AR$49+$BL$49)</f>
        <v>#DIV/0!</v>
      </c>
      <c r="BN132" s="98" t="e">
        <f>(AT45+BN45)/(AS45+BM45)</f>
        <v>#DIV/0!</v>
      </c>
      <c r="BO132" s="98" t="e">
        <f>((AT45-BD45-BE45)+(BN45-BX45-BY45))/(AT45+BN45)</f>
        <v>#DIV/0!</v>
      </c>
      <c r="BP132" s="98" t="e">
        <f>(BD45+BX45)/(AT45+BN45)</f>
        <v>#DIV/0!</v>
      </c>
      <c r="BQ132" s="98" t="e">
        <f>(BE45+BY45)/(AT45+BN45)</f>
        <v>#DIV/0!</v>
      </c>
      <c r="BR132" s="110" t="e">
        <f>(AV45+BP45)/(AS45+BM45)</f>
        <v>#DIV/0!</v>
      </c>
      <c r="BS132" s="98" t="e">
        <f>(AV45+BP45)/(AT45+BN45)</f>
        <v>#DIV/0!</v>
      </c>
      <c r="BT132" s="98" t="e">
        <f>(AW45+BQ45)/(AV45+BP45)</f>
        <v>#DIV/0!</v>
      </c>
    </row>
    <row r="133" spans="21:72">
      <c r="U133" s="113"/>
      <c r="V133" s="112" t="s">
        <v>15</v>
      </c>
      <c r="W133" s="98" t="e">
        <f>(E47+Y47)/($D$49+$X$49)</f>
        <v>#DIV/0!</v>
      </c>
      <c r="X133" s="98" t="e">
        <f>(F47+Z47)/(E47+Y47)</f>
        <v>#DIV/0!</v>
      </c>
      <c r="Y133" s="98" t="e">
        <f>((F47-P47-Q47)+(Z47-AJ47-AK47))/(F47+Z47)</f>
        <v>#DIV/0!</v>
      </c>
      <c r="Z133" s="98" t="e">
        <f>(P47+AJ47)/(F47+Z47)</f>
        <v>#DIV/0!</v>
      </c>
      <c r="AA133" s="98" t="e">
        <f>(Q47+AK47)/(F47+Z47)</f>
        <v>#DIV/0!</v>
      </c>
      <c r="AB133" s="110" t="e">
        <f>(H47+AB47)/(E47+Y47)</f>
        <v>#DIV/0!</v>
      </c>
      <c r="AC133" s="98" t="e">
        <f>(H47+AB47)/(F47+Z47)</f>
        <v>#DIV/0!</v>
      </c>
      <c r="AD133" s="98" t="e">
        <f>(I47+AC47)/(H47+AB47)</f>
        <v>#DIV/0!</v>
      </c>
      <c r="BK133" s="113"/>
      <c r="BL133" s="112" t="s">
        <v>15</v>
      </c>
      <c r="BM133" s="98" t="e">
        <f>(AS47+BM47)/($AR$49+$BL$49)</f>
        <v>#DIV/0!</v>
      </c>
      <c r="BN133" s="98" t="e">
        <f>(AT47+BN47)/(AS47+BM47)</f>
        <v>#DIV/0!</v>
      </c>
      <c r="BO133" s="98" t="e">
        <f>((AT47-BD47-BE47)+(BN47-BX47-BY47))/(AT47+BN47)</f>
        <v>#DIV/0!</v>
      </c>
      <c r="BP133" s="98" t="e">
        <f>(BD47+BX47)/(AT47+BN47)</f>
        <v>#DIV/0!</v>
      </c>
      <c r="BQ133" s="98" t="e">
        <f>(BE47+BY47)/(AT47+BN47)</f>
        <v>#DIV/0!</v>
      </c>
      <c r="BR133" s="110" t="e">
        <f>(AV47+BP47)/(AS47+BM47)</f>
        <v>#DIV/0!</v>
      </c>
      <c r="BS133" s="98" t="e">
        <f>(AV47+BP47)/(AT47+BN47)</f>
        <v>#DIV/0!</v>
      </c>
      <c r="BT133" s="98" t="e">
        <f>(AW47+BQ47)/(AV47+BP47)</f>
        <v>#DIV/0!</v>
      </c>
    </row>
    <row r="134" spans="21:72">
      <c r="U134" s="114"/>
      <c r="V134" s="112" t="s">
        <v>16</v>
      </c>
      <c r="W134" s="98" t="e">
        <f>(E49+Y49)/($D$49+$X$49)</f>
        <v>#DIV/0!</v>
      </c>
      <c r="X134" s="98" t="e">
        <f>(F49+Z49)/(E49+Y49)</f>
        <v>#DIV/0!</v>
      </c>
      <c r="Y134" s="98" t="e">
        <f>((F49-P49-Q49)+(Z49-AJ49-AK49))/(F49+Z49)</f>
        <v>#DIV/0!</v>
      </c>
      <c r="Z134" s="98" t="e">
        <f>(P49+AJ49)/(F49+Z49)</f>
        <v>#DIV/0!</v>
      </c>
      <c r="AA134" s="98" t="e">
        <f>(Q49+AK49)/(F49+Z49)</f>
        <v>#DIV/0!</v>
      </c>
      <c r="AB134" s="110" t="e">
        <f>(H49+AB49)/(E49+Y49)</f>
        <v>#DIV/0!</v>
      </c>
      <c r="AC134" s="98" t="e">
        <f>(H49+AB49)/(F49+Z49)</f>
        <v>#DIV/0!</v>
      </c>
      <c r="AD134" s="98" t="e">
        <f>(I49+AC49)/(H49+AB49)</f>
        <v>#DIV/0!</v>
      </c>
      <c r="BK134" s="114"/>
      <c r="BL134" s="112" t="s">
        <v>16</v>
      </c>
      <c r="BM134" s="98" t="e">
        <f>(AS49+BM49)/($AR$49+$BL$49)</f>
        <v>#DIV/0!</v>
      </c>
      <c r="BN134" s="98" t="e">
        <f>(AT49+BN49)/(AS49+BM49)</f>
        <v>#DIV/0!</v>
      </c>
      <c r="BO134" s="98" t="e">
        <f>((AT49-BD49-BE49)+(BN49-BX49-BY49))/(AT49+BN49)</f>
        <v>#DIV/0!</v>
      </c>
      <c r="BP134" s="98" t="e">
        <f>(BD49+BX49)/(AT49+BN49)</f>
        <v>#DIV/0!</v>
      </c>
      <c r="BQ134" s="98" t="e">
        <f>(BE49+BY49)/(AT49+BN49)</f>
        <v>#DIV/0!</v>
      </c>
      <c r="BR134" s="110" t="e">
        <f>(AV49+BP49)/(AS49+BM49)</f>
        <v>#DIV/0!</v>
      </c>
      <c r="BS134" s="98" t="e">
        <f>(AV49+BP49)/(AT49+BN49)</f>
        <v>#DIV/0!</v>
      </c>
      <c r="BT134" s="98" t="e">
        <f>(AW49+BQ49)/(AV49+BP49)</f>
        <v>#DIV/0!</v>
      </c>
    </row>
    <row r="135" spans="21:72" ht="14.25" customHeight="1">
      <c r="U135" s="112" t="s">
        <v>40</v>
      </c>
      <c r="V135" s="112" t="s">
        <v>14</v>
      </c>
      <c r="W135" s="98" t="e">
        <f>(E51+Y51)/($D$55+$X$55)</f>
        <v>#DIV/0!</v>
      </c>
      <c r="X135" s="98" t="e">
        <f>(F51+Z51)/(E51+Y51)</f>
        <v>#DIV/0!</v>
      </c>
      <c r="Y135" s="98" t="e">
        <f>((F51-P51-Q51)+(Z51-AJ51-AK51))/(F51+Z51)</f>
        <v>#DIV/0!</v>
      </c>
      <c r="Z135" s="98" t="e">
        <f>(P51+AJ51)/(F51+Z51)</f>
        <v>#DIV/0!</v>
      </c>
      <c r="AA135" s="98" t="e">
        <f>(Q51+AK51)/(F51+Z51)</f>
        <v>#DIV/0!</v>
      </c>
      <c r="AB135" s="110" t="e">
        <f>(H51+AB51)/(E51+Y51)</f>
        <v>#DIV/0!</v>
      </c>
      <c r="AC135" s="98" t="e">
        <f>(H51+AB51)/(F51+Z51)</f>
        <v>#DIV/0!</v>
      </c>
      <c r="AD135" s="98" t="e">
        <f>(I51+AC51)/(H51+AB51)</f>
        <v>#DIV/0!</v>
      </c>
      <c r="BK135" s="112" t="s">
        <v>40</v>
      </c>
      <c r="BL135" s="112" t="s">
        <v>14</v>
      </c>
      <c r="BM135" s="98" t="e">
        <f>(AS51+BM51)/($AR$55+$BL$55)</f>
        <v>#DIV/0!</v>
      </c>
      <c r="BN135" s="98" t="e">
        <f>(AT51+BN51)/(AS51+BM51)</f>
        <v>#DIV/0!</v>
      </c>
      <c r="BO135" s="98" t="e">
        <f>((AT51-BD51-BE51)+(BN51-BX51-BY51))/(AT51+BN51)</f>
        <v>#DIV/0!</v>
      </c>
      <c r="BP135" s="98" t="e">
        <f>(BD51+BX51)/(AT51+BN51)</f>
        <v>#DIV/0!</v>
      </c>
      <c r="BQ135" s="98" t="e">
        <f>(BE51+BY51)/(AT51+BN51)</f>
        <v>#DIV/0!</v>
      </c>
      <c r="BR135" s="110" t="e">
        <f>(AV51+BP51)/(AS51+BM51)</f>
        <v>#DIV/0!</v>
      </c>
      <c r="BS135" s="98" t="e">
        <f>(AV51+BP51)/(AT51+BN51)</f>
        <v>#DIV/0!</v>
      </c>
      <c r="BT135" s="98" t="e">
        <f>(AW51+BQ51)/(AV51+BP51)</f>
        <v>#DIV/0!</v>
      </c>
    </row>
    <row r="136" spans="21:72" ht="14.25" customHeight="1">
      <c r="U136" s="113"/>
      <c r="V136" s="112" t="s">
        <v>15</v>
      </c>
      <c r="W136" s="98" t="e">
        <f>(E53+Y53)/($D$55+$X$55)</f>
        <v>#DIV/0!</v>
      </c>
      <c r="X136" s="98" t="e">
        <f>(F53+Z53)/(E53+Y53)</f>
        <v>#DIV/0!</v>
      </c>
      <c r="Y136" s="98" t="e">
        <f>((F53-P53-Q53)+(Z53-AJ53-AK53))/(F53+Z53)</f>
        <v>#DIV/0!</v>
      </c>
      <c r="Z136" s="98" t="e">
        <f>(P53+AJ53)/(F53+Z53)</f>
        <v>#DIV/0!</v>
      </c>
      <c r="AA136" s="98" t="e">
        <f>(Q53+AK53)/(F53+Z53)</f>
        <v>#DIV/0!</v>
      </c>
      <c r="AB136" s="110" t="e">
        <f>(H53+AB53)/(E53+Y53)</f>
        <v>#DIV/0!</v>
      </c>
      <c r="AC136" s="98" t="e">
        <f>(H53+AB53)/(F53+Z53)</f>
        <v>#DIV/0!</v>
      </c>
      <c r="AD136" s="98" t="e">
        <f>(I53+AC53)/(H53+AB53)</f>
        <v>#DIV/0!</v>
      </c>
      <c r="BK136" s="113"/>
      <c r="BL136" s="112" t="s">
        <v>15</v>
      </c>
      <c r="BM136" s="98" t="e">
        <f>(AS53+BM53)/($AR$55+$BL$55)</f>
        <v>#DIV/0!</v>
      </c>
      <c r="BN136" s="98" t="e">
        <f t="shared" ref="BN136" si="161">(AT53+BN53)/(AS53+BM53)</f>
        <v>#DIV/0!</v>
      </c>
      <c r="BO136" s="98" t="e">
        <f t="shared" ref="BO136" si="162">((AT53-BD53-BE53)+(BN53-BX53-BY53))/(AT53+BN53)</f>
        <v>#DIV/0!</v>
      </c>
      <c r="BP136" s="98" t="e">
        <f t="shared" ref="BP136" si="163">(BD53+BX53)/(AT53+BN53)</f>
        <v>#DIV/0!</v>
      </c>
      <c r="BQ136" s="98" t="e">
        <f t="shared" ref="BQ136" si="164">(BE53+BY53)/(AT53+BN53)</f>
        <v>#DIV/0!</v>
      </c>
      <c r="BR136" s="110" t="e">
        <f t="shared" ref="BR136" si="165">(AV53+BP53)/(AS53+BM53)</f>
        <v>#DIV/0!</v>
      </c>
      <c r="BS136" s="98" t="e">
        <f t="shared" ref="BS136" si="166">(AV53+BP53)/(AT53+BN53)</f>
        <v>#DIV/0!</v>
      </c>
      <c r="BT136" s="98" t="e">
        <f t="shared" ref="BT136" si="167">(AW53+BQ53)/(AV53+BP53)</f>
        <v>#DIV/0!</v>
      </c>
    </row>
    <row r="137" spans="21:72">
      <c r="U137" s="114"/>
      <c r="V137" s="112" t="s">
        <v>16</v>
      </c>
      <c r="W137" s="98" t="e">
        <f>(E55+Y55)/($D$55+$X$55)</f>
        <v>#DIV/0!</v>
      </c>
      <c r="X137" s="98" t="e">
        <f>(F55+Z55)/(E55+Y55)</f>
        <v>#DIV/0!</v>
      </c>
      <c r="Y137" s="98" t="e">
        <f>((F55-P55-Q55)+(Z55-AJ55-AK55))/(F55+Z55)</f>
        <v>#DIV/0!</v>
      </c>
      <c r="Z137" s="98" t="e">
        <f>(P55+AJ55)/(F55+Z55)</f>
        <v>#DIV/0!</v>
      </c>
      <c r="AA137" s="98" t="e">
        <f>(Q55+AK55)/(F55+Z55)</f>
        <v>#DIV/0!</v>
      </c>
      <c r="AB137" s="110" t="e">
        <f>(H55+AB55)/(E55+Y55)</f>
        <v>#DIV/0!</v>
      </c>
      <c r="AC137" s="98" t="e">
        <f>(H55+AB55)/(F55+Z55)</f>
        <v>#DIV/0!</v>
      </c>
      <c r="AD137" s="98" t="e">
        <f>(I55+AC55)/(H55+AB55)</f>
        <v>#DIV/0!</v>
      </c>
      <c r="BK137" s="114"/>
      <c r="BL137" s="112" t="s">
        <v>16</v>
      </c>
      <c r="BM137" s="98" t="e">
        <f>(AS55+BM55)/($AR$55+$BL$55)</f>
        <v>#DIV/0!</v>
      </c>
      <c r="BN137" s="98" t="e">
        <f>(AT55+BN55)/(AS55+BM55)</f>
        <v>#DIV/0!</v>
      </c>
      <c r="BO137" s="98" t="e">
        <f>((AT55-BD55-BE55)+(BN55-BX55-BY55))/(AT55+BN55)</f>
        <v>#DIV/0!</v>
      </c>
      <c r="BP137" s="98" t="e">
        <f>(BD55+BX55)/(AT55+BN55)</f>
        <v>#DIV/0!</v>
      </c>
      <c r="BQ137" s="98" t="e">
        <f>(BE55+BY55)/(AT55+BN55)</f>
        <v>#DIV/0!</v>
      </c>
      <c r="BR137" s="110" t="e">
        <f>(AV55+BP55)/(AS55+BM55)</f>
        <v>#DIV/0!</v>
      </c>
      <c r="BS137" s="98" t="e">
        <f>(AV55+BP55)/(AT55+BN55)</f>
        <v>#DIV/0!</v>
      </c>
      <c r="BT137" s="98" t="e">
        <f>(AW55+BQ55)/(AV55+BP55)</f>
        <v>#DIV/0!</v>
      </c>
    </row>
    <row r="138" spans="21:72" ht="13.5" customHeight="1">
      <c r="U138" s="112" t="s">
        <v>41</v>
      </c>
      <c r="V138" s="112" t="s">
        <v>14</v>
      </c>
      <c r="W138" s="98" t="e">
        <f>(E57+Y57)/($D$61+$X$61)</f>
        <v>#DIV/0!</v>
      </c>
      <c r="X138" s="98" t="e">
        <f>(F57+Z57)/(E57+Y57)</f>
        <v>#DIV/0!</v>
      </c>
      <c r="Y138" s="98" t="e">
        <f>((F57-P57-Q57)+(Z57-AJ57-AK57))/(F57+Z57)</f>
        <v>#DIV/0!</v>
      </c>
      <c r="Z138" s="98" t="e">
        <f>(P57+AJ57)/(F57+Z57)</f>
        <v>#DIV/0!</v>
      </c>
      <c r="AA138" s="98" t="e">
        <f>(Q57+AK57)/(F57+Z57)</f>
        <v>#DIV/0!</v>
      </c>
      <c r="AB138" s="110" t="e">
        <f>(H57+AB57)/(E57+Y57)</f>
        <v>#DIV/0!</v>
      </c>
      <c r="AC138" s="98" t="e">
        <f>(H57+AB57)/(F57+Z57)</f>
        <v>#DIV/0!</v>
      </c>
      <c r="AD138" s="98" t="e">
        <f>(I57+AC57)/(H57+AB57)</f>
        <v>#DIV/0!</v>
      </c>
      <c r="BJ138" s="211"/>
      <c r="BK138" s="112" t="s">
        <v>41</v>
      </c>
      <c r="BL138" s="112" t="s">
        <v>14</v>
      </c>
      <c r="BM138" s="98" t="e">
        <f>(AS57+BM57)/($AR$61+$BL$61)</f>
        <v>#DIV/0!</v>
      </c>
      <c r="BN138" s="98" t="e">
        <f>(AT57+BN57)/(AS57+BM57)</f>
        <v>#DIV/0!</v>
      </c>
      <c r="BO138" s="98" t="e">
        <f>((AT57-BD57-BE57)+(BN57-BX57-BY57))/(AT57+BN57)</f>
        <v>#DIV/0!</v>
      </c>
      <c r="BP138" s="98" t="e">
        <f>(BD57+BX57)/(AT57+BN57)</f>
        <v>#DIV/0!</v>
      </c>
      <c r="BQ138" s="98" t="e">
        <f>(BE57+BY57)/(AT57+BN57)</f>
        <v>#DIV/0!</v>
      </c>
      <c r="BR138" s="110" t="e">
        <f>(AV57+BP57)/(AS57+BM57)</f>
        <v>#DIV/0!</v>
      </c>
      <c r="BS138" s="98" t="e">
        <f>(AV57+BP57)/(AT57+BN57)</f>
        <v>#DIV/0!</v>
      </c>
      <c r="BT138" s="98" t="e">
        <f>(AW57+BQ57)/(AV57+BP57)</f>
        <v>#DIV/0!</v>
      </c>
    </row>
    <row r="139" spans="21:72">
      <c r="U139" s="113"/>
      <c r="V139" s="112" t="s">
        <v>15</v>
      </c>
      <c r="W139" s="98" t="e">
        <f>(E59+Y59)/($D$61+$X$61)</f>
        <v>#DIV/0!</v>
      </c>
      <c r="X139" s="98" t="e">
        <f>(F59+Z59)/(E59+Y59)</f>
        <v>#DIV/0!</v>
      </c>
      <c r="Y139" s="98" t="e">
        <f>((F59-P59-Q59)+(Z59-AJ59-AK59))/(F59+Z59)</f>
        <v>#DIV/0!</v>
      </c>
      <c r="Z139" s="98" t="e">
        <f>(P59+AJ59)/(F59+Z59)</f>
        <v>#DIV/0!</v>
      </c>
      <c r="AA139" s="98" t="e">
        <f>(Q59+AK59)/(F59+Z59)</f>
        <v>#DIV/0!</v>
      </c>
      <c r="AB139" s="110" t="e">
        <f>(H59+AB59)/(E59+Y59)</f>
        <v>#DIV/0!</v>
      </c>
      <c r="AC139" s="98" t="e">
        <f>(H59+AB59)/(F59+Z59)</f>
        <v>#DIV/0!</v>
      </c>
      <c r="AD139" s="98" t="e">
        <f>(I59+AC59)/(H59+AB59)</f>
        <v>#DIV/0!</v>
      </c>
      <c r="BJ139" s="211"/>
      <c r="BK139" s="113"/>
      <c r="BL139" s="112" t="s">
        <v>15</v>
      </c>
      <c r="BM139" s="98" t="e">
        <f>(AS59+BM59)/($AR$61+$BL$61)</f>
        <v>#DIV/0!</v>
      </c>
      <c r="BN139" s="98" t="e">
        <f>(AT59+BN59)/(AS59+BM59)</f>
        <v>#DIV/0!</v>
      </c>
      <c r="BO139" s="98" t="e">
        <f>((AT59-BD59-BE59)+(BN59-BX59-BY59))/(AT59+BN59)</f>
        <v>#DIV/0!</v>
      </c>
      <c r="BP139" s="98" t="e">
        <f>(BD59+BX59)/(AT59+BN59)</f>
        <v>#DIV/0!</v>
      </c>
      <c r="BQ139" s="98" t="e">
        <f>(BE59+BY59)/(AT59+BN59)</f>
        <v>#DIV/0!</v>
      </c>
      <c r="BR139" s="110" t="e">
        <f>(AV59+BP59)/(AS59+BM59)</f>
        <v>#DIV/0!</v>
      </c>
      <c r="BS139" s="98" t="e">
        <f>(AV59+BP59)/(AT59+BN59)</f>
        <v>#DIV/0!</v>
      </c>
      <c r="BT139" s="98" t="e">
        <f>(AW59+BQ59)/(AV59+BP59)</f>
        <v>#DIV/0!</v>
      </c>
    </row>
    <row r="140" spans="21:72">
      <c r="U140" s="114"/>
      <c r="V140" s="112" t="s">
        <v>16</v>
      </c>
      <c r="W140" s="98" t="e">
        <f>(E61+Y61)/($D$61+$X$61)</f>
        <v>#DIV/0!</v>
      </c>
      <c r="X140" s="98" t="e">
        <f>(F61+Z61)/(E61+Y61)</f>
        <v>#DIV/0!</v>
      </c>
      <c r="Y140" s="98" t="e">
        <f>((F61-P61-Q61)+(Z61-AJ61-AK61))/(F61+Z61)</f>
        <v>#DIV/0!</v>
      </c>
      <c r="Z140" s="98" t="e">
        <f>(P61+AJ61)/(F61+Z61)</f>
        <v>#DIV/0!</v>
      </c>
      <c r="AA140" s="98" t="e">
        <f>(Q61+AK61)/(F61+Z61)</f>
        <v>#DIV/0!</v>
      </c>
      <c r="AB140" s="110" t="e">
        <f>(H61+AB61)/(E61+Y61)</f>
        <v>#DIV/0!</v>
      </c>
      <c r="AC140" s="98" t="e">
        <f>(H61+AB61)/(F61+Z61)</f>
        <v>#DIV/0!</v>
      </c>
      <c r="AD140" s="98" t="e">
        <f>(I61+AC61)/(H61+AB61)</f>
        <v>#DIV/0!</v>
      </c>
      <c r="BK140" s="114"/>
      <c r="BL140" s="112" t="s">
        <v>16</v>
      </c>
      <c r="BM140" s="98" t="e">
        <f>(AS61+BM61)/($AR$61+$BL$61)</f>
        <v>#DIV/0!</v>
      </c>
      <c r="BN140" s="98" t="e">
        <f>(AT61+BN61)/(AS61+BM61)</f>
        <v>#DIV/0!</v>
      </c>
      <c r="BO140" s="98" t="e">
        <f>((AT61-BD61-BE61)+(BN61-BX61-BY61))/(AT61+BN61)</f>
        <v>#DIV/0!</v>
      </c>
      <c r="BP140" s="98" t="e">
        <f>(BD61+BX61)/(AT61+BN61)</f>
        <v>#DIV/0!</v>
      </c>
      <c r="BQ140" s="98" t="e">
        <f>(BE61+BY61)/(AT61+BN61)</f>
        <v>#DIV/0!</v>
      </c>
      <c r="BR140" s="110" t="e">
        <f>(AV61+BP61)/(AS61+BM61)</f>
        <v>#DIV/0!</v>
      </c>
      <c r="BS140" s="98" t="e">
        <f>(AV61+BP61)/(AT61+BN61)</f>
        <v>#DIV/0!</v>
      </c>
      <c r="BT140" s="98" t="e">
        <f>(AW61+BQ61)/(AV61+BP61)</f>
        <v>#DIV/0!</v>
      </c>
    </row>
    <row r="141" spans="21:72">
      <c r="U141" s="112" t="s">
        <v>42</v>
      </c>
      <c r="V141" s="112" t="s">
        <v>14</v>
      </c>
      <c r="W141" s="98" t="e">
        <f>(E63+E69+Y63+Y69)/($D$67+$X$67)</f>
        <v>#DIV/0!</v>
      </c>
      <c r="X141" s="98" t="e">
        <f>(F63+Z63)/(E63+Y63)</f>
        <v>#DIV/0!</v>
      </c>
      <c r="Y141" s="98" t="e">
        <f>((F63-P63-Q63)+(Z63-AJ63-AK63))/(F63+Z63)</f>
        <v>#DIV/0!</v>
      </c>
      <c r="Z141" s="98" t="e">
        <f>(P63+AJ63)/(F63+Z63)</f>
        <v>#DIV/0!</v>
      </c>
      <c r="AA141" s="98" t="e">
        <f>(Q63+AK63)/(F63+Z63)</f>
        <v>#DIV/0!</v>
      </c>
      <c r="AB141" s="110" t="e">
        <f>(H63+AB63)/(E63+Y63)</f>
        <v>#DIV/0!</v>
      </c>
      <c r="AC141" s="98" t="e">
        <f>(H63+AB63)/(F63+Z63)</f>
        <v>#DIV/0!</v>
      </c>
      <c r="AD141" s="98" t="e">
        <f>(I63+AC63)/(H63+AB63)</f>
        <v>#DIV/0!</v>
      </c>
      <c r="BK141" s="112" t="s">
        <v>42</v>
      </c>
      <c r="BL141" s="112" t="s">
        <v>14</v>
      </c>
      <c r="BM141" s="98" t="e">
        <f>(AS63+AS69+BM63+BM69)/($AR$67+$BL$67)</f>
        <v>#DIV/0!</v>
      </c>
      <c r="BN141" s="98" t="e">
        <f>(AT63+BN63)/(AS63+BM63)</f>
        <v>#DIV/0!</v>
      </c>
      <c r="BO141" s="98" t="e">
        <f>((AT63-BD63-BE63)+(BN63-BX63-BY63))/(AT63+BN63)</f>
        <v>#DIV/0!</v>
      </c>
      <c r="BP141" s="98" t="e">
        <f>(BD63+BX63)/(AT63+BN63)</f>
        <v>#DIV/0!</v>
      </c>
      <c r="BQ141" s="98" t="e">
        <f>(BE63+BY63)/(AT63+BN63)</f>
        <v>#DIV/0!</v>
      </c>
      <c r="BR141" s="110" t="e">
        <f>(AV63+BP63)/(AS63+BM63)</f>
        <v>#DIV/0!</v>
      </c>
      <c r="BS141" s="98" t="e">
        <f>(AV63+BP63)/(AT63+BN63)</f>
        <v>#DIV/0!</v>
      </c>
      <c r="BT141" s="98" t="e">
        <f>(AW63+BQ63)/(AV63+BP63)</f>
        <v>#DIV/0!</v>
      </c>
    </row>
    <row r="142" spans="21:72">
      <c r="U142" s="113"/>
      <c r="V142" s="112" t="s">
        <v>15</v>
      </c>
      <c r="W142" s="98" t="e">
        <f>(E65+E71+Y65+Y71)/($D$67+$X$67)</f>
        <v>#DIV/0!</v>
      </c>
      <c r="X142" s="98" t="e">
        <f>(F65+Z65)/(E65+Y65)</f>
        <v>#DIV/0!</v>
      </c>
      <c r="Y142" s="98" t="e">
        <f>((F65-P65-Q65)+(Z65-AJ65-AK65))/(F65+Z65)</f>
        <v>#DIV/0!</v>
      </c>
      <c r="Z142" s="98" t="e">
        <f>(P65+AJ65)/(F65+Z65)</f>
        <v>#DIV/0!</v>
      </c>
      <c r="AA142" s="98" t="e">
        <f>(Q65+AK65)/(F65+Z65)</f>
        <v>#DIV/0!</v>
      </c>
      <c r="AB142" s="110" t="e">
        <f>(H65+AB65)/(E65+Y65)</f>
        <v>#DIV/0!</v>
      </c>
      <c r="AC142" s="98" t="e">
        <f>(H65+AB65)/(F65+Z65)</f>
        <v>#DIV/0!</v>
      </c>
      <c r="AD142" s="98" t="e">
        <f>(I65+AC65)/(H65+AB65)</f>
        <v>#DIV/0!</v>
      </c>
      <c r="BK142" s="113"/>
      <c r="BL142" s="112" t="s">
        <v>15</v>
      </c>
      <c r="BM142" s="98" t="e">
        <f>(AS65+AS71+BM65+BM71)/($AR$67+$BL$67)</f>
        <v>#DIV/0!</v>
      </c>
      <c r="BN142" s="98" t="e">
        <f>(AT65+BN65)/(AS65+BM65)</f>
        <v>#DIV/0!</v>
      </c>
      <c r="BO142" s="98" t="e">
        <f>((AT65-BD65-BE65)+(BN65-BX65-BY65))/(AT65+BN65)</f>
        <v>#DIV/0!</v>
      </c>
      <c r="BP142" s="98" t="e">
        <f>(BD65+BX65)/(AT65+BN65)</f>
        <v>#DIV/0!</v>
      </c>
      <c r="BQ142" s="98" t="e">
        <f>(BE65+BY65)/(AT65+BN65)</f>
        <v>#DIV/0!</v>
      </c>
      <c r="BR142" s="110" t="e">
        <f>(AV65+BP65)/(AS65+BM65)</f>
        <v>#DIV/0!</v>
      </c>
      <c r="BS142" s="98" t="e">
        <f>(AV65+BP65)/(AT65+BN65)</f>
        <v>#DIV/0!</v>
      </c>
      <c r="BT142" s="98" t="e">
        <f>(AW65+BQ65)/(AV65+BP65)</f>
        <v>#DIV/0!</v>
      </c>
    </row>
    <row r="143" spans="21:72">
      <c r="U143" s="114"/>
      <c r="V143" s="112" t="s">
        <v>16</v>
      </c>
      <c r="W143" s="98" t="e">
        <f>(E67+E73+Y67+Y73)/($D$67+$X$67)</f>
        <v>#DIV/0!</v>
      </c>
      <c r="X143" s="98" t="e">
        <f>(F67+Z67)/(E67+Y67)</f>
        <v>#DIV/0!</v>
      </c>
      <c r="Y143" s="98" t="e">
        <f>((F67-P67-Q67)+(Z67-AJ67-AK67))/(F67+Z67)</f>
        <v>#DIV/0!</v>
      </c>
      <c r="Z143" s="98" t="e">
        <f>(P67+AJ67)/(F67+Z67)</f>
        <v>#DIV/0!</v>
      </c>
      <c r="AA143" s="98" t="e">
        <f>(Q67+AK67)/(F67+Z67)</f>
        <v>#DIV/0!</v>
      </c>
      <c r="AB143" s="110" t="e">
        <f>(H67+AB67)/(E67+Y67)</f>
        <v>#DIV/0!</v>
      </c>
      <c r="AC143" s="98" t="e">
        <f>(H67+AB67)/(F67+Z67)</f>
        <v>#DIV/0!</v>
      </c>
      <c r="AD143" s="98" t="e">
        <f>(I67+AC67)/(H67+AB67)</f>
        <v>#DIV/0!</v>
      </c>
      <c r="BK143" s="114"/>
      <c r="BL143" s="112" t="s">
        <v>16</v>
      </c>
      <c r="BM143" s="98" t="e">
        <f>(AS67+AS73+BM67+BM73)/($AR$67+$BL$67)</f>
        <v>#DIV/0!</v>
      </c>
      <c r="BN143" s="98" t="e">
        <f>(AT67+BN67)/(AS67+BM67)</f>
        <v>#DIV/0!</v>
      </c>
      <c r="BO143" s="98" t="e">
        <f>((AT67-BD67-BE67)+(BN67-BX67-BY67))/(AT67+BN67)</f>
        <v>#DIV/0!</v>
      </c>
      <c r="BP143" s="98" t="e">
        <f>(BD67+BX67)/(AT67+BN67)</f>
        <v>#DIV/0!</v>
      </c>
      <c r="BQ143" s="98" t="e">
        <f>(BE67+BY67)/(AT67+BN67)</f>
        <v>#DIV/0!</v>
      </c>
      <c r="BR143" s="110" t="e">
        <f>(AV67+BP67)/(AS67+BM67)</f>
        <v>#DIV/0!</v>
      </c>
      <c r="BS143" s="98" t="e">
        <f>(AV67+BP67)/(AT67+BN67)</f>
        <v>#DIV/0!</v>
      </c>
      <c r="BT143" s="98" t="e">
        <f>(AW67+BQ67)/(AV67+BP67)</f>
        <v>#DIV/0!</v>
      </c>
    </row>
    <row r="144" spans="21:72">
      <c r="U144" s="112" t="s">
        <v>33</v>
      </c>
      <c r="V144" s="112" t="s">
        <v>14</v>
      </c>
      <c r="W144" s="255"/>
      <c r="X144" s="98" t="e">
        <f>(F69+Z69)/(E69+Y69)</f>
        <v>#DIV/0!</v>
      </c>
      <c r="Y144" s="98" t="e">
        <f>((F69-P69-Q69)+(Z69-AJ69-AK69))/(F69+Z69)</f>
        <v>#DIV/0!</v>
      </c>
      <c r="Z144" s="98" t="e">
        <f>(P69+AJ69)/(F69+Z69)</f>
        <v>#DIV/0!</v>
      </c>
      <c r="AA144" s="98" t="e">
        <f>(Q69+AK69)/(F69+Z69)</f>
        <v>#DIV/0!</v>
      </c>
      <c r="AB144" s="110" t="e">
        <f>(H69+AB69)/(E69+Y69)</f>
        <v>#DIV/0!</v>
      </c>
      <c r="AC144" s="98" t="e">
        <f>(H69+AB69)/(F69+Z69)</f>
        <v>#DIV/0!</v>
      </c>
      <c r="AD144" s="98" t="e">
        <f>(I69+AC69)/(H69+AB69)</f>
        <v>#DIV/0!</v>
      </c>
      <c r="BK144" s="112" t="s">
        <v>33</v>
      </c>
      <c r="BL144" s="112" t="s">
        <v>14</v>
      </c>
      <c r="BM144" s="255"/>
      <c r="BN144" s="98" t="e">
        <f>(AT69+BN69)/(AS69+BM69)</f>
        <v>#DIV/0!</v>
      </c>
      <c r="BO144" s="98" t="e">
        <f>((AT69-BD69-BE69)+(BN69-BX69-BY69))/(AT69+BN69)</f>
        <v>#DIV/0!</v>
      </c>
      <c r="BP144" s="98" t="e">
        <f>(BD69+BX69)/(AT69+BN69)</f>
        <v>#DIV/0!</v>
      </c>
      <c r="BQ144" s="98" t="e">
        <f>(BE69+BY69)/(AT69+BN69)</f>
        <v>#DIV/0!</v>
      </c>
      <c r="BR144" s="110" t="e">
        <f>(AV69+BP69)/(AS69+BM69)</f>
        <v>#DIV/0!</v>
      </c>
      <c r="BS144" s="98" t="e">
        <f>(AV69+BP69)/(AT69+BN69)</f>
        <v>#DIV/0!</v>
      </c>
      <c r="BT144" s="98" t="e">
        <f>(AW69+BQ69)/(AV69+BP69)</f>
        <v>#DIV/0!</v>
      </c>
    </row>
    <row r="145" spans="21:72">
      <c r="U145" s="113"/>
      <c r="V145" s="112" t="s">
        <v>15</v>
      </c>
      <c r="W145" s="255"/>
      <c r="X145" s="98" t="e">
        <f>(F71+Z71)/(E71+Y71)</f>
        <v>#DIV/0!</v>
      </c>
      <c r="Y145" s="98" t="e">
        <f>((F71-P71-Q71)+(Z71-AJ71-AK71))/(F71+Z71)</f>
        <v>#DIV/0!</v>
      </c>
      <c r="Z145" s="98" t="e">
        <f>(P71+AJ71)/(F71+Z71)</f>
        <v>#DIV/0!</v>
      </c>
      <c r="AA145" s="98" t="e">
        <f>(Q71+AK71)/(F71+Z71)</f>
        <v>#DIV/0!</v>
      </c>
      <c r="AB145" s="110" t="e">
        <f>(H71+AB71)/(E71+Y71)</f>
        <v>#DIV/0!</v>
      </c>
      <c r="AC145" s="98" t="e">
        <f>(H71+AB71)/(F71+Z71)</f>
        <v>#DIV/0!</v>
      </c>
      <c r="AD145" s="98" t="e">
        <f>(I71+AC71)/(H71+AB71)</f>
        <v>#DIV/0!</v>
      </c>
      <c r="BK145" s="113"/>
      <c r="BL145" s="112" t="s">
        <v>15</v>
      </c>
      <c r="BM145" s="255"/>
      <c r="BN145" s="98" t="e">
        <f>(AT71+BN71)/(AS71+BM71)</f>
        <v>#DIV/0!</v>
      </c>
      <c r="BO145" s="98" t="e">
        <f>((AT71-BD71-BE71)+(BN71-BX71-BY71))/(AT71+BN71)</f>
        <v>#DIV/0!</v>
      </c>
      <c r="BP145" s="98" t="e">
        <f>(BD71+BX71)/(AT71+BN71)</f>
        <v>#DIV/0!</v>
      </c>
      <c r="BQ145" s="98" t="e">
        <f>(BE71+BY71)/(AT71+BN71)</f>
        <v>#DIV/0!</v>
      </c>
      <c r="BR145" s="110" t="e">
        <f>(AV71+BP71)/(AS71+BM71)</f>
        <v>#DIV/0!</v>
      </c>
      <c r="BS145" s="98" t="e">
        <f>(AV71+BP71)/(AT71+BN71)</f>
        <v>#DIV/0!</v>
      </c>
      <c r="BT145" s="98" t="e">
        <f>(AW71+BQ71)/(AV71+BP71)</f>
        <v>#DIV/0!</v>
      </c>
    </row>
    <row r="146" spans="21:72">
      <c r="U146" s="114"/>
      <c r="V146" s="112" t="s">
        <v>16</v>
      </c>
      <c r="W146" s="255"/>
      <c r="X146" s="98" t="e">
        <f>(F73+Z73)/(E73+Y73)</f>
        <v>#DIV/0!</v>
      </c>
      <c r="Y146" s="98" t="e">
        <f>((F73-P73-Q73)+(Z73-AJ73-AK73))/(F73+Z73)</f>
        <v>#DIV/0!</v>
      </c>
      <c r="Z146" s="98" t="e">
        <f>(P73+AJ73)/(F73+Z73)</f>
        <v>#DIV/0!</v>
      </c>
      <c r="AA146" s="98" t="e">
        <f>(Q73+AK73)/(F73+Z73)</f>
        <v>#DIV/0!</v>
      </c>
      <c r="AB146" s="110" t="e">
        <f>(H73+AB73)/(E73+Y73)</f>
        <v>#DIV/0!</v>
      </c>
      <c r="AC146" s="98" t="e">
        <f>(H73+AB73)/(F73+Z73)</f>
        <v>#DIV/0!</v>
      </c>
      <c r="AD146" s="98" t="e">
        <f>(I73+AC73)/(H73+AB73)</f>
        <v>#DIV/0!</v>
      </c>
      <c r="BK146" s="114"/>
      <c r="BL146" s="112" t="s">
        <v>16</v>
      </c>
      <c r="BM146" s="255"/>
      <c r="BN146" s="98" t="e">
        <f>(AT73+BN73)/(AS73+BM73)</f>
        <v>#DIV/0!</v>
      </c>
      <c r="BO146" s="98" t="e">
        <f>((AT73-BD73-BE73)+(BN73-BX73-BY73))/(AT73+BN73)</f>
        <v>#DIV/0!</v>
      </c>
      <c r="BP146" s="98" t="e">
        <f>(BD73+BX73)/(AT73+BN73)</f>
        <v>#DIV/0!</v>
      </c>
      <c r="BQ146" s="98" t="e">
        <f>(BE73+BY73)/(AT73+BN73)</f>
        <v>#DIV/0!</v>
      </c>
      <c r="BR146" s="110" t="e">
        <f>(AV73+BP73)/(AS73+BM73)</f>
        <v>#DIV/0!</v>
      </c>
      <c r="BS146" s="98" t="e">
        <f>(AV73+BP73)/(AT73+BN73)</f>
        <v>#DIV/0!</v>
      </c>
      <c r="BT146" s="98" t="e">
        <f>(AW73+BQ73)/(AV73+BP73)</f>
        <v>#DIV/0!</v>
      </c>
    </row>
    <row r="147" spans="21:72" ht="13.5" customHeight="1">
      <c r="U147" s="413" t="s">
        <v>53</v>
      </c>
      <c r="V147" s="112" t="s">
        <v>14</v>
      </c>
      <c r="W147" s="98" t="e">
        <f>(E75+Y75)/($D$79+$X$79)</f>
        <v>#DIV/0!</v>
      </c>
      <c r="X147" s="98" t="e">
        <f>(F75+Z75)/(E75+Y75)</f>
        <v>#DIV/0!</v>
      </c>
      <c r="Y147" s="98" t="e">
        <f>((F75-P75-Q75)+(Z75-AJ75-AK75))/(F75+Z75)</f>
        <v>#DIV/0!</v>
      </c>
      <c r="Z147" s="98" t="e">
        <f>(P75+AJ75)/(F75+Z75)</f>
        <v>#DIV/0!</v>
      </c>
      <c r="AA147" s="98" t="e">
        <f>(Q75+AK75)/(F75+Z75)</f>
        <v>#DIV/0!</v>
      </c>
      <c r="AB147" s="110" t="e">
        <f>(H75+AB75)/(E75+Y75)</f>
        <v>#DIV/0!</v>
      </c>
      <c r="AC147" s="98" t="e">
        <f>(H75+AB75)/(F75+Z75)</f>
        <v>#DIV/0!</v>
      </c>
      <c r="AD147" s="98" t="e">
        <f>(I75+AC75)/(H75+AB75)</f>
        <v>#DIV/0!</v>
      </c>
      <c r="BK147" s="413" t="s">
        <v>53</v>
      </c>
      <c r="BL147" s="112" t="s">
        <v>14</v>
      </c>
      <c r="BM147" s="98" t="e">
        <f>(AS75+BM75)/($AR$79+$BL$79)</f>
        <v>#DIV/0!</v>
      </c>
      <c r="BN147" s="98" t="e">
        <f>(AT75+BN75)/(AS75+BM75)</f>
        <v>#DIV/0!</v>
      </c>
      <c r="BO147" s="98" t="e">
        <f>((AT75-BD75-BE75)+(BN75-BX75-BY75))/(AT75+BN75)</f>
        <v>#DIV/0!</v>
      </c>
      <c r="BP147" s="98" t="e">
        <f>(BD75+BX75)/(AT75+BN75)</f>
        <v>#DIV/0!</v>
      </c>
      <c r="BQ147" s="98" t="e">
        <f>(BE75+BY75)/(AT75+BN75)</f>
        <v>#DIV/0!</v>
      </c>
      <c r="BR147" s="110" t="e">
        <f>(AV75+BP75)/(AS75+BM75)</f>
        <v>#DIV/0!</v>
      </c>
      <c r="BS147" s="98" t="e">
        <f>(AV75+BP75)/(AT75+BN75)</f>
        <v>#DIV/0!</v>
      </c>
      <c r="BT147" s="98" t="e">
        <f>(AW75+BQ75)/(AV75+BP75)</f>
        <v>#DIV/0!</v>
      </c>
    </row>
    <row r="148" spans="21:72">
      <c r="U148" s="414"/>
      <c r="V148" s="112" t="s">
        <v>15</v>
      </c>
      <c r="W148" s="98" t="e">
        <f>(E77+Y77)/($D$79+$X$79)</f>
        <v>#DIV/0!</v>
      </c>
      <c r="X148" s="98" t="e">
        <f>(F77+Z77)/(E77+Y77)</f>
        <v>#DIV/0!</v>
      </c>
      <c r="Y148" s="98" t="e">
        <f>((F77-P77-Q77)+(Z77-AJ77-AK77))/(F77+Z77)</f>
        <v>#DIV/0!</v>
      </c>
      <c r="Z148" s="98" t="e">
        <f>(P77+AJ77)/(F77+Z77)</f>
        <v>#DIV/0!</v>
      </c>
      <c r="AA148" s="98" t="e">
        <f>(Q77+AK77)/(F77+Z77)</f>
        <v>#DIV/0!</v>
      </c>
      <c r="AB148" s="110" t="e">
        <f>(H77+AB77)/(E77+Y77)</f>
        <v>#DIV/0!</v>
      </c>
      <c r="AC148" s="98" t="e">
        <f>(H77+AB77)/(F77+Z77)</f>
        <v>#DIV/0!</v>
      </c>
      <c r="AD148" s="98" t="e">
        <f>(I77+AC77)/(H77+AB77)</f>
        <v>#DIV/0!</v>
      </c>
      <c r="BK148" s="414"/>
      <c r="BL148" s="112" t="s">
        <v>15</v>
      </c>
      <c r="BM148" s="98" t="e">
        <f>(AS77+BM77)/($AR$79+$BL$79)</f>
        <v>#DIV/0!</v>
      </c>
      <c r="BN148" s="98" t="e">
        <f>(AT77+BN77)/(AS77+BM77)</f>
        <v>#DIV/0!</v>
      </c>
      <c r="BO148" s="98" t="e">
        <f>((AT77-BD77-BE77)+(BN77-BX77-BY77))/(AT77+BN77)</f>
        <v>#DIV/0!</v>
      </c>
      <c r="BP148" s="98" t="e">
        <f>(BD77+BX77)/(AT77+BN77)</f>
        <v>#DIV/0!</v>
      </c>
      <c r="BQ148" s="98" t="e">
        <f>(BE77+BY77)/(AT77+BN77)</f>
        <v>#DIV/0!</v>
      </c>
      <c r="BR148" s="110" t="e">
        <f>(AV77+BP77)/(AS77+BM77)</f>
        <v>#DIV/0!</v>
      </c>
      <c r="BS148" s="98" t="e">
        <f>(AV77+BP77)/(AT77+BN77)</f>
        <v>#DIV/0!</v>
      </c>
      <c r="BT148" s="98" t="e">
        <f>(AW77+BQ77)/(AV77+BP77)</f>
        <v>#DIV/0!</v>
      </c>
    </row>
    <row r="149" spans="21:72">
      <c r="U149" s="415"/>
      <c r="V149" s="115" t="s">
        <v>16</v>
      </c>
      <c r="W149" s="98" t="e">
        <f>(E79+Y79)/($D$79+$X$79)</f>
        <v>#DIV/0!</v>
      </c>
      <c r="X149" s="98" t="e">
        <f>(F79+Z79)/(E79+Y79)</f>
        <v>#DIV/0!</v>
      </c>
      <c r="Y149" s="98" t="e">
        <f>((F79-P79-Q79)+(Z79-AJ79-AK79))/(F79+Z79)</f>
        <v>#DIV/0!</v>
      </c>
      <c r="Z149" s="98" t="e">
        <f>(P79+AJ79)/(F79+Z79)</f>
        <v>#DIV/0!</v>
      </c>
      <c r="AA149" s="98" t="e">
        <f>(Q79+AK79)/(F79+Z79)</f>
        <v>#DIV/0!</v>
      </c>
      <c r="AB149" s="110" t="e">
        <f>(H79+AB79)/(E79+Y79)</f>
        <v>#DIV/0!</v>
      </c>
      <c r="AC149" s="98" t="e">
        <f>(H79+AB79)/(F79+Z79)</f>
        <v>#DIV/0!</v>
      </c>
      <c r="AD149" s="98" t="e">
        <f>(I79+AC79)/(H79+AB79)</f>
        <v>#DIV/0!</v>
      </c>
      <c r="BK149" s="415"/>
      <c r="BL149" s="115" t="s">
        <v>16</v>
      </c>
      <c r="BM149" s="98" t="e">
        <f>(AS79+BM79)/($AR$79+$BL$79)</f>
        <v>#DIV/0!</v>
      </c>
      <c r="BN149" s="98" t="e">
        <f>(AT79+BN79)/(AS79+BM79)</f>
        <v>#DIV/0!</v>
      </c>
      <c r="BO149" s="98" t="e">
        <f>((AT79-BD79-BE79)+(BN79-BX79-BY79))/(AT79+BN79)</f>
        <v>#DIV/0!</v>
      </c>
      <c r="BP149" s="98" t="e">
        <f>(BD79+BX79)/(AT79+BN79)</f>
        <v>#DIV/0!</v>
      </c>
      <c r="BQ149" s="98" t="e">
        <f>(BE79+BY79)/(AT79+BN79)</f>
        <v>#DIV/0!</v>
      </c>
      <c r="BR149" s="110" t="e">
        <f>(AV79+BP79)/(AS79+BM79)</f>
        <v>#DIV/0!</v>
      </c>
      <c r="BS149" s="98" t="e">
        <f>(AV79+BP79)/(AT79+BN79)</f>
        <v>#DIV/0!</v>
      </c>
      <c r="BT149" s="98" t="e">
        <f>(AW79+BQ79)/(AV79+BP79)</f>
        <v>#DIV/0!</v>
      </c>
    </row>
    <row r="150" spans="21:72">
      <c r="BR150" s="248"/>
    </row>
    <row r="151" spans="21:72">
      <c r="BR151" s="248"/>
    </row>
    <row r="154" spans="21:72" ht="13.5" customHeight="1"/>
    <row r="155" spans="21:72" ht="13.5" customHeight="1"/>
    <row r="159" spans="21:72" ht="13.5" customHeight="1"/>
    <row r="160" spans="21:72" ht="13.5" customHeight="1"/>
    <row r="165" spans="98:99" ht="13.8" thickBot="1"/>
    <row r="166" spans="98:99" ht="13.8" thickTop="1">
      <c r="CT166" s="249"/>
      <c r="CU166" s="249"/>
    </row>
    <row r="184" ht="13.5" customHeight="1"/>
    <row r="185" ht="13.5" customHeight="1"/>
    <row r="186" ht="13.5" customHeight="1"/>
    <row r="212" ht="13.5" customHeight="1"/>
    <row r="242" ht="13.5" customHeight="1"/>
  </sheetData>
  <mergeCells count="383">
    <mergeCell ref="BK147:BK149"/>
    <mergeCell ref="U147:U149"/>
    <mergeCell ref="AF113:AF115"/>
    <mergeCell ref="U113:U115"/>
    <mergeCell ref="BK113:BK115"/>
    <mergeCell ref="BV113:BV115"/>
    <mergeCell ref="CJ82:CJ84"/>
    <mergeCell ref="AL11:AM11"/>
    <mergeCell ref="BZ11:CA11"/>
    <mergeCell ref="CA15:CA19"/>
    <mergeCell ref="BZ13:BZ19"/>
    <mergeCell ref="BS14:BS19"/>
    <mergeCell ref="BQ16:BQ19"/>
    <mergeCell ref="BP15:BP19"/>
    <mergeCell ref="BF11:BG11"/>
    <mergeCell ref="AV15:AV19"/>
    <mergeCell ref="AW16:AW19"/>
    <mergeCell ref="BH85:BI85"/>
    <mergeCell ref="AX86:BE86"/>
    <mergeCell ref="BE87:BE92"/>
    <mergeCell ref="BC88:BD88"/>
    <mergeCell ref="BH88:BH90"/>
    <mergeCell ref="BI88:BI90"/>
    <mergeCell ref="BT118:BT119"/>
    <mergeCell ref="BK118:BK119"/>
    <mergeCell ref="BL118:BL119"/>
    <mergeCell ref="BM118:BM119"/>
    <mergeCell ref="BN118:BN119"/>
    <mergeCell ref="BO118:BO119"/>
    <mergeCell ref="BP118:BP119"/>
    <mergeCell ref="BQ118:BQ119"/>
    <mergeCell ref="BR118:BR119"/>
    <mergeCell ref="BS118:BS119"/>
    <mergeCell ref="AC84:AC85"/>
    <mergeCell ref="AB84:AB85"/>
    <mergeCell ref="AA84:AA85"/>
    <mergeCell ref="BZ12:CA12"/>
    <mergeCell ref="BP13:BW13"/>
    <mergeCell ref="BW14:BW19"/>
    <mergeCell ref="BU15:BV15"/>
    <mergeCell ref="AV13:BC13"/>
    <mergeCell ref="AT14:AT16"/>
    <mergeCell ref="BC14:BC19"/>
    <mergeCell ref="AU15:AU16"/>
    <mergeCell ref="BA15:BB15"/>
    <mergeCell ref="AE14:AE19"/>
    <mergeCell ref="AB15:AB19"/>
    <mergeCell ref="AC16:AC19"/>
    <mergeCell ref="AR84:AR92"/>
    <mergeCell ref="AS84:AS92"/>
    <mergeCell ref="AT84:AT92"/>
    <mergeCell ref="AV87:AV89"/>
    <mergeCell ref="AK84:AK85"/>
    <mergeCell ref="AL84:AL85"/>
    <mergeCell ref="AM84:AM85"/>
    <mergeCell ref="AN84:AN85"/>
    <mergeCell ref="AO62:AO67"/>
    <mergeCell ref="CV12:CW12"/>
    <mergeCell ref="CL13:CS13"/>
    <mergeCell ref="CS14:CS19"/>
    <mergeCell ref="CQ15:CR15"/>
    <mergeCell ref="CK15:CK16"/>
    <mergeCell ref="CL15:CL18"/>
    <mergeCell ref="CD84:CD85"/>
    <mergeCell ref="BS84:BS85"/>
    <mergeCell ref="BT84:BT85"/>
    <mergeCell ref="CI11:CI19"/>
    <mergeCell ref="CH11:CH19"/>
    <mergeCell ref="CJ14:CJ16"/>
    <mergeCell ref="CF11:CF19"/>
    <mergeCell ref="CG11:CG19"/>
    <mergeCell ref="CJ51:CS52"/>
    <mergeCell ref="CJ53:CJ54"/>
    <mergeCell ref="CK53:CK54"/>
    <mergeCell ref="CL53:CL54"/>
    <mergeCell ref="BV84:BV85"/>
    <mergeCell ref="BZ84:BZ85"/>
    <mergeCell ref="BW84:BW85"/>
    <mergeCell ref="BX84:BX85"/>
    <mergeCell ref="BY84:BY85"/>
    <mergeCell ref="AO68:AO73"/>
    <mergeCell ref="AP70:AP71"/>
    <mergeCell ref="AP72:AP73"/>
    <mergeCell ref="AO74:AO79"/>
    <mergeCell ref="CV15:CV17"/>
    <mergeCell ref="CW15:CW17"/>
    <mergeCell ref="CO14:CO18"/>
    <mergeCell ref="CS53:CS54"/>
    <mergeCell ref="CM53:CM54"/>
    <mergeCell ref="CN53:CN54"/>
    <mergeCell ref="CO53:CO54"/>
    <mergeCell ref="CP53:CP54"/>
    <mergeCell ref="CQ53:CQ54"/>
    <mergeCell ref="CR53:CR54"/>
    <mergeCell ref="BJ32:BJ33"/>
    <mergeCell ref="AO20:AO25"/>
    <mergeCell ref="AP20:AP21"/>
    <mergeCell ref="AP22:AP23"/>
    <mergeCell ref="AO38:AO43"/>
    <mergeCell ref="AO44:AO49"/>
    <mergeCell ref="BI20:BI25"/>
    <mergeCell ref="AP26:AP27"/>
    <mergeCell ref="CE9:CP10"/>
    <mergeCell ref="W4:Y4"/>
    <mergeCell ref="AQ4:AT4"/>
    <mergeCell ref="AM15:AM19"/>
    <mergeCell ref="AL13:AL19"/>
    <mergeCell ref="AQ11:AQ19"/>
    <mergeCell ref="BK11:BK19"/>
    <mergeCell ref="BF12:BG12"/>
    <mergeCell ref="BF13:BF19"/>
    <mergeCell ref="AY14:AY19"/>
    <mergeCell ref="BG15:BG19"/>
    <mergeCell ref="AL12:AM12"/>
    <mergeCell ref="AR11:AR19"/>
    <mergeCell ref="BO15:BO16"/>
    <mergeCell ref="BJ11:BJ19"/>
    <mergeCell ref="BL11:BL19"/>
    <mergeCell ref="BN14:BN16"/>
    <mergeCell ref="BM11:BM19"/>
    <mergeCell ref="Z14:Z16"/>
    <mergeCell ref="W11:W19"/>
    <mergeCell ref="AP11:AP19"/>
    <mergeCell ref="AB13:AI13"/>
    <mergeCell ref="AI14:AI19"/>
    <mergeCell ref="AG15:AH15"/>
    <mergeCell ref="AF84:AF85"/>
    <mergeCell ref="AG84:AG85"/>
    <mergeCell ref="AH84:AH85"/>
    <mergeCell ref="AI84:AI85"/>
    <mergeCell ref="AF82:AO83"/>
    <mergeCell ref="AJ84:AJ85"/>
    <mergeCell ref="CE84:CE85"/>
    <mergeCell ref="BI56:BI61"/>
    <mergeCell ref="BJ56:BJ57"/>
    <mergeCell ref="BR84:BR85"/>
    <mergeCell ref="BJ68:BJ69"/>
    <mergeCell ref="BJ76:BJ77"/>
    <mergeCell ref="BJ78:BJ79"/>
    <mergeCell ref="BQ84:BQ85"/>
    <mergeCell ref="BJ70:BJ71"/>
    <mergeCell ref="BJ72:BJ73"/>
    <mergeCell ref="BI74:BI79"/>
    <mergeCell ref="BK82:BT83"/>
    <mergeCell ref="BV82:CF83"/>
    <mergeCell ref="BJ58:BJ59"/>
    <mergeCell ref="BJ62:BJ63"/>
    <mergeCell ref="BJ64:BJ65"/>
    <mergeCell ref="BJ66:BJ67"/>
    <mergeCell ref="CC84:CC85"/>
    <mergeCell ref="BK84:BK85"/>
    <mergeCell ref="BJ60:BJ61"/>
    <mergeCell ref="CA84:CA85"/>
    <mergeCell ref="CB84:CB85"/>
    <mergeCell ref="BJ20:BJ21"/>
    <mergeCell ref="BJ22:BJ23"/>
    <mergeCell ref="BJ24:BJ25"/>
    <mergeCell ref="BJ26:BJ27"/>
    <mergeCell ref="BM84:BM85"/>
    <mergeCell ref="BN84:BN85"/>
    <mergeCell ref="BO84:BO85"/>
    <mergeCell ref="BP84:BP85"/>
    <mergeCell ref="BJ28:BJ29"/>
    <mergeCell ref="BJ30:BJ31"/>
    <mergeCell ref="BL84:BL85"/>
    <mergeCell ref="AW88:AW89"/>
    <mergeCell ref="AX88:AX91"/>
    <mergeCell ref="AP28:AP29"/>
    <mergeCell ref="AP30:AP31"/>
    <mergeCell ref="AP32:AP33"/>
    <mergeCell ref="AP34:AP35"/>
    <mergeCell ref="AP36:AP37"/>
    <mergeCell ref="BI38:BI43"/>
    <mergeCell ref="BI44:BI49"/>
    <mergeCell ref="BI50:BI55"/>
    <mergeCell ref="AP62:AP63"/>
    <mergeCell ref="AP64:AP65"/>
    <mergeCell ref="AP66:AP67"/>
    <mergeCell ref="AP68:AP69"/>
    <mergeCell ref="BI62:BI67"/>
    <mergeCell ref="BA87:BA91"/>
    <mergeCell ref="BI32:BI37"/>
    <mergeCell ref="BI26:BI31"/>
    <mergeCell ref="AP58:AP59"/>
    <mergeCell ref="AP60:AP61"/>
    <mergeCell ref="AP38:AP39"/>
    <mergeCell ref="AP40:AP41"/>
    <mergeCell ref="AP42:AP43"/>
    <mergeCell ref="AP44:AP45"/>
    <mergeCell ref="AO84:AO85"/>
    <mergeCell ref="BJ34:BJ35"/>
    <mergeCell ref="BJ36:BJ37"/>
    <mergeCell ref="BJ38:BJ39"/>
    <mergeCell ref="BJ40:BJ41"/>
    <mergeCell ref="BJ42:BJ43"/>
    <mergeCell ref="BJ44:BJ45"/>
    <mergeCell ref="BJ46:BJ47"/>
    <mergeCell ref="BJ48:BJ49"/>
    <mergeCell ref="BJ50:BJ51"/>
    <mergeCell ref="BJ52:BJ53"/>
    <mergeCell ref="BJ54:BJ55"/>
    <mergeCell ref="BI68:BI73"/>
    <mergeCell ref="AP74:AP75"/>
    <mergeCell ref="AP76:AP77"/>
    <mergeCell ref="AP78:AP79"/>
    <mergeCell ref="BJ74:BJ75"/>
    <mergeCell ref="AQ82:BG83"/>
    <mergeCell ref="AO50:AO55"/>
    <mergeCell ref="AP50:AP51"/>
    <mergeCell ref="AP52:AP53"/>
    <mergeCell ref="AP54:AP55"/>
    <mergeCell ref="AO56:AO61"/>
    <mergeCell ref="AP56:AP57"/>
    <mergeCell ref="V20:V21"/>
    <mergeCell ref="V50:V51"/>
    <mergeCell ref="V52:V53"/>
    <mergeCell ref="V54:V55"/>
    <mergeCell ref="V34:V35"/>
    <mergeCell ref="V36:V37"/>
    <mergeCell ref="AP46:AP47"/>
    <mergeCell ref="AP48:AP49"/>
    <mergeCell ref="AP24:AP25"/>
    <mergeCell ref="V40:V41"/>
    <mergeCell ref="V42:V43"/>
    <mergeCell ref="V38:V39"/>
    <mergeCell ref="AO32:AO37"/>
    <mergeCell ref="V22:V23"/>
    <mergeCell ref="V24:V25"/>
    <mergeCell ref="AO26:AO31"/>
    <mergeCell ref="Y84:Y85"/>
    <mergeCell ref="X84:X85"/>
    <mergeCell ref="B78:B79"/>
    <mergeCell ref="Z84:Z85"/>
    <mergeCell ref="A56:A61"/>
    <mergeCell ref="A62:A67"/>
    <mergeCell ref="A74:A79"/>
    <mergeCell ref="B74:B75"/>
    <mergeCell ref="B76:B77"/>
    <mergeCell ref="B72:B73"/>
    <mergeCell ref="B66:B67"/>
    <mergeCell ref="V84:V85"/>
    <mergeCell ref="V68:V69"/>
    <mergeCell ref="V70:V71"/>
    <mergeCell ref="U56:U61"/>
    <mergeCell ref="V56:V57"/>
    <mergeCell ref="V58:V59"/>
    <mergeCell ref="V60:V61"/>
    <mergeCell ref="U62:U67"/>
    <mergeCell ref="V62:V63"/>
    <mergeCell ref="V64:V65"/>
    <mergeCell ref="V66:V67"/>
    <mergeCell ref="B84:B92"/>
    <mergeCell ref="C84:C92"/>
    <mergeCell ref="M15:N15"/>
    <mergeCell ref="R12:S12"/>
    <mergeCell ref="R85:S85"/>
    <mergeCell ref="H86:O86"/>
    <mergeCell ref="O87:O92"/>
    <mergeCell ref="M88:N88"/>
    <mergeCell ref="R11:S11"/>
    <mergeCell ref="S15:S19"/>
    <mergeCell ref="H13:O13"/>
    <mergeCell ref="O14:O19"/>
    <mergeCell ref="R13:R19"/>
    <mergeCell ref="K14:K19"/>
    <mergeCell ref="H15:H19"/>
    <mergeCell ref="I16:I19"/>
    <mergeCell ref="A2:B2"/>
    <mergeCell ref="A26:A31"/>
    <mergeCell ref="A32:A37"/>
    <mergeCell ref="AB118:AB119"/>
    <mergeCell ref="AC118:AC119"/>
    <mergeCell ref="A38:A43"/>
    <mergeCell ref="A4:B4"/>
    <mergeCell ref="H4:I4"/>
    <mergeCell ref="B70:B71"/>
    <mergeCell ref="A68:A73"/>
    <mergeCell ref="B68:B69"/>
    <mergeCell ref="B24:B25"/>
    <mergeCell ref="B11:B19"/>
    <mergeCell ref="U32:U37"/>
    <mergeCell ref="B62:B63"/>
    <mergeCell ref="U26:U31"/>
    <mergeCell ref="U50:U55"/>
    <mergeCell ref="U68:U73"/>
    <mergeCell ref="U20:U25"/>
    <mergeCell ref="B58:B59"/>
    <mergeCell ref="B60:B61"/>
    <mergeCell ref="A20:A25"/>
    <mergeCell ref="B20:B21"/>
    <mergeCell ref="A50:A55"/>
    <mergeCell ref="A120:A122"/>
    <mergeCell ref="A44:A49"/>
    <mergeCell ref="B44:B45"/>
    <mergeCell ref="B46:B47"/>
    <mergeCell ref="B48:B49"/>
    <mergeCell ref="B22:B23"/>
    <mergeCell ref="B40:B41"/>
    <mergeCell ref="B42:B43"/>
    <mergeCell ref="B64:B65"/>
    <mergeCell ref="B26:B27"/>
    <mergeCell ref="B28:B29"/>
    <mergeCell ref="B30:B31"/>
    <mergeCell ref="B32:B33"/>
    <mergeCell ref="B34:B35"/>
    <mergeCell ref="B36:B37"/>
    <mergeCell ref="B54:B55"/>
    <mergeCell ref="B38:B39"/>
    <mergeCell ref="B56:B57"/>
    <mergeCell ref="B50:B51"/>
    <mergeCell ref="B52:B53"/>
    <mergeCell ref="AD118:AD119"/>
    <mergeCell ref="U118:U119"/>
    <mergeCell ref="V118:V119"/>
    <mergeCell ref="W118:W119"/>
    <mergeCell ref="X118:X119"/>
    <mergeCell ref="Y118:Y119"/>
    <mergeCell ref="Z118:Z119"/>
    <mergeCell ref="AA118:AA119"/>
    <mergeCell ref="C2:F2"/>
    <mergeCell ref="C4:F4"/>
    <mergeCell ref="F87:F89"/>
    <mergeCell ref="F14:F16"/>
    <mergeCell ref="C11:C19"/>
    <mergeCell ref="D11:D19"/>
    <mergeCell ref="D84:D92"/>
    <mergeCell ref="U44:U49"/>
    <mergeCell ref="U38:U43"/>
    <mergeCell ref="K87:K91"/>
    <mergeCell ref="G88:G89"/>
    <mergeCell ref="H88:H91"/>
    <mergeCell ref="A82:S83"/>
    <mergeCell ref="U82:AD83"/>
    <mergeCell ref="V72:V73"/>
    <mergeCell ref="U74:U79"/>
    <mergeCell ref="AV2:AW2"/>
    <mergeCell ref="G15:G16"/>
    <mergeCell ref="H2:I2"/>
    <mergeCell ref="V32:V33"/>
    <mergeCell ref="E11:E19"/>
    <mergeCell ref="Y11:Y19"/>
    <mergeCell ref="AS11:AS19"/>
    <mergeCell ref="E84:E92"/>
    <mergeCell ref="AU84:AU92"/>
    <mergeCell ref="V26:V27"/>
    <mergeCell ref="V28:V29"/>
    <mergeCell ref="V30:V31"/>
    <mergeCell ref="V44:V45"/>
    <mergeCell ref="V46:V47"/>
    <mergeCell ref="V48:V49"/>
    <mergeCell ref="AA15:AA16"/>
    <mergeCell ref="V11:V19"/>
    <mergeCell ref="X11:X19"/>
    <mergeCell ref="V74:V75"/>
    <mergeCell ref="V76:V77"/>
    <mergeCell ref="U84:U85"/>
    <mergeCell ref="V78:V79"/>
    <mergeCell ref="W84:W85"/>
    <mergeCell ref="AD84:AD85"/>
    <mergeCell ref="AQ120:AQ122"/>
    <mergeCell ref="CE47:CE49"/>
    <mergeCell ref="BP2:BQ2"/>
    <mergeCell ref="AV4:AW4"/>
    <mergeCell ref="AX4:BC4"/>
    <mergeCell ref="BP4:BQ4"/>
    <mergeCell ref="BR4:BW4"/>
    <mergeCell ref="J2:K2"/>
    <mergeCell ref="J4:O4"/>
    <mergeCell ref="AB2:AC2"/>
    <mergeCell ref="AD2:AE2"/>
    <mergeCell ref="AB4:AC4"/>
    <mergeCell ref="AD4:AI4"/>
    <mergeCell ref="BI4:BJ4"/>
    <mergeCell ref="BI2:BJ2"/>
    <mergeCell ref="AX2:AY2"/>
    <mergeCell ref="AQ2:AT2"/>
    <mergeCell ref="BR2:BS2"/>
    <mergeCell ref="AO2:AP2"/>
    <mergeCell ref="AO4:AP4"/>
    <mergeCell ref="U2:V2"/>
    <mergeCell ref="U4:V4"/>
    <mergeCell ref="R88:R90"/>
    <mergeCell ref="S88:S90"/>
  </mergeCells>
  <phoneticPr fontId="3"/>
  <pageMargins left="0.70866141732283472" right="0.70866141732283472" top="0.74803149606299213" bottom="0.74803149606299213" header="0.31496062992125984" footer="0.31496062992125984"/>
  <pageSetup paperSize="9" scale="48" fitToWidth="4" orientation="portrait" r:id="rId1"/>
  <colBreaks count="3" manualBreakCount="3">
    <brk id="20" max="1048575" man="1"/>
    <brk id="40" max="1048575" man="1"/>
    <brk id="60" max="1048575" man="1"/>
  </colBreaks>
  <drawing r:id="rId2"/>
  <legacyDrawing r:id="rId3"/>
  <controls>
    <mc:AlternateContent xmlns:mc="http://schemas.openxmlformats.org/markup-compatibility/2006">
      <mc:Choice Requires="x14">
        <control shapeId="3073" r:id="rId4" name="CheckBox1">
          <controlPr defaultSize="0" autoLine="0" autoPict="0" r:id="rId5">
            <anchor moveWithCells="1">
              <from>
                <xdr:col>0</xdr:col>
                <xdr:colOff>236220</xdr:colOff>
                <xdr:row>79</xdr:row>
                <xdr:rowOff>0</xdr:rowOff>
              </from>
              <to>
                <xdr:col>0</xdr:col>
                <xdr:colOff>304800</xdr:colOff>
                <xdr:row>79</xdr:row>
                <xdr:rowOff>152400</xdr:rowOff>
              </to>
            </anchor>
          </controlPr>
        </control>
      </mc:Choice>
      <mc:Fallback>
        <control shapeId="3073" r:id="rId4" name="CheckBox1"/>
      </mc:Fallback>
    </mc:AlternateContent>
    <mc:AlternateContent xmlns:mc="http://schemas.openxmlformats.org/markup-compatibility/2006">
      <mc:Choice Requires="x14">
        <control shapeId="3074" r:id="rId6" name="CheckBox2">
          <controlPr defaultSize="0" autoLine="0" autoPict="0" r:id="rId5">
            <anchor moveWithCells="1">
              <from>
                <xdr:col>0</xdr:col>
                <xdr:colOff>236220</xdr:colOff>
                <xdr:row>79</xdr:row>
                <xdr:rowOff>0</xdr:rowOff>
              </from>
              <to>
                <xdr:col>0</xdr:col>
                <xdr:colOff>304800</xdr:colOff>
                <xdr:row>79</xdr:row>
                <xdr:rowOff>152400</xdr:rowOff>
              </to>
            </anchor>
          </controlPr>
        </control>
      </mc:Choice>
      <mc:Fallback>
        <control shapeId="3074" r:id="rId6" name="CheckBox2"/>
      </mc:Fallback>
    </mc:AlternateContent>
    <mc:AlternateContent xmlns:mc="http://schemas.openxmlformats.org/markup-compatibility/2006">
      <mc:Choice Requires="x14">
        <control shapeId="3075" r:id="rId7" name="CheckBox3">
          <controlPr defaultSize="0" autoLine="0" autoPict="0" r:id="rId5">
            <anchor moveWithCells="1">
              <from>
                <xdr:col>0</xdr:col>
                <xdr:colOff>236220</xdr:colOff>
                <xdr:row>79</xdr:row>
                <xdr:rowOff>0</xdr:rowOff>
              </from>
              <to>
                <xdr:col>0</xdr:col>
                <xdr:colOff>304800</xdr:colOff>
                <xdr:row>79</xdr:row>
                <xdr:rowOff>152400</xdr:rowOff>
              </to>
            </anchor>
          </controlPr>
        </control>
      </mc:Choice>
      <mc:Fallback>
        <control shapeId="3075" r:id="rId7" name="CheckBox3"/>
      </mc:Fallback>
    </mc:AlternateContent>
    <mc:AlternateContent xmlns:mc="http://schemas.openxmlformats.org/markup-compatibility/2006">
      <mc:Choice Requires="x14">
        <control shapeId="3076" r:id="rId8" name="CheckBox4">
          <controlPr defaultSize="0" autoLine="0" autoPict="0" r:id="rId5">
            <anchor moveWithCells="1">
              <from>
                <xdr:col>0</xdr:col>
                <xdr:colOff>236220</xdr:colOff>
                <xdr:row>79</xdr:row>
                <xdr:rowOff>0</xdr:rowOff>
              </from>
              <to>
                <xdr:col>0</xdr:col>
                <xdr:colOff>304800</xdr:colOff>
                <xdr:row>79</xdr:row>
                <xdr:rowOff>152400</xdr:rowOff>
              </to>
            </anchor>
          </controlPr>
        </control>
      </mc:Choice>
      <mc:Fallback>
        <control shapeId="3076" r:id="rId8" name="CheckBox4"/>
      </mc:Fallback>
    </mc:AlternateContent>
    <mc:AlternateContent xmlns:mc="http://schemas.openxmlformats.org/markup-compatibility/2006">
      <mc:Choice Requires="x14">
        <control shapeId="3077" r:id="rId9" name="CheckBox5">
          <controlPr defaultSize="0" autoLine="0" autoPict="0" r:id="rId5">
            <anchor moveWithCells="1">
              <from>
                <xdr:col>0</xdr:col>
                <xdr:colOff>236220</xdr:colOff>
                <xdr:row>79</xdr:row>
                <xdr:rowOff>0</xdr:rowOff>
              </from>
              <to>
                <xdr:col>0</xdr:col>
                <xdr:colOff>304800</xdr:colOff>
                <xdr:row>79</xdr:row>
                <xdr:rowOff>152400</xdr:rowOff>
              </to>
            </anchor>
          </controlPr>
        </control>
      </mc:Choice>
      <mc:Fallback>
        <control shapeId="3077" r:id="rId9" name="CheckBox5"/>
      </mc:Fallback>
    </mc:AlternateContent>
    <mc:AlternateContent xmlns:mc="http://schemas.openxmlformats.org/markup-compatibility/2006">
      <mc:Choice Requires="x14">
        <control shapeId="3078" r:id="rId10" name="CheckBox6">
          <controlPr defaultSize="0" autoLine="0" autoPict="0" r:id="rId5">
            <anchor moveWithCells="1">
              <from>
                <xdr:col>0</xdr:col>
                <xdr:colOff>236220</xdr:colOff>
                <xdr:row>79</xdr:row>
                <xdr:rowOff>0</xdr:rowOff>
              </from>
              <to>
                <xdr:col>0</xdr:col>
                <xdr:colOff>304800</xdr:colOff>
                <xdr:row>79</xdr:row>
                <xdr:rowOff>152400</xdr:rowOff>
              </to>
            </anchor>
          </controlPr>
        </control>
      </mc:Choice>
      <mc:Fallback>
        <control shapeId="3078" r:id="rId10" name="CheckBox6"/>
      </mc:Fallback>
    </mc:AlternateContent>
    <mc:AlternateContent xmlns:mc="http://schemas.openxmlformats.org/markup-compatibility/2006">
      <mc:Choice Requires="x14">
        <control shapeId="3079" r:id="rId11" name="CheckBox7">
          <controlPr defaultSize="0" autoLine="0" autoPict="0" r:id="rId5">
            <anchor moveWithCells="1">
              <from>
                <xdr:col>0</xdr:col>
                <xdr:colOff>236220</xdr:colOff>
                <xdr:row>79</xdr:row>
                <xdr:rowOff>0</xdr:rowOff>
              </from>
              <to>
                <xdr:col>0</xdr:col>
                <xdr:colOff>304800</xdr:colOff>
                <xdr:row>79</xdr:row>
                <xdr:rowOff>152400</xdr:rowOff>
              </to>
            </anchor>
          </controlPr>
        </control>
      </mc:Choice>
      <mc:Fallback>
        <control shapeId="3079" r:id="rId11" name="CheckBox7"/>
      </mc:Fallback>
    </mc:AlternateContent>
    <mc:AlternateContent xmlns:mc="http://schemas.openxmlformats.org/markup-compatibility/2006">
      <mc:Choice Requires="x14">
        <control shapeId="3080" r:id="rId12" name="CheckBox8">
          <controlPr defaultSize="0" autoLine="0" autoPict="0" r:id="rId5">
            <anchor moveWithCells="1">
              <from>
                <xdr:col>0</xdr:col>
                <xdr:colOff>236220</xdr:colOff>
                <xdr:row>79</xdr:row>
                <xdr:rowOff>0</xdr:rowOff>
              </from>
              <to>
                <xdr:col>0</xdr:col>
                <xdr:colOff>304800</xdr:colOff>
                <xdr:row>79</xdr:row>
                <xdr:rowOff>152400</xdr:rowOff>
              </to>
            </anchor>
          </controlPr>
        </control>
      </mc:Choice>
      <mc:Fallback>
        <control shapeId="3080" r:id="rId12" name="CheckBox8"/>
      </mc:Fallback>
    </mc:AlternateContent>
    <mc:AlternateContent xmlns:mc="http://schemas.openxmlformats.org/markup-compatibility/2006">
      <mc:Choice Requires="x14">
        <control shapeId="3081" r:id="rId13" name="CheckBox9">
          <controlPr defaultSize="0" autoLine="0" autoPict="0" r:id="rId5">
            <anchor moveWithCells="1">
              <from>
                <xdr:col>0</xdr:col>
                <xdr:colOff>236220</xdr:colOff>
                <xdr:row>79</xdr:row>
                <xdr:rowOff>0</xdr:rowOff>
              </from>
              <to>
                <xdr:col>0</xdr:col>
                <xdr:colOff>304800</xdr:colOff>
                <xdr:row>79</xdr:row>
                <xdr:rowOff>152400</xdr:rowOff>
              </to>
            </anchor>
          </controlPr>
        </control>
      </mc:Choice>
      <mc:Fallback>
        <control shapeId="3081" r:id="rId13" name="CheckBox9"/>
      </mc:Fallback>
    </mc:AlternateContent>
    <mc:AlternateContent xmlns:mc="http://schemas.openxmlformats.org/markup-compatibility/2006">
      <mc:Choice Requires="x14">
        <control shapeId="3082" r:id="rId14" name="CheckBox10">
          <controlPr defaultSize="0" autoLine="0" autoPict="0" r:id="rId5">
            <anchor moveWithCells="1">
              <from>
                <xdr:col>0</xdr:col>
                <xdr:colOff>236220</xdr:colOff>
                <xdr:row>79</xdr:row>
                <xdr:rowOff>0</xdr:rowOff>
              </from>
              <to>
                <xdr:col>0</xdr:col>
                <xdr:colOff>304800</xdr:colOff>
                <xdr:row>79</xdr:row>
                <xdr:rowOff>152400</xdr:rowOff>
              </to>
            </anchor>
          </controlPr>
        </control>
      </mc:Choice>
      <mc:Fallback>
        <control shapeId="3082" r:id="rId14" name="CheckBox10"/>
      </mc:Fallback>
    </mc:AlternateContent>
    <mc:AlternateContent xmlns:mc="http://schemas.openxmlformats.org/markup-compatibility/2006">
      <mc:Choice Requires="x14">
        <control shapeId="3083" r:id="rId15" name="CheckBox11">
          <controlPr defaultSize="0" autoLine="0" autoPict="0" r:id="rId5">
            <anchor moveWithCells="1">
              <from>
                <xdr:col>0</xdr:col>
                <xdr:colOff>236220</xdr:colOff>
                <xdr:row>79</xdr:row>
                <xdr:rowOff>0</xdr:rowOff>
              </from>
              <to>
                <xdr:col>0</xdr:col>
                <xdr:colOff>304800</xdr:colOff>
                <xdr:row>79</xdr:row>
                <xdr:rowOff>152400</xdr:rowOff>
              </to>
            </anchor>
          </controlPr>
        </control>
      </mc:Choice>
      <mc:Fallback>
        <control shapeId="3083" r:id="rId15" name="CheckBox11"/>
      </mc:Fallback>
    </mc:AlternateContent>
    <mc:AlternateContent xmlns:mc="http://schemas.openxmlformats.org/markup-compatibility/2006">
      <mc:Choice Requires="x14">
        <control shapeId="3084" r:id="rId16" name="CheckBox12">
          <controlPr defaultSize="0" autoLine="0" autoPict="0" r:id="rId5">
            <anchor moveWithCells="1">
              <from>
                <xdr:col>0</xdr:col>
                <xdr:colOff>236220</xdr:colOff>
                <xdr:row>79</xdr:row>
                <xdr:rowOff>0</xdr:rowOff>
              </from>
              <to>
                <xdr:col>0</xdr:col>
                <xdr:colOff>304800</xdr:colOff>
                <xdr:row>79</xdr:row>
                <xdr:rowOff>152400</xdr:rowOff>
              </to>
            </anchor>
          </controlPr>
        </control>
      </mc:Choice>
      <mc:Fallback>
        <control shapeId="3084" r:id="rId16" name="CheckBox12"/>
      </mc:Fallback>
    </mc:AlternateContent>
    <mc:AlternateContent xmlns:mc="http://schemas.openxmlformats.org/markup-compatibility/2006">
      <mc:Choice Requires="x14">
        <control shapeId="3085" r:id="rId17" name="CheckBox13">
          <controlPr defaultSize="0" autoLine="0" autoPict="0" r:id="rId5">
            <anchor moveWithCells="1">
              <from>
                <xdr:col>0</xdr:col>
                <xdr:colOff>236220</xdr:colOff>
                <xdr:row>79</xdr:row>
                <xdr:rowOff>0</xdr:rowOff>
              </from>
              <to>
                <xdr:col>0</xdr:col>
                <xdr:colOff>304800</xdr:colOff>
                <xdr:row>79</xdr:row>
                <xdr:rowOff>152400</xdr:rowOff>
              </to>
            </anchor>
          </controlPr>
        </control>
      </mc:Choice>
      <mc:Fallback>
        <control shapeId="3085" r:id="rId17" name="CheckBox13"/>
      </mc:Fallback>
    </mc:AlternateContent>
    <mc:AlternateContent xmlns:mc="http://schemas.openxmlformats.org/markup-compatibility/2006">
      <mc:Choice Requires="x14">
        <control shapeId="3086" r:id="rId18" name="CheckBox14">
          <controlPr defaultSize="0" autoLine="0" autoPict="0" r:id="rId5">
            <anchor moveWithCells="1">
              <from>
                <xdr:col>0</xdr:col>
                <xdr:colOff>236220</xdr:colOff>
                <xdr:row>79</xdr:row>
                <xdr:rowOff>0</xdr:rowOff>
              </from>
              <to>
                <xdr:col>0</xdr:col>
                <xdr:colOff>304800</xdr:colOff>
                <xdr:row>79</xdr:row>
                <xdr:rowOff>152400</xdr:rowOff>
              </to>
            </anchor>
          </controlPr>
        </control>
      </mc:Choice>
      <mc:Fallback>
        <control shapeId="3086" r:id="rId18" name="CheckBox14"/>
      </mc:Fallback>
    </mc:AlternateContent>
    <mc:AlternateContent xmlns:mc="http://schemas.openxmlformats.org/markup-compatibility/2006">
      <mc:Choice Requires="x14">
        <control shapeId="3087" r:id="rId19" name="CheckBox15">
          <controlPr defaultSize="0" autoLine="0" autoPict="0" r:id="rId5">
            <anchor moveWithCells="1">
              <from>
                <xdr:col>0</xdr:col>
                <xdr:colOff>236220</xdr:colOff>
                <xdr:row>79</xdr:row>
                <xdr:rowOff>0</xdr:rowOff>
              </from>
              <to>
                <xdr:col>0</xdr:col>
                <xdr:colOff>304800</xdr:colOff>
                <xdr:row>79</xdr:row>
                <xdr:rowOff>152400</xdr:rowOff>
              </to>
            </anchor>
          </controlPr>
        </control>
      </mc:Choice>
      <mc:Fallback>
        <control shapeId="3087" r:id="rId19" name="CheckBox15"/>
      </mc:Fallback>
    </mc:AlternateContent>
    <mc:AlternateContent xmlns:mc="http://schemas.openxmlformats.org/markup-compatibility/2006">
      <mc:Choice Requires="x14">
        <control shapeId="3088" r:id="rId20" name="CheckBox16">
          <controlPr defaultSize="0" autoLine="0" autoPict="0" r:id="rId5">
            <anchor moveWithCells="1">
              <from>
                <xdr:col>0</xdr:col>
                <xdr:colOff>236220</xdr:colOff>
                <xdr:row>79</xdr:row>
                <xdr:rowOff>0</xdr:rowOff>
              </from>
              <to>
                <xdr:col>0</xdr:col>
                <xdr:colOff>304800</xdr:colOff>
                <xdr:row>79</xdr:row>
                <xdr:rowOff>152400</xdr:rowOff>
              </to>
            </anchor>
          </controlPr>
        </control>
      </mc:Choice>
      <mc:Fallback>
        <control shapeId="3088" r:id="rId20" name="CheckBox16"/>
      </mc:Fallback>
    </mc:AlternateContent>
    <mc:AlternateContent xmlns:mc="http://schemas.openxmlformats.org/markup-compatibility/2006">
      <mc:Choice Requires="x14">
        <control shapeId="3089" r:id="rId21" name="CheckBox17">
          <controlPr defaultSize="0" autoLine="0" autoPict="0" r:id="rId5">
            <anchor moveWithCells="1">
              <from>
                <xdr:col>0</xdr:col>
                <xdr:colOff>236220</xdr:colOff>
                <xdr:row>79</xdr:row>
                <xdr:rowOff>0</xdr:rowOff>
              </from>
              <to>
                <xdr:col>0</xdr:col>
                <xdr:colOff>304800</xdr:colOff>
                <xdr:row>79</xdr:row>
                <xdr:rowOff>152400</xdr:rowOff>
              </to>
            </anchor>
          </controlPr>
        </control>
      </mc:Choice>
      <mc:Fallback>
        <control shapeId="3089" r:id="rId21" name="CheckBox17"/>
      </mc:Fallback>
    </mc:AlternateContent>
    <mc:AlternateContent xmlns:mc="http://schemas.openxmlformats.org/markup-compatibility/2006">
      <mc:Choice Requires="x14">
        <control shapeId="3090" r:id="rId22" name="CheckBox18">
          <controlPr defaultSize="0" autoLine="0" autoPict="0" r:id="rId5">
            <anchor moveWithCells="1">
              <from>
                <xdr:col>0</xdr:col>
                <xdr:colOff>236220</xdr:colOff>
                <xdr:row>79</xdr:row>
                <xdr:rowOff>0</xdr:rowOff>
              </from>
              <to>
                <xdr:col>0</xdr:col>
                <xdr:colOff>304800</xdr:colOff>
                <xdr:row>79</xdr:row>
                <xdr:rowOff>152400</xdr:rowOff>
              </to>
            </anchor>
          </controlPr>
        </control>
      </mc:Choice>
      <mc:Fallback>
        <control shapeId="3090" r:id="rId22" name="CheckBox18"/>
      </mc:Fallback>
    </mc:AlternateContent>
    <mc:AlternateContent xmlns:mc="http://schemas.openxmlformats.org/markup-compatibility/2006">
      <mc:Choice Requires="x14">
        <control shapeId="3091" r:id="rId23" name="CheckBox19">
          <controlPr defaultSize="0" autoLine="0" autoPict="0" r:id="rId5">
            <anchor moveWithCells="1">
              <from>
                <xdr:col>0</xdr:col>
                <xdr:colOff>236220</xdr:colOff>
                <xdr:row>79</xdr:row>
                <xdr:rowOff>0</xdr:rowOff>
              </from>
              <to>
                <xdr:col>0</xdr:col>
                <xdr:colOff>304800</xdr:colOff>
                <xdr:row>79</xdr:row>
                <xdr:rowOff>152400</xdr:rowOff>
              </to>
            </anchor>
          </controlPr>
        </control>
      </mc:Choice>
      <mc:Fallback>
        <control shapeId="3091" r:id="rId23" name="CheckBox19"/>
      </mc:Fallback>
    </mc:AlternateContent>
  </control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rgb="FF0070C0"/>
    <pageSetUpPr fitToPage="1"/>
  </sheetPr>
  <dimension ref="A1:T26"/>
  <sheetViews>
    <sheetView zoomScale="60" zoomScaleNormal="60" workbookViewId="0">
      <selection activeCell="J28" sqref="J28"/>
    </sheetView>
  </sheetViews>
  <sheetFormatPr defaultRowHeight="13.2"/>
  <cols>
    <col min="1" max="2" width="10.77734375" customWidth="1"/>
    <col min="3" max="20" width="15.77734375" customWidth="1"/>
  </cols>
  <sheetData>
    <row r="1" spans="1:20" ht="25.05" customHeight="1">
      <c r="A1" s="116" t="s">
        <v>162</v>
      </c>
      <c r="B1" s="182"/>
      <c r="C1" s="182"/>
      <c r="D1" s="182"/>
      <c r="F1" s="329" t="s">
        <v>138</v>
      </c>
      <c r="G1" s="329">
        <f>'01_R6対象者数'!D3</f>
        <v>0</v>
      </c>
    </row>
    <row r="2" spans="1:20" ht="10.050000000000001" customHeight="1" thickBot="1"/>
    <row r="3" spans="1:20" ht="30" customHeight="1" thickBot="1">
      <c r="A3" s="256" t="s">
        <v>43</v>
      </c>
      <c r="B3" s="257" t="s">
        <v>63</v>
      </c>
      <c r="C3" s="257" t="s">
        <v>64</v>
      </c>
      <c r="D3" s="257" t="s">
        <v>65</v>
      </c>
      <c r="E3" s="258" t="s">
        <v>66</v>
      </c>
      <c r="F3" s="258" t="s">
        <v>112</v>
      </c>
      <c r="G3" s="259" t="s">
        <v>67</v>
      </c>
      <c r="H3" s="260" t="s">
        <v>68</v>
      </c>
      <c r="I3" s="261" t="s">
        <v>69</v>
      </c>
      <c r="J3" s="262" t="s">
        <v>70</v>
      </c>
      <c r="K3" s="263" t="s">
        <v>71</v>
      </c>
      <c r="L3" s="262" t="s">
        <v>72</v>
      </c>
      <c r="M3" s="262" t="s">
        <v>73</v>
      </c>
      <c r="N3" s="262" t="s">
        <v>74</v>
      </c>
      <c r="O3" s="262" t="s">
        <v>75</v>
      </c>
      <c r="P3" s="262" t="s">
        <v>76</v>
      </c>
      <c r="Q3" s="263" t="s">
        <v>77</v>
      </c>
      <c r="R3" s="262" t="s">
        <v>78</v>
      </c>
      <c r="S3" s="262" t="s">
        <v>142</v>
      </c>
      <c r="T3" s="264" t="s">
        <v>52</v>
      </c>
    </row>
    <row r="4" spans="1:20" ht="25.05" customHeight="1">
      <c r="A4" s="265" t="s">
        <v>46</v>
      </c>
      <c r="B4" s="265" t="s">
        <v>79</v>
      </c>
      <c r="C4" s="275">
        <f>'03_R5対象者数 '!E27</f>
        <v>0</v>
      </c>
      <c r="D4" s="276">
        <f>'03_R5対象者数 '!$G$4</f>
        <v>0.55300000000000005</v>
      </c>
      <c r="E4" s="275">
        <f>C4*D4</f>
        <v>0</v>
      </c>
      <c r="F4" s="275">
        <f>'04_R5受診者数'!G73</f>
        <v>0</v>
      </c>
      <c r="G4" s="277" t="e">
        <f>F4/E4</f>
        <v>#DIV/0!</v>
      </c>
      <c r="H4" s="278">
        <f>'05_大腸がんプロセス指標'!$F$79</f>
        <v>0</v>
      </c>
      <c r="I4" s="279" t="e">
        <f t="shared" ref="I4:I12" si="0">H4/F4</f>
        <v>#DIV/0!</v>
      </c>
      <c r="J4" s="280">
        <f>H4-L4-N4</f>
        <v>0</v>
      </c>
      <c r="K4" s="279" t="e">
        <f t="shared" ref="K4:K12" si="1">J4/H4</f>
        <v>#DIV/0!</v>
      </c>
      <c r="L4" s="281">
        <f>'05_大腸がんプロセス指標'!$P$79</f>
        <v>0</v>
      </c>
      <c r="M4" s="279" t="e">
        <f t="shared" ref="M4:M12" si="2">L4/H4</f>
        <v>#DIV/0!</v>
      </c>
      <c r="N4" s="281">
        <f>'05_大腸がんプロセス指標'!$Q$79</f>
        <v>0</v>
      </c>
      <c r="O4" s="279" t="e">
        <f t="shared" ref="O4:O12" si="3">N4/H4</f>
        <v>#DIV/0!</v>
      </c>
      <c r="P4" s="281">
        <f>'05_大腸がんプロセス指標'!$H$79</f>
        <v>0</v>
      </c>
      <c r="Q4" s="282" t="e">
        <f t="shared" ref="Q4:Q12" si="4">P4/F4</f>
        <v>#DIV/0!</v>
      </c>
      <c r="R4" s="279" t="e">
        <f t="shared" ref="R4:R12" si="5">P4/H4</f>
        <v>#DIV/0!</v>
      </c>
      <c r="S4" s="281">
        <f>'05_大腸がんプロセス指標'!I79</f>
        <v>0</v>
      </c>
      <c r="T4" s="283" t="e">
        <f t="shared" ref="T4:T12" si="6">S4/P4</f>
        <v>#DIV/0!</v>
      </c>
    </row>
    <row r="5" spans="1:20" ht="25.05" customHeight="1">
      <c r="A5" s="217" t="s">
        <v>46</v>
      </c>
      <c r="B5" s="217" t="s">
        <v>80</v>
      </c>
      <c r="C5" s="284">
        <f>'03_R5対象者数 '!E45</f>
        <v>0</v>
      </c>
      <c r="D5" s="285">
        <f>'03_R5対象者数 '!$G$4</f>
        <v>0.55300000000000005</v>
      </c>
      <c r="E5" s="284">
        <f t="shared" ref="E5:E10" si="7">C5*D5</f>
        <v>0</v>
      </c>
      <c r="F5" s="284">
        <f>'04_R5受診者数'!H73</f>
        <v>0</v>
      </c>
      <c r="G5" s="286" t="e">
        <f t="shared" ref="G5:G12" si="8">F5/E5</f>
        <v>#DIV/0!</v>
      </c>
      <c r="H5" s="287">
        <f>'05_大腸がんプロセス指標'!$Z$79</f>
        <v>0</v>
      </c>
      <c r="I5" s="288" t="e">
        <f t="shared" si="0"/>
        <v>#DIV/0!</v>
      </c>
      <c r="J5" s="289">
        <f>H5-L5-N5</f>
        <v>0</v>
      </c>
      <c r="K5" s="288" t="e">
        <f t="shared" si="1"/>
        <v>#DIV/0!</v>
      </c>
      <c r="L5" s="290">
        <f>'05_大腸がんプロセス指標'!$AJ$79</f>
        <v>0</v>
      </c>
      <c r="M5" s="288" t="e">
        <f t="shared" si="2"/>
        <v>#DIV/0!</v>
      </c>
      <c r="N5" s="290">
        <f>'05_大腸がんプロセス指標'!$AK$79</f>
        <v>0</v>
      </c>
      <c r="O5" s="288" t="e">
        <f t="shared" si="3"/>
        <v>#DIV/0!</v>
      </c>
      <c r="P5" s="290">
        <f>'05_大腸がんプロセス指標'!$AB$79</f>
        <v>0</v>
      </c>
      <c r="Q5" s="291" t="e">
        <f t="shared" si="4"/>
        <v>#DIV/0!</v>
      </c>
      <c r="R5" s="288" t="e">
        <f t="shared" si="5"/>
        <v>#DIV/0!</v>
      </c>
      <c r="S5" s="290">
        <f>'05_大腸がんプロセス指標'!AC79</f>
        <v>0</v>
      </c>
      <c r="T5" s="292" t="e">
        <f t="shared" si="6"/>
        <v>#DIV/0!</v>
      </c>
    </row>
    <row r="6" spans="1:20" ht="25.05" customHeight="1" thickBot="1">
      <c r="A6" s="266" t="s">
        <v>46</v>
      </c>
      <c r="B6" s="266" t="s">
        <v>82</v>
      </c>
      <c r="C6" s="293">
        <f>SUM(C4:C5)</f>
        <v>0</v>
      </c>
      <c r="D6" s="294">
        <f>'03_R5対象者数 '!$G$4</f>
        <v>0.55300000000000005</v>
      </c>
      <c r="E6" s="293">
        <f t="shared" si="7"/>
        <v>0</v>
      </c>
      <c r="F6" s="293">
        <f>SUM(F4:F5)</f>
        <v>0</v>
      </c>
      <c r="G6" s="295" t="e">
        <f t="shared" si="8"/>
        <v>#DIV/0!</v>
      </c>
      <c r="H6" s="296">
        <f>SUM(H4:H5)</f>
        <v>0</v>
      </c>
      <c r="I6" s="297" t="e">
        <f t="shared" si="0"/>
        <v>#DIV/0!</v>
      </c>
      <c r="J6" s="298">
        <f>SUM(J4:J5)</f>
        <v>0</v>
      </c>
      <c r="K6" s="297" t="e">
        <f t="shared" si="1"/>
        <v>#DIV/0!</v>
      </c>
      <c r="L6" s="299">
        <f>SUM(L4:L5)</f>
        <v>0</v>
      </c>
      <c r="M6" s="297" t="e">
        <f t="shared" si="2"/>
        <v>#DIV/0!</v>
      </c>
      <c r="N6" s="299">
        <f>SUM(N4:N5)</f>
        <v>0</v>
      </c>
      <c r="O6" s="297" t="e">
        <f t="shared" si="3"/>
        <v>#DIV/0!</v>
      </c>
      <c r="P6" s="299">
        <f>SUM(P4:P5)</f>
        <v>0</v>
      </c>
      <c r="Q6" s="300" t="e">
        <f t="shared" si="4"/>
        <v>#DIV/0!</v>
      </c>
      <c r="R6" s="297" t="e">
        <f t="shared" si="5"/>
        <v>#DIV/0!</v>
      </c>
      <c r="S6" s="299">
        <f>SUM(S4:S5)</f>
        <v>0</v>
      </c>
      <c r="T6" s="301" t="e">
        <f t="shared" si="6"/>
        <v>#DIV/0!</v>
      </c>
    </row>
    <row r="7" spans="1:20" ht="25.05" customHeight="1">
      <c r="A7" s="267" t="s">
        <v>49</v>
      </c>
      <c r="B7" s="268" t="s">
        <v>79</v>
      </c>
      <c r="C7" s="302">
        <f>'03_R5対象者数 '!E27</f>
        <v>0</v>
      </c>
      <c r="D7" s="303">
        <f>'03_R5対象者数 '!$G$4</f>
        <v>0.55300000000000005</v>
      </c>
      <c r="E7" s="302">
        <f t="shared" si="7"/>
        <v>0</v>
      </c>
      <c r="F7" s="302">
        <f>'04_R5受診者数'!I73</f>
        <v>0</v>
      </c>
      <c r="G7" s="304" t="e">
        <f t="shared" si="8"/>
        <v>#DIV/0!</v>
      </c>
      <c r="H7" s="305">
        <f>'05_大腸がんプロセス指標'!$AT$79</f>
        <v>0</v>
      </c>
      <c r="I7" s="306" t="e">
        <f t="shared" si="0"/>
        <v>#DIV/0!</v>
      </c>
      <c r="J7" s="307">
        <f>H7-L7-N7</f>
        <v>0</v>
      </c>
      <c r="K7" s="306" t="e">
        <f t="shared" si="1"/>
        <v>#DIV/0!</v>
      </c>
      <c r="L7" s="308">
        <f>'05_大腸がんプロセス指標'!$BD$79</f>
        <v>0</v>
      </c>
      <c r="M7" s="306" t="e">
        <f t="shared" si="2"/>
        <v>#DIV/0!</v>
      </c>
      <c r="N7" s="308">
        <f>'05_大腸がんプロセス指標'!$BE$79</f>
        <v>0</v>
      </c>
      <c r="O7" s="306" t="e">
        <f t="shared" si="3"/>
        <v>#DIV/0!</v>
      </c>
      <c r="P7" s="308">
        <f>'05_大腸がんプロセス指標'!$AV$79</f>
        <v>0</v>
      </c>
      <c r="Q7" s="309" t="e">
        <f t="shared" si="4"/>
        <v>#DIV/0!</v>
      </c>
      <c r="R7" s="306" t="e">
        <f t="shared" si="5"/>
        <v>#DIV/0!</v>
      </c>
      <c r="S7" s="308">
        <f>'05_大腸がんプロセス指標'!AW79</f>
        <v>0</v>
      </c>
      <c r="T7" s="310" t="e">
        <f t="shared" si="6"/>
        <v>#DIV/0!</v>
      </c>
    </row>
    <row r="8" spans="1:20" ht="25.05" customHeight="1">
      <c r="A8" s="269" t="s">
        <v>49</v>
      </c>
      <c r="B8" s="217" t="s">
        <v>80</v>
      </c>
      <c r="C8" s="284">
        <f>'03_R5対象者数 '!E45</f>
        <v>0</v>
      </c>
      <c r="D8" s="285">
        <f>'03_R5対象者数 '!$G$4</f>
        <v>0.55300000000000005</v>
      </c>
      <c r="E8" s="284">
        <f t="shared" si="7"/>
        <v>0</v>
      </c>
      <c r="F8" s="284">
        <f>'04_R5受診者数'!J73</f>
        <v>0</v>
      </c>
      <c r="G8" s="286" t="e">
        <f t="shared" si="8"/>
        <v>#DIV/0!</v>
      </c>
      <c r="H8" s="287">
        <f>'05_大腸がんプロセス指標'!$BN$79</f>
        <v>0</v>
      </c>
      <c r="I8" s="288" t="e">
        <f t="shared" si="0"/>
        <v>#DIV/0!</v>
      </c>
      <c r="J8" s="289">
        <f>H8-L8-N8</f>
        <v>0</v>
      </c>
      <c r="K8" s="288" t="e">
        <f t="shared" si="1"/>
        <v>#DIV/0!</v>
      </c>
      <c r="L8" s="290">
        <f>'05_大腸がんプロセス指標'!$BX$79</f>
        <v>0</v>
      </c>
      <c r="M8" s="288" t="e">
        <f t="shared" si="2"/>
        <v>#DIV/0!</v>
      </c>
      <c r="N8" s="290">
        <f>'05_大腸がんプロセス指標'!$BY$79</f>
        <v>0</v>
      </c>
      <c r="O8" s="288" t="e">
        <f t="shared" si="3"/>
        <v>#DIV/0!</v>
      </c>
      <c r="P8" s="290">
        <f>'05_大腸がんプロセス指標'!$BP$79</f>
        <v>0</v>
      </c>
      <c r="Q8" s="291" t="e">
        <f t="shared" si="4"/>
        <v>#DIV/0!</v>
      </c>
      <c r="R8" s="288" t="e">
        <f t="shared" si="5"/>
        <v>#DIV/0!</v>
      </c>
      <c r="S8" s="290">
        <f>'05_大腸がんプロセス指標'!BQ79</f>
        <v>0</v>
      </c>
      <c r="T8" s="292" t="e">
        <f t="shared" si="6"/>
        <v>#DIV/0!</v>
      </c>
    </row>
    <row r="9" spans="1:20" ht="25.05" customHeight="1" thickBot="1">
      <c r="A9" s="270" t="s">
        <v>49</v>
      </c>
      <c r="B9" s="271" t="s">
        <v>82</v>
      </c>
      <c r="C9" s="311">
        <f>SUM(C7:C8)</f>
        <v>0</v>
      </c>
      <c r="D9" s="312">
        <f>'03_R5対象者数 '!$G$4</f>
        <v>0.55300000000000005</v>
      </c>
      <c r="E9" s="311">
        <f t="shared" si="7"/>
        <v>0</v>
      </c>
      <c r="F9" s="311">
        <f>SUM(F7:F8)</f>
        <v>0</v>
      </c>
      <c r="G9" s="313" t="e">
        <f t="shared" si="8"/>
        <v>#DIV/0!</v>
      </c>
      <c r="H9" s="314">
        <f>SUM(H7:H8)</f>
        <v>0</v>
      </c>
      <c r="I9" s="315" t="e">
        <f t="shared" si="0"/>
        <v>#DIV/0!</v>
      </c>
      <c r="J9" s="316">
        <f>SUM(J7:J8)</f>
        <v>0</v>
      </c>
      <c r="K9" s="315" t="e">
        <f t="shared" si="1"/>
        <v>#DIV/0!</v>
      </c>
      <c r="L9" s="317">
        <f>SUM(L7:L8)</f>
        <v>0</v>
      </c>
      <c r="M9" s="315" t="e">
        <f t="shared" si="2"/>
        <v>#DIV/0!</v>
      </c>
      <c r="N9" s="317">
        <f>SUM(N7:N8)</f>
        <v>0</v>
      </c>
      <c r="O9" s="315" t="e">
        <f t="shared" si="3"/>
        <v>#DIV/0!</v>
      </c>
      <c r="P9" s="317">
        <f>SUM(P7:P8)</f>
        <v>0</v>
      </c>
      <c r="Q9" s="318" t="e">
        <f t="shared" si="4"/>
        <v>#DIV/0!</v>
      </c>
      <c r="R9" s="315" t="e">
        <f t="shared" si="5"/>
        <v>#DIV/0!</v>
      </c>
      <c r="S9" s="317">
        <f>SUM(S7:S8)</f>
        <v>0</v>
      </c>
      <c r="T9" s="319" t="e">
        <f t="shared" si="6"/>
        <v>#DIV/0!</v>
      </c>
    </row>
    <row r="10" spans="1:20" ht="25.05" customHeight="1">
      <c r="A10" s="272" t="s">
        <v>81</v>
      </c>
      <c r="B10" s="265" t="s">
        <v>79</v>
      </c>
      <c r="C10" s="275">
        <f>'03_R5対象者数 '!E27</f>
        <v>0</v>
      </c>
      <c r="D10" s="276">
        <f>'03_R5対象者数 '!$G$4</f>
        <v>0.55300000000000005</v>
      </c>
      <c r="E10" s="275">
        <f t="shared" si="7"/>
        <v>0</v>
      </c>
      <c r="F10" s="320">
        <f>F4+F7</f>
        <v>0</v>
      </c>
      <c r="G10" s="277" t="e">
        <f t="shared" si="8"/>
        <v>#DIV/0!</v>
      </c>
      <c r="H10" s="321">
        <f>H4+H7</f>
        <v>0</v>
      </c>
      <c r="I10" s="279" t="e">
        <f t="shared" si="0"/>
        <v>#DIV/0!</v>
      </c>
      <c r="J10" s="322">
        <f>J4+J7</f>
        <v>0</v>
      </c>
      <c r="K10" s="279" t="e">
        <f t="shared" si="1"/>
        <v>#DIV/0!</v>
      </c>
      <c r="L10" s="281">
        <f>L4+L7</f>
        <v>0</v>
      </c>
      <c r="M10" s="279" t="e">
        <f t="shared" si="2"/>
        <v>#DIV/0!</v>
      </c>
      <c r="N10" s="323">
        <f>N4+N7</f>
        <v>0</v>
      </c>
      <c r="O10" s="279" t="e">
        <f t="shared" si="3"/>
        <v>#DIV/0!</v>
      </c>
      <c r="P10" s="323">
        <f>P4+P7</f>
        <v>0</v>
      </c>
      <c r="Q10" s="282" t="e">
        <f t="shared" si="4"/>
        <v>#DIV/0!</v>
      </c>
      <c r="R10" s="279" t="e">
        <f t="shared" si="5"/>
        <v>#DIV/0!</v>
      </c>
      <c r="S10" s="323">
        <f>S4+S7</f>
        <v>0</v>
      </c>
      <c r="T10" s="283" t="e">
        <f t="shared" si="6"/>
        <v>#DIV/0!</v>
      </c>
    </row>
    <row r="11" spans="1:20" ht="25.05" customHeight="1">
      <c r="A11" s="266" t="s">
        <v>81</v>
      </c>
      <c r="B11" s="217" t="s">
        <v>80</v>
      </c>
      <c r="C11" s="284">
        <f>'03_R5対象者数 '!E45</f>
        <v>0</v>
      </c>
      <c r="D11" s="285">
        <f>'03_R5対象者数 '!$G$4</f>
        <v>0.55300000000000005</v>
      </c>
      <c r="E11" s="284">
        <f>C11*D11</f>
        <v>0</v>
      </c>
      <c r="F11" s="293">
        <f>F5+F8</f>
        <v>0</v>
      </c>
      <c r="G11" s="286" t="e">
        <f t="shared" si="8"/>
        <v>#DIV/0!</v>
      </c>
      <c r="H11" s="296">
        <f>H5+H8</f>
        <v>0</v>
      </c>
      <c r="I11" s="288" t="e">
        <f t="shared" si="0"/>
        <v>#DIV/0!</v>
      </c>
      <c r="J11" s="298">
        <f>J5+J8</f>
        <v>0</v>
      </c>
      <c r="K11" s="288" t="e">
        <f t="shared" si="1"/>
        <v>#DIV/0!</v>
      </c>
      <c r="L11" s="290">
        <f>L5+L8</f>
        <v>0</v>
      </c>
      <c r="M11" s="288" t="e">
        <f t="shared" si="2"/>
        <v>#DIV/0!</v>
      </c>
      <c r="N11" s="299">
        <f>N5+N8</f>
        <v>0</v>
      </c>
      <c r="O11" s="288" t="e">
        <f t="shared" si="3"/>
        <v>#DIV/0!</v>
      </c>
      <c r="P11" s="299">
        <f>P5+P8</f>
        <v>0</v>
      </c>
      <c r="Q11" s="291" t="e">
        <f t="shared" si="4"/>
        <v>#DIV/0!</v>
      </c>
      <c r="R11" s="288" t="e">
        <f t="shared" si="5"/>
        <v>#DIV/0!</v>
      </c>
      <c r="S11" s="299">
        <f>S5+S8</f>
        <v>0</v>
      </c>
      <c r="T11" s="292" t="e">
        <f t="shared" si="6"/>
        <v>#DIV/0!</v>
      </c>
    </row>
    <row r="12" spans="1:20" ht="25.05" customHeight="1" thickBot="1">
      <c r="A12" s="271" t="s">
        <v>53</v>
      </c>
      <c r="B12" s="271" t="s">
        <v>53</v>
      </c>
      <c r="C12" s="311">
        <f>SUM(C10:C11)</f>
        <v>0</v>
      </c>
      <c r="D12" s="312">
        <f>'03_R5対象者数 '!$G$4</f>
        <v>0.55300000000000005</v>
      </c>
      <c r="E12" s="311">
        <f>C12*D12</f>
        <v>0</v>
      </c>
      <c r="F12" s="311">
        <f>SUM(F10:F11)</f>
        <v>0</v>
      </c>
      <c r="G12" s="324" t="e">
        <f t="shared" si="8"/>
        <v>#DIV/0!</v>
      </c>
      <c r="H12" s="314">
        <f>SUM(H10:H11)</f>
        <v>0</v>
      </c>
      <c r="I12" s="315" t="e">
        <f t="shared" si="0"/>
        <v>#DIV/0!</v>
      </c>
      <c r="J12" s="316">
        <f>SUM(J10:J11)</f>
        <v>0</v>
      </c>
      <c r="K12" s="315" t="e">
        <f t="shared" si="1"/>
        <v>#DIV/0!</v>
      </c>
      <c r="L12" s="317">
        <f>SUM(L10:L11)</f>
        <v>0</v>
      </c>
      <c r="M12" s="315" t="e">
        <f t="shared" si="2"/>
        <v>#DIV/0!</v>
      </c>
      <c r="N12" s="317">
        <f>SUM(N10:N11)</f>
        <v>0</v>
      </c>
      <c r="O12" s="315" t="e">
        <f t="shared" si="3"/>
        <v>#DIV/0!</v>
      </c>
      <c r="P12" s="317">
        <f>SUM(P10:P11)</f>
        <v>0</v>
      </c>
      <c r="Q12" s="318" t="e">
        <f t="shared" si="4"/>
        <v>#DIV/0!</v>
      </c>
      <c r="R12" s="315" t="e">
        <f t="shared" si="5"/>
        <v>#DIV/0!</v>
      </c>
      <c r="S12" s="317">
        <f>SUM(S10:S11)</f>
        <v>0</v>
      </c>
      <c r="T12" s="319" t="e">
        <f t="shared" si="6"/>
        <v>#DIV/0!</v>
      </c>
    </row>
    <row r="13" spans="1:20" ht="25.05" customHeight="1"/>
    <row r="14" spans="1:20" ht="25.05" customHeight="1"/>
    <row r="15" spans="1:20" ht="25.05" customHeight="1">
      <c r="A15" s="434" t="s">
        <v>163</v>
      </c>
      <c r="B15" s="435"/>
      <c r="C15" s="435"/>
      <c r="D15" s="435"/>
      <c r="E15" s="435"/>
      <c r="F15" s="435"/>
    </row>
    <row r="16" spans="1:20" ht="10.050000000000001" customHeight="1" thickBot="1">
      <c r="A16" s="56"/>
      <c r="B16" s="57"/>
      <c r="C16" s="57"/>
      <c r="D16" s="57"/>
      <c r="E16" s="57"/>
      <c r="F16" s="57"/>
    </row>
    <row r="17" spans="1:7" ht="30" customHeight="1" thickBot="1">
      <c r="A17" s="256" t="s">
        <v>43</v>
      </c>
      <c r="B17" s="257" t="s">
        <v>63</v>
      </c>
      <c r="C17" s="257" t="s">
        <v>64</v>
      </c>
      <c r="D17" s="257" t="s">
        <v>65</v>
      </c>
      <c r="E17" s="258" t="s">
        <v>66</v>
      </c>
      <c r="F17" s="258" t="s">
        <v>112</v>
      </c>
      <c r="G17" s="273" t="s">
        <v>67</v>
      </c>
    </row>
    <row r="18" spans="1:7" ht="25.05" customHeight="1">
      <c r="A18" s="274" t="s">
        <v>46</v>
      </c>
      <c r="B18" s="265" t="s">
        <v>79</v>
      </c>
      <c r="C18" s="275">
        <f>'01_R6対象者数'!E27</f>
        <v>0</v>
      </c>
      <c r="D18" s="276">
        <f>'01_R6対象者数'!$G$4</f>
        <v>0.55300000000000005</v>
      </c>
      <c r="E18" s="275">
        <f>C18*D18</f>
        <v>0</v>
      </c>
      <c r="F18" s="275">
        <f>'02_R6受診者数'!G73</f>
        <v>0</v>
      </c>
      <c r="G18" s="325" t="e">
        <f>F18/E18</f>
        <v>#DIV/0!</v>
      </c>
    </row>
    <row r="19" spans="1:7" ht="25.05" customHeight="1">
      <c r="A19" s="217" t="s">
        <v>46</v>
      </c>
      <c r="B19" s="217" t="s">
        <v>80</v>
      </c>
      <c r="C19" s="284">
        <f>'01_R6対象者数'!E45</f>
        <v>0</v>
      </c>
      <c r="D19" s="285">
        <f>'01_R6対象者数'!$G$4</f>
        <v>0.55300000000000005</v>
      </c>
      <c r="E19" s="284">
        <f t="shared" ref="E19:E24" si="9">C19*D19</f>
        <v>0</v>
      </c>
      <c r="F19" s="284">
        <f>'02_R6受診者数'!H73</f>
        <v>0</v>
      </c>
      <c r="G19" s="326" t="e">
        <f t="shared" ref="G19:G26" si="10">F19/E19</f>
        <v>#DIV/0!</v>
      </c>
    </row>
    <row r="20" spans="1:7" ht="25.05" customHeight="1" thickBot="1">
      <c r="A20" s="266" t="s">
        <v>46</v>
      </c>
      <c r="B20" s="266" t="s">
        <v>82</v>
      </c>
      <c r="C20" s="293">
        <f>SUM(C18:C19)</f>
        <v>0</v>
      </c>
      <c r="D20" s="294">
        <f>'01_R6対象者数'!$G$4</f>
        <v>0.55300000000000005</v>
      </c>
      <c r="E20" s="293">
        <f t="shared" si="9"/>
        <v>0</v>
      </c>
      <c r="F20" s="293">
        <f>SUM(F18:F19)</f>
        <v>0</v>
      </c>
      <c r="G20" s="327" t="e">
        <f t="shared" si="10"/>
        <v>#DIV/0!</v>
      </c>
    </row>
    <row r="21" spans="1:7" ht="25.05" customHeight="1">
      <c r="A21" s="267" t="s">
        <v>49</v>
      </c>
      <c r="B21" s="268" t="s">
        <v>79</v>
      </c>
      <c r="C21" s="302">
        <f>'01_R6対象者数'!E27</f>
        <v>0</v>
      </c>
      <c r="D21" s="303">
        <f>'01_R6対象者数'!$G$4</f>
        <v>0.55300000000000005</v>
      </c>
      <c r="E21" s="302">
        <f t="shared" si="9"/>
        <v>0</v>
      </c>
      <c r="F21" s="302">
        <f>'02_R6受診者数'!I73</f>
        <v>0</v>
      </c>
      <c r="G21" s="328" t="e">
        <f t="shared" si="10"/>
        <v>#DIV/0!</v>
      </c>
    </row>
    <row r="22" spans="1:7" ht="25.05" customHeight="1">
      <c r="A22" s="269" t="s">
        <v>49</v>
      </c>
      <c r="B22" s="217" t="s">
        <v>80</v>
      </c>
      <c r="C22" s="284">
        <f>'01_R6対象者数'!E45</f>
        <v>0</v>
      </c>
      <c r="D22" s="285">
        <f>'01_R6対象者数'!$G$4</f>
        <v>0.55300000000000005</v>
      </c>
      <c r="E22" s="284">
        <f t="shared" si="9"/>
        <v>0</v>
      </c>
      <c r="F22" s="284">
        <f>'02_R6受診者数'!J73</f>
        <v>0</v>
      </c>
      <c r="G22" s="326" t="e">
        <f t="shared" si="10"/>
        <v>#DIV/0!</v>
      </c>
    </row>
    <row r="23" spans="1:7" ht="25.05" customHeight="1" thickBot="1">
      <c r="A23" s="270" t="s">
        <v>49</v>
      </c>
      <c r="B23" s="271" t="s">
        <v>82</v>
      </c>
      <c r="C23" s="311">
        <f>SUM(C21:C22)</f>
        <v>0</v>
      </c>
      <c r="D23" s="312">
        <f>'01_R6対象者数'!$G$4</f>
        <v>0.55300000000000005</v>
      </c>
      <c r="E23" s="311">
        <f t="shared" si="9"/>
        <v>0</v>
      </c>
      <c r="F23" s="311">
        <f>SUM(F21:F22)</f>
        <v>0</v>
      </c>
      <c r="G23" s="324" t="e">
        <f t="shared" si="10"/>
        <v>#DIV/0!</v>
      </c>
    </row>
    <row r="24" spans="1:7" ht="25.05" customHeight="1">
      <c r="A24" s="272" t="s">
        <v>81</v>
      </c>
      <c r="B24" s="265" t="s">
        <v>79</v>
      </c>
      <c r="C24" s="275">
        <f>'01_R6対象者数'!E27</f>
        <v>0</v>
      </c>
      <c r="D24" s="276">
        <f>'01_R6対象者数'!$G$4</f>
        <v>0.55300000000000005</v>
      </c>
      <c r="E24" s="275">
        <f t="shared" si="9"/>
        <v>0</v>
      </c>
      <c r="F24" s="320">
        <f>F18+F21</f>
        <v>0</v>
      </c>
      <c r="G24" s="325" t="e">
        <f t="shared" si="10"/>
        <v>#DIV/0!</v>
      </c>
    </row>
    <row r="25" spans="1:7" ht="25.05" customHeight="1">
      <c r="A25" s="266" t="s">
        <v>81</v>
      </c>
      <c r="B25" s="217" t="s">
        <v>80</v>
      </c>
      <c r="C25" s="284">
        <f>'01_R6対象者数'!E45</f>
        <v>0</v>
      </c>
      <c r="D25" s="285">
        <f>'01_R6対象者数'!$G$4</f>
        <v>0.55300000000000005</v>
      </c>
      <c r="E25" s="284">
        <f>C25*D25</f>
        <v>0</v>
      </c>
      <c r="F25" s="293">
        <f>F19+F22</f>
        <v>0</v>
      </c>
      <c r="G25" s="326" t="e">
        <f t="shared" si="10"/>
        <v>#DIV/0!</v>
      </c>
    </row>
    <row r="26" spans="1:7" ht="25.05" customHeight="1" thickBot="1">
      <c r="A26" s="271" t="s">
        <v>53</v>
      </c>
      <c r="B26" s="271" t="s">
        <v>53</v>
      </c>
      <c r="C26" s="311">
        <f>SUM(C24:C25)</f>
        <v>0</v>
      </c>
      <c r="D26" s="312">
        <f>'01_R6対象者数'!$G$4</f>
        <v>0.55300000000000005</v>
      </c>
      <c r="E26" s="311">
        <f>C26*D26</f>
        <v>0</v>
      </c>
      <c r="F26" s="311">
        <f>SUM(F24:F25)</f>
        <v>0</v>
      </c>
      <c r="G26" s="324" t="e">
        <f t="shared" si="10"/>
        <v>#DIV/0!</v>
      </c>
    </row>
  </sheetData>
  <mergeCells count="1">
    <mergeCell ref="A15:F15"/>
  </mergeCells>
  <phoneticPr fontId="2"/>
  <pageMargins left="0.70866141732283472" right="0.70866141732283472" top="0.74803149606299213" bottom="0.74803149606299213" header="0.31496062992125984" footer="0.31496062992125984"/>
  <pageSetup paperSize="8" scale="63"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70C0"/>
    <pageSetUpPr fitToPage="1"/>
  </sheetPr>
  <dimension ref="A1:T26"/>
  <sheetViews>
    <sheetView zoomScale="60" zoomScaleNormal="60" workbookViewId="0">
      <selection activeCell="G33" sqref="G33"/>
    </sheetView>
  </sheetViews>
  <sheetFormatPr defaultRowHeight="13.2"/>
  <cols>
    <col min="1" max="2" width="10.77734375" customWidth="1"/>
    <col min="3" max="20" width="15.77734375" customWidth="1"/>
  </cols>
  <sheetData>
    <row r="1" spans="1:20" ht="25.05" customHeight="1">
      <c r="A1" s="116" t="s">
        <v>162</v>
      </c>
      <c r="B1" s="182"/>
      <c r="C1" s="182"/>
      <c r="D1" s="182"/>
      <c r="F1" s="329" t="s">
        <v>138</v>
      </c>
      <c r="G1" s="329">
        <f>'01_R6対象者数'!D3</f>
        <v>0</v>
      </c>
    </row>
    <row r="2" spans="1:20" ht="10.050000000000001" customHeight="1" thickBot="1"/>
    <row r="3" spans="1:20" ht="30" customHeight="1" thickBot="1">
      <c r="A3" s="256" t="s">
        <v>43</v>
      </c>
      <c r="B3" s="257" t="s">
        <v>63</v>
      </c>
      <c r="C3" s="257" t="s">
        <v>64</v>
      </c>
      <c r="D3" s="257" t="s">
        <v>65</v>
      </c>
      <c r="E3" s="258" t="s">
        <v>66</v>
      </c>
      <c r="F3" s="258" t="s">
        <v>112</v>
      </c>
      <c r="G3" s="259" t="s">
        <v>67</v>
      </c>
      <c r="H3" s="260" t="s">
        <v>68</v>
      </c>
      <c r="I3" s="261" t="s">
        <v>69</v>
      </c>
      <c r="J3" s="262" t="s">
        <v>70</v>
      </c>
      <c r="K3" s="263" t="s">
        <v>71</v>
      </c>
      <c r="L3" s="262" t="s">
        <v>72</v>
      </c>
      <c r="M3" s="262" t="s">
        <v>73</v>
      </c>
      <c r="N3" s="262" t="s">
        <v>74</v>
      </c>
      <c r="O3" s="262" t="s">
        <v>75</v>
      </c>
      <c r="P3" s="262" t="s">
        <v>76</v>
      </c>
      <c r="Q3" s="263" t="s">
        <v>77</v>
      </c>
      <c r="R3" s="262" t="s">
        <v>78</v>
      </c>
      <c r="S3" s="262" t="s">
        <v>142</v>
      </c>
      <c r="T3" s="264" t="s">
        <v>52</v>
      </c>
    </row>
    <row r="4" spans="1:20" ht="25.05" customHeight="1">
      <c r="A4" s="265" t="s">
        <v>46</v>
      </c>
      <c r="B4" s="265" t="s">
        <v>79</v>
      </c>
      <c r="C4" s="275">
        <f>'03_R5対象者数 '!E46</f>
        <v>0</v>
      </c>
      <c r="D4" s="276">
        <f>'03_R5対象者数 '!$G$4</f>
        <v>0.55300000000000005</v>
      </c>
      <c r="E4" s="275">
        <f>C4*D4</f>
        <v>0</v>
      </c>
      <c r="F4" s="275">
        <f>'04_R5受診者数'!G74</f>
        <v>0</v>
      </c>
      <c r="G4" s="277" t="e">
        <f>F4/E4</f>
        <v>#DIV/0!</v>
      </c>
      <c r="H4" s="278">
        <f>'05_大腸がんプロセス指標'!$F$80</f>
        <v>0</v>
      </c>
      <c r="I4" s="279" t="e">
        <f t="shared" ref="I4:I12" si="0">H4/F4</f>
        <v>#DIV/0!</v>
      </c>
      <c r="J4" s="280">
        <f>H4-L4-N4</f>
        <v>0</v>
      </c>
      <c r="K4" s="279" t="e">
        <f t="shared" ref="K4:K12" si="1">J4/H4</f>
        <v>#DIV/0!</v>
      </c>
      <c r="L4" s="281">
        <f>'05_大腸がんプロセス指標'!$P$80</f>
        <v>0</v>
      </c>
      <c r="M4" s="279" t="e">
        <f t="shared" ref="M4:M12" si="2">L4/H4</f>
        <v>#DIV/0!</v>
      </c>
      <c r="N4" s="281">
        <f>'05_大腸がんプロセス指標'!$Q$80</f>
        <v>0</v>
      </c>
      <c r="O4" s="279" t="e">
        <f t="shared" ref="O4:O12" si="3">N4/H4</f>
        <v>#DIV/0!</v>
      </c>
      <c r="P4" s="281">
        <f>'05_大腸がんプロセス指標'!$H$80</f>
        <v>0</v>
      </c>
      <c r="Q4" s="282" t="e">
        <f t="shared" ref="Q4:Q12" si="4">P4/F4</f>
        <v>#DIV/0!</v>
      </c>
      <c r="R4" s="279" t="e">
        <f t="shared" ref="R4:R12" si="5">P4/H4</f>
        <v>#DIV/0!</v>
      </c>
      <c r="S4" s="281">
        <f>'05_大腸がんプロセス指標'!I80</f>
        <v>0</v>
      </c>
      <c r="T4" s="283" t="e">
        <f t="shared" ref="T4:T12" si="6">S4/P4</f>
        <v>#DIV/0!</v>
      </c>
    </row>
    <row r="5" spans="1:20" ht="25.05" customHeight="1">
      <c r="A5" s="217" t="s">
        <v>46</v>
      </c>
      <c r="B5" s="217" t="s">
        <v>80</v>
      </c>
      <c r="C5" s="275">
        <f>'03_R5対象者数 '!E47</f>
        <v>0</v>
      </c>
      <c r="D5" s="285">
        <f>'03_R5対象者数 '!$G$4</f>
        <v>0.55300000000000005</v>
      </c>
      <c r="E5" s="284">
        <f t="shared" ref="E5:E10" si="7">C5*D5</f>
        <v>0</v>
      </c>
      <c r="F5" s="284">
        <f>'04_R5受診者数'!H74</f>
        <v>0</v>
      </c>
      <c r="G5" s="286" t="e">
        <f t="shared" ref="G5:G12" si="8">F5/E5</f>
        <v>#DIV/0!</v>
      </c>
      <c r="H5" s="287">
        <f>'05_大腸がんプロセス指標'!$Z$80</f>
        <v>0</v>
      </c>
      <c r="I5" s="288" t="e">
        <f t="shared" si="0"/>
        <v>#DIV/0!</v>
      </c>
      <c r="J5" s="289">
        <f>H5-L5-N5</f>
        <v>0</v>
      </c>
      <c r="K5" s="288" t="e">
        <f t="shared" si="1"/>
        <v>#DIV/0!</v>
      </c>
      <c r="L5" s="290">
        <f>'05_大腸がんプロセス指標'!$AJ$80</f>
        <v>0</v>
      </c>
      <c r="M5" s="288" t="e">
        <f t="shared" si="2"/>
        <v>#DIV/0!</v>
      </c>
      <c r="N5" s="290">
        <f>'05_大腸がんプロセス指標'!$AK$80</f>
        <v>0</v>
      </c>
      <c r="O5" s="288" t="e">
        <f t="shared" si="3"/>
        <v>#DIV/0!</v>
      </c>
      <c r="P5" s="290">
        <f>'05_大腸がんプロセス指標'!$AB$80</f>
        <v>0</v>
      </c>
      <c r="Q5" s="291" t="e">
        <f t="shared" si="4"/>
        <v>#DIV/0!</v>
      </c>
      <c r="R5" s="288" t="e">
        <f t="shared" si="5"/>
        <v>#DIV/0!</v>
      </c>
      <c r="S5" s="290">
        <f>'05_大腸がんプロセス指標'!AC80</f>
        <v>0</v>
      </c>
      <c r="T5" s="292" t="e">
        <f t="shared" si="6"/>
        <v>#DIV/0!</v>
      </c>
    </row>
    <row r="6" spans="1:20" ht="25.05" customHeight="1" thickBot="1">
      <c r="A6" s="266" t="s">
        <v>46</v>
      </c>
      <c r="B6" s="266" t="s">
        <v>82</v>
      </c>
      <c r="C6" s="293">
        <f>SUM(C4:C5)</f>
        <v>0</v>
      </c>
      <c r="D6" s="294">
        <f>'03_R5対象者数 '!$G$4</f>
        <v>0.55300000000000005</v>
      </c>
      <c r="E6" s="293">
        <f t="shared" si="7"/>
        <v>0</v>
      </c>
      <c r="F6" s="293">
        <f>SUM(F4:F5)</f>
        <v>0</v>
      </c>
      <c r="G6" s="295" t="e">
        <f t="shared" si="8"/>
        <v>#DIV/0!</v>
      </c>
      <c r="H6" s="296">
        <f>SUM(H4:H5)</f>
        <v>0</v>
      </c>
      <c r="I6" s="297" t="e">
        <f t="shared" si="0"/>
        <v>#DIV/0!</v>
      </c>
      <c r="J6" s="298">
        <f>SUM(J4:J5)</f>
        <v>0</v>
      </c>
      <c r="K6" s="297" t="e">
        <f t="shared" si="1"/>
        <v>#DIV/0!</v>
      </c>
      <c r="L6" s="299">
        <f>SUM(L4:L5)</f>
        <v>0</v>
      </c>
      <c r="M6" s="297" t="e">
        <f t="shared" si="2"/>
        <v>#DIV/0!</v>
      </c>
      <c r="N6" s="299">
        <f>SUM(N4:N5)</f>
        <v>0</v>
      </c>
      <c r="O6" s="297" t="e">
        <f t="shared" si="3"/>
        <v>#DIV/0!</v>
      </c>
      <c r="P6" s="299">
        <f>SUM(P4:P5)</f>
        <v>0</v>
      </c>
      <c r="Q6" s="300" t="e">
        <f t="shared" si="4"/>
        <v>#DIV/0!</v>
      </c>
      <c r="R6" s="297" t="e">
        <f t="shared" si="5"/>
        <v>#DIV/0!</v>
      </c>
      <c r="S6" s="299">
        <f>SUM(S4:S5)</f>
        <v>0</v>
      </c>
      <c r="T6" s="301" t="e">
        <f t="shared" si="6"/>
        <v>#DIV/0!</v>
      </c>
    </row>
    <row r="7" spans="1:20" ht="25.05" customHeight="1">
      <c r="A7" s="267" t="s">
        <v>49</v>
      </c>
      <c r="B7" s="268" t="s">
        <v>79</v>
      </c>
      <c r="C7" s="302">
        <f>'03_R5対象者数 '!E46</f>
        <v>0</v>
      </c>
      <c r="D7" s="303">
        <f>'03_R5対象者数 '!$G$4</f>
        <v>0.55300000000000005</v>
      </c>
      <c r="E7" s="302">
        <f t="shared" si="7"/>
        <v>0</v>
      </c>
      <c r="F7" s="302">
        <f>'04_R5受診者数'!I74</f>
        <v>0</v>
      </c>
      <c r="G7" s="304" t="e">
        <f t="shared" si="8"/>
        <v>#DIV/0!</v>
      </c>
      <c r="H7" s="305">
        <f>'05_大腸がんプロセス指標'!$AT$80</f>
        <v>0</v>
      </c>
      <c r="I7" s="306" t="e">
        <f t="shared" si="0"/>
        <v>#DIV/0!</v>
      </c>
      <c r="J7" s="307">
        <f>H7-L7-N7</f>
        <v>0</v>
      </c>
      <c r="K7" s="306" t="e">
        <f t="shared" si="1"/>
        <v>#DIV/0!</v>
      </c>
      <c r="L7" s="308">
        <f>'05_大腸がんプロセス指標'!$BD$80</f>
        <v>0</v>
      </c>
      <c r="M7" s="306" t="e">
        <f t="shared" si="2"/>
        <v>#DIV/0!</v>
      </c>
      <c r="N7" s="308">
        <f>'05_大腸がんプロセス指標'!$BE$80</f>
        <v>0</v>
      </c>
      <c r="O7" s="306" t="e">
        <f t="shared" si="3"/>
        <v>#DIV/0!</v>
      </c>
      <c r="P7" s="308">
        <f>'05_大腸がんプロセス指標'!$AV$80</f>
        <v>0</v>
      </c>
      <c r="Q7" s="309" t="e">
        <f t="shared" si="4"/>
        <v>#DIV/0!</v>
      </c>
      <c r="R7" s="306" t="e">
        <f t="shared" si="5"/>
        <v>#DIV/0!</v>
      </c>
      <c r="S7" s="308">
        <f>'05_大腸がんプロセス指標'!AW80</f>
        <v>0</v>
      </c>
      <c r="T7" s="310" t="e">
        <f t="shared" si="6"/>
        <v>#DIV/0!</v>
      </c>
    </row>
    <row r="8" spans="1:20" ht="25.05" customHeight="1">
      <c r="A8" s="269" t="s">
        <v>49</v>
      </c>
      <c r="B8" s="217" t="s">
        <v>80</v>
      </c>
      <c r="C8" s="284">
        <f>'03_R5対象者数 '!E47</f>
        <v>0</v>
      </c>
      <c r="D8" s="285">
        <f>'03_R5対象者数 '!$G$4</f>
        <v>0.55300000000000005</v>
      </c>
      <c r="E8" s="284">
        <f t="shared" si="7"/>
        <v>0</v>
      </c>
      <c r="F8" s="284">
        <f>'04_R5受診者数'!J74</f>
        <v>0</v>
      </c>
      <c r="G8" s="286" t="e">
        <f t="shared" si="8"/>
        <v>#DIV/0!</v>
      </c>
      <c r="H8" s="287">
        <f>'05_大腸がんプロセス指標'!$BN$80</f>
        <v>0</v>
      </c>
      <c r="I8" s="288" t="e">
        <f t="shared" si="0"/>
        <v>#DIV/0!</v>
      </c>
      <c r="J8" s="289">
        <f>H8-L8-N8</f>
        <v>0</v>
      </c>
      <c r="K8" s="288" t="e">
        <f t="shared" si="1"/>
        <v>#DIV/0!</v>
      </c>
      <c r="L8" s="290">
        <f>'05_大腸がんプロセス指標'!$BX$80</f>
        <v>0</v>
      </c>
      <c r="M8" s="288" t="e">
        <f t="shared" si="2"/>
        <v>#DIV/0!</v>
      </c>
      <c r="N8" s="290">
        <f>'05_大腸がんプロセス指標'!$BY$80</f>
        <v>0</v>
      </c>
      <c r="O8" s="288" t="e">
        <f t="shared" si="3"/>
        <v>#DIV/0!</v>
      </c>
      <c r="P8" s="290">
        <f>'05_大腸がんプロセス指標'!$BP$80</f>
        <v>0</v>
      </c>
      <c r="Q8" s="291" t="e">
        <f t="shared" si="4"/>
        <v>#DIV/0!</v>
      </c>
      <c r="R8" s="288" t="e">
        <f t="shared" si="5"/>
        <v>#DIV/0!</v>
      </c>
      <c r="S8" s="290">
        <f>'05_大腸がんプロセス指標'!BQ80</f>
        <v>0</v>
      </c>
      <c r="T8" s="292" t="e">
        <f t="shared" si="6"/>
        <v>#DIV/0!</v>
      </c>
    </row>
    <row r="9" spans="1:20" ht="25.05" customHeight="1" thickBot="1">
      <c r="A9" s="270" t="s">
        <v>49</v>
      </c>
      <c r="B9" s="271" t="s">
        <v>82</v>
      </c>
      <c r="C9" s="311">
        <f>SUM(C7:C8)</f>
        <v>0</v>
      </c>
      <c r="D9" s="312">
        <f>'03_R5対象者数 '!$G$4</f>
        <v>0.55300000000000005</v>
      </c>
      <c r="E9" s="311">
        <f t="shared" si="7"/>
        <v>0</v>
      </c>
      <c r="F9" s="311">
        <f>SUM(F7:F8)</f>
        <v>0</v>
      </c>
      <c r="G9" s="313" t="e">
        <f t="shared" si="8"/>
        <v>#DIV/0!</v>
      </c>
      <c r="H9" s="314">
        <f>SUM(H7:H8)</f>
        <v>0</v>
      </c>
      <c r="I9" s="315" t="e">
        <f t="shared" si="0"/>
        <v>#DIV/0!</v>
      </c>
      <c r="J9" s="316">
        <f>SUM(J7:J8)</f>
        <v>0</v>
      </c>
      <c r="K9" s="315" t="e">
        <f t="shared" si="1"/>
        <v>#DIV/0!</v>
      </c>
      <c r="L9" s="317">
        <f>SUM(L7:L8)</f>
        <v>0</v>
      </c>
      <c r="M9" s="315" t="e">
        <f t="shared" si="2"/>
        <v>#DIV/0!</v>
      </c>
      <c r="N9" s="317">
        <f>SUM(N7:N8)</f>
        <v>0</v>
      </c>
      <c r="O9" s="315" t="e">
        <f t="shared" si="3"/>
        <v>#DIV/0!</v>
      </c>
      <c r="P9" s="317">
        <f>SUM(P7:P8)</f>
        <v>0</v>
      </c>
      <c r="Q9" s="318" t="e">
        <f t="shared" si="4"/>
        <v>#DIV/0!</v>
      </c>
      <c r="R9" s="315" t="e">
        <f t="shared" si="5"/>
        <v>#DIV/0!</v>
      </c>
      <c r="S9" s="317">
        <f>SUM(S7:S8)</f>
        <v>0</v>
      </c>
      <c r="T9" s="319" t="e">
        <f t="shared" si="6"/>
        <v>#DIV/0!</v>
      </c>
    </row>
    <row r="10" spans="1:20" ht="25.05" customHeight="1">
      <c r="A10" s="272" t="s">
        <v>81</v>
      </c>
      <c r="B10" s="265" t="s">
        <v>79</v>
      </c>
      <c r="C10" s="275">
        <f>'03_R5対象者数 '!E46</f>
        <v>0</v>
      </c>
      <c r="D10" s="276">
        <f>'03_R5対象者数 '!$G$4</f>
        <v>0.55300000000000005</v>
      </c>
      <c r="E10" s="275">
        <f t="shared" si="7"/>
        <v>0</v>
      </c>
      <c r="F10" s="320">
        <f>F4+F7</f>
        <v>0</v>
      </c>
      <c r="G10" s="277" t="e">
        <f t="shared" si="8"/>
        <v>#DIV/0!</v>
      </c>
      <c r="H10" s="321">
        <f>H4+H7</f>
        <v>0</v>
      </c>
      <c r="I10" s="279" t="e">
        <f t="shared" si="0"/>
        <v>#DIV/0!</v>
      </c>
      <c r="J10" s="322">
        <f>J4+J7</f>
        <v>0</v>
      </c>
      <c r="K10" s="279" t="e">
        <f t="shared" si="1"/>
        <v>#DIV/0!</v>
      </c>
      <c r="L10" s="281">
        <f>L4+L7</f>
        <v>0</v>
      </c>
      <c r="M10" s="279" t="e">
        <f t="shared" si="2"/>
        <v>#DIV/0!</v>
      </c>
      <c r="N10" s="323">
        <f>N4+N7</f>
        <v>0</v>
      </c>
      <c r="O10" s="279" t="e">
        <f t="shared" si="3"/>
        <v>#DIV/0!</v>
      </c>
      <c r="P10" s="323">
        <f>P4+P7</f>
        <v>0</v>
      </c>
      <c r="Q10" s="282" t="e">
        <f t="shared" si="4"/>
        <v>#DIV/0!</v>
      </c>
      <c r="R10" s="279" t="e">
        <f t="shared" si="5"/>
        <v>#DIV/0!</v>
      </c>
      <c r="S10" s="323">
        <f>S4+S7</f>
        <v>0</v>
      </c>
      <c r="T10" s="283" t="e">
        <f t="shared" si="6"/>
        <v>#DIV/0!</v>
      </c>
    </row>
    <row r="11" spans="1:20" ht="25.05" customHeight="1">
      <c r="A11" s="266" t="s">
        <v>81</v>
      </c>
      <c r="B11" s="217" t="s">
        <v>80</v>
      </c>
      <c r="C11" s="284">
        <f>'03_R5対象者数 '!E47</f>
        <v>0</v>
      </c>
      <c r="D11" s="285">
        <f>'03_R5対象者数 '!$G$4</f>
        <v>0.55300000000000005</v>
      </c>
      <c r="E11" s="284">
        <f>C11*D11</f>
        <v>0</v>
      </c>
      <c r="F11" s="293">
        <f>F5+F8</f>
        <v>0</v>
      </c>
      <c r="G11" s="286" t="e">
        <f t="shared" si="8"/>
        <v>#DIV/0!</v>
      </c>
      <c r="H11" s="296">
        <f>H5+H8</f>
        <v>0</v>
      </c>
      <c r="I11" s="288" t="e">
        <f t="shared" si="0"/>
        <v>#DIV/0!</v>
      </c>
      <c r="J11" s="298">
        <f>J5+J8</f>
        <v>0</v>
      </c>
      <c r="K11" s="288" t="e">
        <f t="shared" si="1"/>
        <v>#DIV/0!</v>
      </c>
      <c r="L11" s="290">
        <f>L5+L8</f>
        <v>0</v>
      </c>
      <c r="M11" s="288" t="e">
        <f t="shared" si="2"/>
        <v>#DIV/0!</v>
      </c>
      <c r="N11" s="299">
        <f>N5+N8</f>
        <v>0</v>
      </c>
      <c r="O11" s="288" t="e">
        <f t="shared" si="3"/>
        <v>#DIV/0!</v>
      </c>
      <c r="P11" s="299">
        <f>P5+P8</f>
        <v>0</v>
      </c>
      <c r="Q11" s="291" t="e">
        <f t="shared" si="4"/>
        <v>#DIV/0!</v>
      </c>
      <c r="R11" s="288" t="e">
        <f t="shared" si="5"/>
        <v>#DIV/0!</v>
      </c>
      <c r="S11" s="299">
        <f>S5+S8</f>
        <v>0</v>
      </c>
      <c r="T11" s="292" t="e">
        <f t="shared" si="6"/>
        <v>#DIV/0!</v>
      </c>
    </row>
    <row r="12" spans="1:20" ht="25.05" customHeight="1" thickBot="1">
      <c r="A12" s="271" t="s">
        <v>53</v>
      </c>
      <c r="B12" s="271" t="s">
        <v>53</v>
      </c>
      <c r="C12" s="311">
        <f>SUM(C10:C11)</f>
        <v>0</v>
      </c>
      <c r="D12" s="312">
        <f>'03_R5対象者数 '!$G$4</f>
        <v>0.55300000000000005</v>
      </c>
      <c r="E12" s="311">
        <f>C12*D12</f>
        <v>0</v>
      </c>
      <c r="F12" s="311">
        <f>SUM(F10:F11)</f>
        <v>0</v>
      </c>
      <c r="G12" s="324" t="e">
        <f t="shared" si="8"/>
        <v>#DIV/0!</v>
      </c>
      <c r="H12" s="314">
        <f>SUM(H10:H11)</f>
        <v>0</v>
      </c>
      <c r="I12" s="315" t="e">
        <f t="shared" si="0"/>
        <v>#DIV/0!</v>
      </c>
      <c r="J12" s="316">
        <f>SUM(J10:J11)</f>
        <v>0</v>
      </c>
      <c r="K12" s="315" t="e">
        <f t="shared" si="1"/>
        <v>#DIV/0!</v>
      </c>
      <c r="L12" s="317">
        <f>SUM(L10:L11)</f>
        <v>0</v>
      </c>
      <c r="M12" s="315" t="e">
        <f t="shared" si="2"/>
        <v>#DIV/0!</v>
      </c>
      <c r="N12" s="317">
        <f>SUM(N10:N11)</f>
        <v>0</v>
      </c>
      <c r="O12" s="315" t="e">
        <f t="shared" si="3"/>
        <v>#DIV/0!</v>
      </c>
      <c r="P12" s="317">
        <f>SUM(P10:P11)</f>
        <v>0</v>
      </c>
      <c r="Q12" s="318" t="e">
        <f t="shared" si="4"/>
        <v>#DIV/0!</v>
      </c>
      <c r="R12" s="315" t="e">
        <f t="shared" si="5"/>
        <v>#DIV/0!</v>
      </c>
      <c r="S12" s="317">
        <f>SUM(S10:S11)</f>
        <v>0</v>
      </c>
      <c r="T12" s="319" t="e">
        <f t="shared" si="6"/>
        <v>#DIV/0!</v>
      </c>
    </row>
    <row r="13" spans="1:20" ht="25.05" customHeight="1"/>
    <row r="14" spans="1:20" ht="25.05" customHeight="1"/>
    <row r="15" spans="1:20" ht="25.05" customHeight="1">
      <c r="A15" s="434" t="s">
        <v>163</v>
      </c>
      <c r="B15" s="435"/>
      <c r="C15" s="435"/>
      <c r="D15" s="435"/>
      <c r="E15" s="435"/>
      <c r="F15" s="435"/>
    </row>
    <row r="16" spans="1:20" ht="10.050000000000001" customHeight="1" thickBot="1">
      <c r="A16" s="56"/>
      <c r="B16" s="57"/>
      <c r="C16" s="57"/>
      <c r="D16" s="57"/>
      <c r="E16" s="57"/>
      <c r="F16" s="57"/>
    </row>
    <row r="17" spans="1:7" ht="30" customHeight="1" thickBot="1">
      <c r="A17" s="256" t="s">
        <v>43</v>
      </c>
      <c r="B17" s="257" t="s">
        <v>63</v>
      </c>
      <c r="C17" s="257" t="s">
        <v>64</v>
      </c>
      <c r="D17" s="257" t="s">
        <v>65</v>
      </c>
      <c r="E17" s="258" t="s">
        <v>66</v>
      </c>
      <c r="F17" s="258" t="s">
        <v>112</v>
      </c>
      <c r="G17" s="273" t="s">
        <v>67</v>
      </c>
    </row>
    <row r="18" spans="1:7" ht="25.05" customHeight="1">
      <c r="A18" s="274" t="s">
        <v>46</v>
      </c>
      <c r="B18" s="265" t="s">
        <v>79</v>
      </c>
      <c r="C18" s="275">
        <f>'01_R6対象者数'!E46</f>
        <v>0</v>
      </c>
      <c r="D18" s="276">
        <f>'01_R6対象者数'!$G$4</f>
        <v>0.55300000000000005</v>
      </c>
      <c r="E18" s="275">
        <f>C18*D18</f>
        <v>0</v>
      </c>
      <c r="F18" s="275">
        <f>'02_R6受診者数'!G74</f>
        <v>0</v>
      </c>
      <c r="G18" s="325" t="e">
        <f>F18/E18</f>
        <v>#DIV/0!</v>
      </c>
    </row>
    <row r="19" spans="1:7" ht="25.05" customHeight="1">
      <c r="A19" s="217" t="s">
        <v>46</v>
      </c>
      <c r="B19" s="217" t="s">
        <v>80</v>
      </c>
      <c r="C19" s="284">
        <f>'01_R6対象者数'!E47</f>
        <v>0</v>
      </c>
      <c r="D19" s="285">
        <f>'01_R6対象者数'!$G$4</f>
        <v>0.55300000000000005</v>
      </c>
      <c r="E19" s="284">
        <f t="shared" ref="E19:E24" si="9">C19*D19</f>
        <v>0</v>
      </c>
      <c r="F19" s="284">
        <f>'02_R6受診者数'!H74</f>
        <v>0</v>
      </c>
      <c r="G19" s="326" t="e">
        <f t="shared" ref="G19:G26" si="10">F19/E19</f>
        <v>#DIV/0!</v>
      </c>
    </row>
    <row r="20" spans="1:7" ht="25.05" customHeight="1" thickBot="1">
      <c r="A20" s="266" t="s">
        <v>46</v>
      </c>
      <c r="B20" s="266" t="s">
        <v>82</v>
      </c>
      <c r="C20" s="293">
        <f>SUM(C18:C19)</f>
        <v>0</v>
      </c>
      <c r="D20" s="294">
        <f>'01_R6対象者数'!$G$4</f>
        <v>0.55300000000000005</v>
      </c>
      <c r="E20" s="293">
        <f t="shared" si="9"/>
        <v>0</v>
      </c>
      <c r="F20" s="293">
        <f>SUM(F18:F19)</f>
        <v>0</v>
      </c>
      <c r="G20" s="327" t="e">
        <f t="shared" si="10"/>
        <v>#DIV/0!</v>
      </c>
    </row>
    <row r="21" spans="1:7" ht="25.05" customHeight="1">
      <c r="A21" s="267" t="s">
        <v>49</v>
      </c>
      <c r="B21" s="268" t="s">
        <v>79</v>
      </c>
      <c r="C21" s="302">
        <f>'01_R6対象者数'!E46</f>
        <v>0</v>
      </c>
      <c r="D21" s="303">
        <f>'01_R6対象者数'!$G$4</f>
        <v>0.55300000000000005</v>
      </c>
      <c r="E21" s="302">
        <f t="shared" si="9"/>
        <v>0</v>
      </c>
      <c r="F21" s="302">
        <f>'02_R6受診者数'!I74</f>
        <v>0</v>
      </c>
      <c r="G21" s="328" t="e">
        <f t="shared" si="10"/>
        <v>#DIV/0!</v>
      </c>
    </row>
    <row r="22" spans="1:7" ht="25.05" customHeight="1">
      <c r="A22" s="269" t="s">
        <v>49</v>
      </c>
      <c r="B22" s="217" t="s">
        <v>80</v>
      </c>
      <c r="C22" s="284">
        <f>'01_R6対象者数'!E47</f>
        <v>0</v>
      </c>
      <c r="D22" s="285">
        <f>'01_R6対象者数'!$G$4</f>
        <v>0.55300000000000005</v>
      </c>
      <c r="E22" s="284">
        <f t="shared" si="9"/>
        <v>0</v>
      </c>
      <c r="F22" s="284">
        <f>'02_R6受診者数'!J74</f>
        <v>0</v>
      </c>
      <c r="G22" s="326" t="e">
        <f t="shared" si="10"/>
        <v>#DIV/0!</v>
      </c>
    </row>
    <row r="23" spans="1:7" ht="25.05" customHeight="1" thickBot="1">
      <c r="A23" s="270" t="s">
        <v>49</v>
      </c>
      <c r="B23" s="271" t="s">
        <v>82</v>
      </c>
      <c r="C23" s="311">
        <f>SUM(C21:C22)</f>
        <v>0</v>
      </c>
      <c r="D23" s="312">
        <f>'01_R6対象者数'!$G$4</f>
        <v>0.55300000000000005</v>
      </c>
      <c r="E23" s="311">
        <f t="shared" si="9"/>
        <v>0</v>
      </c>
      <c r="F23" s="311">
        <f>SUM(F21:F22)</f>
        <v>0</v>
      </c>
      <c r="G23" s="324" t="e">
        <f t="shared" si="10"/>
        <v>#DIV/0!</v>
      </c>
    </row>
    <row r="24" spans="1:7" ht="25.05" customHeight="1">
      <c r="A24" s="272" t="s">
        <v>81</v>
      </c>
      <c r="B24" s="265" t="s">
        <v>79</v>
      </c>
      <c r="C24" s="275">
        <f>'01_R6対象者数'!E46</f>
        <v>0</v>
      </c>
      <c r="D24" s="276">
        <f>'01_R6対象者数'!$G$4</f>
        <v>0.55300000000000005</v>
      </c>
      <c r="E24" s="275">
        <f t="shared" si="9"/>
        <v>0</v>
      </c>
      <c r="F24" s="320">
        <f>F18+F21</f>
        <v>0</v>
      </c>
      <c r="G24" s="325" t="e">
        <f t="shared" si="10"/>
        <v>#DIV/0!</v>
      </c>
    </row>
    <row r="25" spans="1:7" ht="25.05" customHeight="1">
      <c r="A25" s="266" t="s">
        <v>81</v>
      </c>
      <c r="B25" s="217" t="s">
        <v>80</v>
      </c>
      <c r="C25" s="284">
        <f>'01_R6対象者数'!E47</f>
        <v>0</v>
      </c>
      <c r="D25" s="285">
        <f>'01_R6対象者数'!$G$4</f>
        <v>0.55300000000000005</v>
      </c>
      <c r="E25" s="284">
        <f>C25*D25</f>
        <v>0</v>
      </c>
      <c r="F25" s="293">
        <f>F19+F22</f>
        <v>0</v>
      </c>
      <c r="G25" s="326" t="e">
        <f t="shared" si="10"/>
        <v>#DIV/0!</v>
      </c>
    </row>
    <row r="26" spans="1:7" ht="25.05" customHeight="1" thickBot="1">
      <c r="A26" s="271" t="s">
        <v>53</v>
      </c>
      <c r="B26" s="271" t="s">
        <v>53</v>
      </c>
      <c r="C26" s="311">
        <f>SUM(C24:C25)</f>
        <v>0</v>
      </c>
      <c r="D26" s="312">
        <f>'01_R6対象者数'!$G$4</f>
        <v>0.55300000000000005</v>
      </c>
      <c r="E26" s="311">
        <f>C26*D26</f>
        <v>0</v>
      </c>
      <c r="F26" s="311">
        <f>SUM(F24:F25)</f>
        <v>0</v>
      </c>
      <c r="G26" s="324" t="e">
        <f t="shared" si="10"/>
        <v>#DIV/0!</v>
      </c>
    </row>
  </sheetData>
  <mergeCells count="1">
    <mergeCell ref="A15:F15"/>
  </mergeCells>
  <phoneticPr fontId="2"/>
  <pageMargins left="0.70866141732283472" right="0.70866141732283472" top="0.74803149606299213" bottom="0.74803149606299213" header="0.31496062992125984" footer="0.31496062992125984"/>
  <pageSetup paperSize="8" scale="6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01_R6対象者数</vt:lpstr>
      <vt:lpstr>02_R6受診者数</vt:lpstr>
      <vt:lpstr>03_R5対象者数 </vt:lpstr>
      <vt:lpstr>04_R5受診者数</vt:lpstr>
      <vt:lpstr>05_大腸がんプロセス指標</vt:lpstr>
      <vt:lpstr>06_プロセス指標（集計表）</vt:lpstr>
      <vt:lpstr>07_プロセス指標（集計表69歳以下）</vt:lpstr>
      <vt:lpstr>'01_R6対象者数'!Print_Area</vt:lpstr>
      <vt:lpstr>'02_R6受診者数'!Print_Area</vt:lpstr>
      <vt:lpstr>'03_R5対象者数 '!Print_Area</vt:lpstr>
      <vt:lpstr>'04_R5受診者数'!Print_Area</vt:lpstr>
      <vt:lpstr>'05_大腸がんプロセス指標'!Print_Area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多田　祐生</dc:creator>
  <cp:lastModifiedBy>細田　愛澄</cp:lastModifiedBy>
  <cp:lastPrinted>2023-08-02T10:32:57Z</cp:lastPrinted>
  <dcterms:created xsi:type="dcterms:W3CDTF">2006-09-16T00:00:00Z</dcterms:created>
  <dcterms:modified xsi:type="dcterms:W3CDTF">2025-08-12T08:49:46Z</dcterms:modified>
</cp:coreProperties>
</file>